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lingstrandberg2/Documents/Forskning/SKK/Mentalindex/MH/MHindex2023/collie/"/>
    </mc:Choice>
  </mc:AlternateContent>
  <xr:revisionPtr revIDLastSave="0" documentId="8_{9B60A351-40CF-2640-97C9-5A2AB335BE11}" xr6:coauthVersionLast="47" xr6:coauthVersionMax="47" xr10:uidLastSave="{00000000-0000-0000-0000-000000000000}"/>
  <workbookProtection workbookAlgorithmName="SHA-512" workbookHashValue="gK8eBrIf000xYcZjTeogD9gHXjqWdF0ygKLDVw9RiEHUdjwD7wu2JOEPmQa0oY/2X9Z13SIRD9SC154HqImLZA==" workbookSaltValue="tVK7HQrpSU6fomVDFEIS1A==" workbookSpinCount="100000" lockStructure="1"/>
  <bookViews>
    <workbookView xWindow="-10800" yWindow="-28300" windowWidth="47860" windowHeight="23220" xr2:uid="{9B2E6656-B518-4516-BE3E-8AD25262FAAF}"/>
  </bookViews>
  <sheets>
    <sheet name="Hundar" sheetId="2" r:id="rId1"/>
    <sheet name="Provparning" sheetId="1" r:id="rId2"/>
  </sheets>
  <definedNames>
    <definedName name="Externadata_1" localSheetId="0" hidden="1">Hundar!$A$1:$R$4480</definedName>
    <definedName name="_xlnm.Print_Area" localSheetId="1">Provparning!$B$1:$K$13</definedName>
    <definedName name="_xlnm.Print_Titles" localSheetId="0">Hundar!$1:$1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K18" i="1"/>
  <c r="J18" i="1"/>
  <c r="I18" i="1"/>
  <c r="H18" i="1"/>
  <c r="G18" i="1"/>
  <c r="F18" i="1"/>
  <c r="E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D3" i="1" l="1"/>
  <c r="E4" i="1" s="1"/>
  <c r="D7" i="1"/>
  <c r="K9" i="1" l="1"/>
  <c r="J9" i="1"/>
  <c r="I9" i="1"/>
  <c r="H9" i="1"/>
  <c r="G9" i="1"/>
  <c r="F9" i="1"/>
  <c r="E9" i="1"/>
  <c r="G8" i="1"/>
  <c r="F8" i="1"/>
  <c r="E8" i="1"/>
  <c r="K8" i="1"/>
  <c r="J8" i="1"/>
  <c r="I8" i="1"/>
  <c r="H8" i="1"/>
  <c r="K5" i="1"/>
  <c r="J4" i="1"/>
  <c r="I4" i="1"/>
  <c r="H4" i="1"/>
  <c r="G4" i="1"/>
  <c r="F4" i="1"/>
  <c r="E5" i="1"/>
  <c r="F5" i="1"/>
  <c r="G5" i="1"/>
  <c r="H5" i="1"/>
  <c r="I5" i="1"/>
  <c r="J5" i="1"/>
  <c r="K4" i="1"/>
  <c r="E19" i="1" l="1"/>
  <c r="H19" i="1"/>
  <c r="G19" i="1"/>
  <c r="H12" i="1"/>
  <c r="G12" i="1"/>
  <c r="K19" i="1"/>
  <c r="J12" i="1"/>
  <c r="K12" i="1"/>
  <c r="B9" i="1"/>
  <c r="J19" i="1" l="1"/>
  <c r="F12" i="1"/>
  <c r="E12" i="1" l="1"/>
  <c r="I19" i="1"/>
  <c r="F19" i="1"/>
  <c r="I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6BA2BB-0C68-4F85-A836-3A5F45C29205}" keepAlive="1" name="Fråga - Avelsvärden_RR_BPH_20230110" description="Anslutning till Avelsvärden_RR_BPH_20230110-frågan i arbetsboken." type="5" refreshedVersion="8" background="1" saveData="1">
    <dbPr connection="Provider=Microsoft.Mashup.OleDb.1;Data Source=$Workbook$;Location=Avelsvärden_RR_BPH_20230110;Extended Properties=&quot;&quot;" command="SELECT * FROM [Avelsvärden_RR_BPH_20230110]"/>
  </connection>
  <connection id="2" xr16:uid="{E0555F25-A65F-41C7-B292-3A2458980EAB}" keepAlive="1" name="Fråga - Avelsvärden_RR_BPH_20230110 (2)" description="Anslutning till Avelsvärden_RR_BPH_20230110 (2)-frågan i arbetsboken." type="5" refreshedVersion="8" background="1" saveData="1">
    <dbPr connection="Provider=Microsoft.Mashup.OleDb.1;Data Source=$Workbook$;Location=&quot;Avelsvärden_RR_BPH_20230110 (2)&quot;;Extended Properties=&quot;&quot;" command="SELECT * FROM [Avelsvärden_RR_BPH_20230110 (2)]"/>
  </connection>
  <connection id="3" xr16:uid="{38DA2E14-5E1E-4AF7-A828-2651B56BDD3A}" keepAlive="1" name="Fråga - Avelsvärden_RR_BPH_20230110 (3)" description="Anslutning till Avelsvärden_RR_BPH_20230110 (3)-frågan i arbetsboken." type="5" refreshedVersion="8" background="1" saveData="1">
    <dbPr connection="Provider=Microsoft.Mashup.OleDb.1;Data Source=$Workbook$;Location=&quot;Avelsvärden_RR_BPH_20230110 (3)&quot;;Extended Properties=&quot;&quot;" command="SELECT * FROM [Avelsvärden_RR_BPH_20230110 (3)]"/>
  </connection>
</connections>
</file>

<file path=xl/sharedStrings.xml><?xml version="1.0" encoding="utf-8"?>
<sst xmlns="http://schemas.openxmlformats.org/spreadsheetml/2006/main" count="5158" uniqueCount="3327">
  <si>
    <t>Regnr</t>
  </si>
  <si>
    <t>Socialitet</t>
  </si>
  <si>
    <t>Ange hanens regnr</t>
  </si>
  <si>
    <t>Ange tikens regnr</t>
  </si>
  <si>
    <t>PROVPARNING MENTALINDEX</t>
  </si>
  <si>
    <t>Preliminärt kullindex</t>
  </si>
  <si>
    <t xml:space="preserve">Avelsvärde </t>
  </si>
  <si>
    <t xml:space="preserve">Säkerhet </t>
  </si>
  <si>
    <t>Hane säkerhet</t>
  </si>
  <si>
    <t>Tik säkerhet</t>
  </si>
  <si>
    <t>Gränsvärde</t>
  </si>
  <si>
    <t>Hane avelsvärde</t>
  </si>
  <si>
    <t>Tik avelsvärde</t>
  </si>
  <si>
    <t>Säkerhet 
Socialitet</t>
  </si>
  <si>
    <t>Avelsvärde
Socialitet</t>
  </si>
  <si>
    <t>Namn</t>
  </si>
  <si>
    <t>Kull säkerhet</t>
  </si>
  <si>
    <t>Kön</t>
  </si>
  <si>
    <t>Avelsvärde
Nyfikenhet / Orädsla</t>
  </si>
  <si>
    <t>Avelsvärde
Avståndslek</t>
  </si>
  <si>
    <t>Avelsvärde
Jakt</t>
  </si>
  <si>
    <t>Avelsvärde
Lek</t>
  </si>
  <si>
    <t>Säkerhet
Lek</t>
  </si>
  <si>
    <t>Säkerhet
Nyfikenhet / Orädsla</t>
  </si>
  <si>
    <t>Säkerhet
Avståndslek</t>
  </si>
  <si>
    <t>Säkerhet
Jakt</t>
  </si>
  <si>
    <t>Lek</t>
  </si>
  <si>
    <t>Avståndslek</t>
  </si>
  <si>
    <t>Jakt</t>
  </si>
  <si>
    <t>Aggressivitet</t>
  </si>
  <si>
    <t xml:space="preserve">Avelsvärde
Aggressivitet </t>
  </si>
  <si>
    <t xml:space="preserve">Säkerhet
Aggressivitet </t>
  </si>
  <si>
    <t>Nyfikenhet/
Orädsla</t>
  </si>
  <si>
    <t>Födelseår</t>
  </si>
  <si>
    <t>H</t>
  </si>
  <si>
    <t>T</t>
  </si>
  <si>
    <t>NaN</t>
  </si>
  <si>
    <t>Avelsvärde
Skotträdsla</t>
  </si>
  <si>
    <t>Säkerhet
Skotträdsla</t>
  </si>
  <si>
    <t>Skotträdsla</t>
  </si>
  <si>
    <t>CKCAL510920</t>
  </si>
  <si>
    <t>KERHAVEN'S THE X FACTOR</t>
  </si>
  <si>
    <t>CMKU45710</t>
  </si>
  <si>
    <t>EYKO OF BOHEMIA BALADA</t>
  </si>
  <si>
    <t>CMKUCK466/10/13</t>
  </si>
  <si>
    <t>NEO KRASNA LOUKA</t>
  </si>
  <si>
    <t>FI10747/09</t>
  </si>
  <si>
    <t>AURINGONKUKAN SINNIKÄS SISSI</t>
  </si>
  <si>
    <t>FI13232/09</t>
  </si>
  <si>
    <t>TIMONAN VIKING VIGGO</t>
  </si>
  <si>
    <t>FI15864/12</t>
  </si>
  <si>
    <t>CLINGSTONE'S FORECASTED</t>
  </si>
  <si>
    <t>FI15866/12</t>
  </si>
  <si>
    <t>CLINGSTONE'S FAMOUS FOOTSTEP</t>
  </si>
  <si>
    <t>FI15867/12</t>
  </si>
  <si>
    <t>CLINGSTONE'S FAIRYTAIL</t>
  </si>
  <si>
    <t>FI16442/15</t>
  </si>
  <si>
    <t>CLINGSTONE'S AS SWINGING WILLY</t>
  </si>
  <si>
    <t>FI16445/15</t>
  </si>
  <si>
    <t>CLINGSTONE'S ALL I NEED</t>
  </si>
  <si>
    <t>FI16447/15</t>
  </si>
  <si>
    <t>CLINGSTONE'S AMAZE ME</t>
  </si>
  <si>
    <t>FI16448/15</t>
  </si>
  <si>
    <t>CLINGSTONE'S ALICE IN WONDERLAND</t>
  </si>
  <si>
    <t>FI16717/18</t>
  </si>
  <si>
    <t>DIAMONDFOX SO GENIOUS GALAHAD</t>
  </si>
  <si>
    <t>FI17397/12</t>
  </si>
  <si>
    <t>HONEY MELON BLUE CHALLONGER</t>
  </si>
  <si>
    <t>FI23432/12</t>
  </si>
  <si>
    <t>DANE AMOR MIRACLE OF LOVE</t>
  </si>
  <si>
    <t>FI26406/14</t>
  </si>
  <si>
    <t>CLINGSTONE'S LAP DOG</t>
  </si>
  <si>
    <t>FI31364/18</t>
  </si>
  <si>
    <t>DIAMONDFOX ABSOLUTE WIND WHISTLER</t>
  </si>
  <si>
    <t>FI31906/11</t>
  </si>
  <si>
    <t>ALERTNESS VERSATILITY</t>
  </si>
  <si>
    <t>FI35715/10</t>
  </si>
  <si>
    <t>JÄÄLINNAN TSAARIN VALTIATAR</t>
  </si>
  <si>
    <t>FI35716/10</t>
  </si>
  <si>
    <t>JÄÄLINNAN TSAARIN RUNOTAR</t>
  </si>
  <si>
    <t>FI35836/09</t>
  </si>
  <si>
    <t>CLINGSTONE'S GOT TO BE</t>
  </si>
  <si>
    <t>FI35837/09</t>
  </si>
  <si>
    <t>CLINGSTONE'S GUINESS DRAUGHT</t>
  </si>
  <si>
    <t>FI40380/13</t>
  </si>
  <si>
    <t>CLINGSTONE'S MAKE THE POINT</t>
  </si>
  <si>
    <t>FI40382/13</t>
  </si>
  <si>
    <t>CLINGSTONE'S MAKE MY DAY</t>
  </si>
  <si>
    <t>FI42421/12</t>
  </si>
  <si>
    <t>TALCOTT TIMMY TIPTOES</t>
  </si>
  <si>
    <t>FI47705/14</t>
  </si>
  <si>
    <t>NUUSKAKAIRAN SAMMA PÅ SVENSKA</t>
  </si>
  <si>
    <t>FI50081/19</t>
  </si>
  <si>
    <t>TIMONAN LOKI LOVES LOYALTY</t>
  </si>
  <si>
    <t>FI53306/09</t>
  </si>
  <si>
    <t>CINNABERRY'S ANNIE LAURIE</t>
  </si>
  <si>
    <t>FI54734/18</t>
  </si>
  <si>
    <t>CLINGSTONE'S CONSPIRACY THEORY</t>
  </si>
  <si>
    <t>FIN10126/06</t>
  </si>
  <si>
    <t>WINDSWEPT HEIGHT'S BUFFALO BILL</t>
  </si>
  <si>
    <t>FIN10650/04</t>
  </si>
  <si>
    <t>CALIBRA'S DEJA VU</t>
  </si>
  <si>
    <t>FIN13860/07</t>
  </si>
  <si>
    <t>FATIKON NAPPANAHKA</t>
  </si>
  <si>
    <t>FIN13929/03</t>
  </si>
  <si>
    <t>HELGA NEITIN JAARLI JUHO</t>
  </si>
  <si>
    <t>FIN13933/03</t>
  </si>
  <si>
    <t>HELGA NEITIN TSAARI TIMO</t>
  </si>
  <si>
    <t>FIN16551/02</t>
  </si>
  <si>
    <t>CINNABERRY'S ICE FLOWER</t>
  </si>
  <si>
    <t>FIN16686/07</t>
  </si>
  <si>
    <t>TIMONAN SAPPHIRE SALLIE</t>
  </si>
  <si>
    <t>FIN18052/00</t>
  </si>
  <si>
    <t>BAUBON'S TIKTAK</t>
  </si>
  <si>
    <t>FIN18173/07</t>
  </si>
  <si>
    <t>CINNABERRY'S UNKNOWN SOLDIER</t>
  </si>
  <si>
    <t>FIN18298/04</t>
  </si>
  <si>
    <t>SANDCASTLE'S ZOOT SUIT</t>
  </si>
  <si>
    <t>FIN18303/04</t>
  </si>
  <si>
    <t>SANDCASTLE'S SOMETHING BLUE</t>
  </si>
  <si>
    <t>FIN18796/01</t>
  </si>
  <si>
    <t>SANDCASTLE'S SWEET VALENTINE</t>
  </si>
  <si>
    <t>FIN19299/04</t>
  </si>
  <si>
    <t>DANDINAS TOP TRICK</t>
  </si>
  <si>
    <t>FIN19348/06</t>
  </si>
  <si>
    <t>BELL PEPPER'S GHOST BUSTER</t>
  </si>
  <si>
    <t>FIN19802/07</t>
  </si>
  <si>
    <t>DALIMATTAS LIKE TO FLY</t>
  </si>
  <si>
    <t>FIN26267/07</t>
  </si>
  <si>
    <t>CLINGSTONE'S NO COMMENTS</t>
  </si>
  <si>
    <t>FIN26270/07</t>
  </si>
  <si>
    <t>CLINGSTONE'S NEEDLESS TO SAY</t>
  </si>
  <si>
    <t>FIN26408/04</t>
  </si>
  <si>
    <t>WALENSIAN MAESTRO</t>
  </si>
  <si>
    <t>FIN26411/04</t>
  </si>
  <si>
    <t>WALENSIAN MAITRE</t>
  </si>
  <si>
    <t>FIN32760/01</t>
  </si>
  <si>
    <t>TANNING LANA TURNER</t>
  </si>
  <si>
    <t>FIN32762/01</t>
  </si>
  <si>
    <t>TANNING LEE REMICK</t>
  </si>
  <si>
    <t>FIN35498/01</t>
  </si>
  <si>
    <t>GOLDLADY'S FANCY BLUE</t>
  </si>
  <si>
    <t>FIN39791/00</t>
  </si>
  <si>
    <t>CINNABERRY'S STILL SMILING</t>
  </si>
  <si>
    <t>FIN39797/00</t>
  </si>
  <si>
    <t>CINNABERRY'S SMOOTH TALKER</t>
  </si>
  <si>
    <t>FIN39799/00</t>
  </si>
  <si>
    <t>CINNABERRY'S SWEET DREAMS</t>
  </si>
  <si>
    <t>FIN40187/03</t>
  </si>
  <si>
    <t>CINNABERRY'S DREAMWEAVER</t>
  </si>
  <si>
    <t>FIN42433/01</t>
  </si>
  <si>
    <t>SANDCASTLE'S SNAPCRACKLE POP</t>
  </si>
  <si>
    <t>FIN42434/01</t>
  </si>
  <si>
    <t>SANDCASTLE'S STROM INATEACUP</t>
  </si>
  <si>
    <t>FIN43256/02</t>
  </si>
  <si>
    <t>EVERSTI ÖVERIN RÖLLI-PEIKKO</t>
  </si>
  <si>
    <t>FIN43573/05</t>
  </si>
  <si>
    <t>CINNABERRY'S AS YOU LIKE IT</t>
  </si>
  <si>
    <t>FIN43674/07</t>
  </si>
  <si>
    <t>CINNABERRY'S PLAYBOY</t>
  </si>
  <si>
    <t>FIN43678/07</t>
  </si>
  <si>
    <t>CINNABERRY'S PRETTY IN BLUE</t>
  </si>
  <si>
    <t>FIN44156/07</t>
  </si>
  <si>
    <t>CALIBRA'S GEORGEOTHJUNGLE</t>
  </si>
  <si>
    <t>FIN46194/05</t>
  </si>
  <si>
    <t>KANGASVUOKON STAR OPERATION</t>
  </si>
  <si>
    <t>FIN46197/05</t>
  </si>
  <si>
    <t>KANGASVUOKON MICHELLE</t>
  </si>
  <si>
    <t>FIN47688/06</t>
  </si>
  <si>
    <t>AURINGONKUKAN MAMMAN METKU</t>
  </si>
  <si>
    <t>FIN48911/06</t>
  </si>
  <si>
    <t>MABINOGION SIR GALAHAD</t>
  </si>
  <si>
    <t>ISBR107486</t>
  </si>
  <si>
    <t>WINDSTORM OF NETIV HA'AYIT</t>
  </si>
  <si>
    <t>N03481/06</t>
  </si>
  <si>
    <t>FEETFIRE'S IT'S NOW OR NEVER</t>
  </si>
  <si>
    <t>N07352/07</t>
  </si>
  <si>
    <t>SHINY LAKE'S DREAMS OF NIGHT</t>
  </si>
  <si>
    <t>N10894/04</t>
  </si>
  <si>
    <t>SMOOTH VALENTINO EIK OF TORROSLY</t>
  </si>
  <si>
    <t>N10897/04</t>
  </si>
  <si>
    <t>SMOOTH VIVA TINGELING OF TORROSLY</t>
  </si>
  <si>
    <t>N10900/04</t>
  </si>
  <si>
    <t>SMOOTH VELVET IN BLACK OF TORROSLY</t>
  </si>
  <si>
    <t>N13754/06</t>
  </si>
  <si>
    <t>WESAYSO RANDOM ACTS OF KINDNESS</t>
  </si>
  <si>
    <t>N13755/06</t>
  </si>
  <si>
    <t>WESAYSO KING OF BLOKE AND BIRD</t>
  </si>
  <si>
    <t>N13756/06</t>
  </si>
  <si>
    <t>WESAYSO TROUBLE WITH ME</t>
  </si>
  <si>
    <t>N13759/06</t>
  </si>
  <si>
    <t>WESAYSO MAKE ME PURE</t>
  </si>
  <si>
    <t>N21765/00</t>
  </si>
  <si>
    <t>SMOOTH RAVISHING GIFT OF TORROSLY</t>
  </si>
  <si>
    <t>NHSB2375745</t>
  </si>
  <si>
    <t>CINNABERRY'S LION HEART</t>
  </si>
  <si>
    <t>NO32278/18</t>
  </si>
  <si>
    <t>PERFECT IMAGE LOVING ME</t>
  </si>
  <si>
    <t>NO32282/18</t>
  </si>
  <si>
    <t>PERFECT IMAGE LIKE WILDFIRE</t>
  </si>
  <si>
    <t>NO33684/18</t>
  </si>
  <si>
    <t>TORROSLY'S EXTRA EDITION</t>
  </si>
  <si>
    <t>NO34230/16</t>
  </si>
  <si>
    <t>TORROSLY'S BELL-A-MI</t>
  </si>
  <si>
    <t>NO36638/16</t>
  </si>
  <si>
    <t>CALLIP'S CHRISTIAN GREY</t>
  </si>
  <si>
    <t>NO36645/16</t>
  </si>
  <si>
    <t>CALLIP'S CATCH ME IF YOU CAN</t>
  </si>
  <si>
    <t>NO37653/11</t>
  </si>
  <si>
    <t>SMOOTH YING YANG OF TORROSLY</t>
  </si>
  <si>
    <t>NO37655/11</t>
  </si>
  <si>
    <t>SMOOTH YELLOW PEARL OF TORROSLY</t>
  </si>
  <si>
    <t>NO37658/11</t>
  </si>
  <si>
    <t>SMOOTH YAHA YA ANNA OF TORROSLY</t>
  </si>
  <si>
    <t>NO38023/12</t>
  </si>
  <si>
    <t>PIMENTA AV THARA</t>
  </si>
  <si>
    <t>NO38024/12</t>
  </si>
  <si>
    <t>BRASSICA ALBA AV THARA</t>
  </si>
  <si>
    <t>NO38025/12</t>
  </si>
  <si>
    <t>EUGENIA CARIOPHYLLATA AV THARA</t>
  </si>
  <si>
    <t>NO38112/22</t>
  </si>
  <si>
    <t>LAABANDEN BY MY FIGHTER</t>
  </si>
  <si>
    <t>NO39040/11</t>
  </si>
  <si>
    <t>ALERTNESS SERENITY</t>
  </si>
  <si>
    <t>NO39042/11</t>
  </si>
  <si>
    <t>ALERTNESS AMENITY</t>
  </si>
  <si>
    <t>NO39044/11</t>
  </si>
  <si>
    <t>ALERTNESS CLARITY</t>
  </si>
  <si>
    <t>NO39045/11</t>
  </si>
  <si>
    <t>ALERTNESS VIVACITY</t>
  </si>
  <si>
    <t>NO43678/10</t>
  </si>
  <si>
    <t>SMOOTH X-CLUSIVE DARREL OF TORROSLY</t>
  </si>
  <si>
    <t>NO43684/10</t>
  </si>
  <si>
    <t>SMOOTH X-CELLENT THELMA OF TORROSLY</t>
  </si>
  <si>
    <t>NO45320/13</t>
  </si>
  <si>
    <t>CALLIP'S ALL STAR</t>
  </si>
  <si>
    <t>NO45322/13</t>
  </si>
  <si>
    <t>CALLIP'S ALL INCLUSIVE</t>
  </si>
  <si>
    <t>NO45864/13</t>
  </si>
  <si>
    <t>ELVLI'S ALVIN</t>
  </si>
  <si>
    <t>NO45866/13</t>
  </si>
  <si>
    <t>ELVLI'S ALICE</t>
  </si>
  <si>
    <t>NO45867/13</t>
  </si>
  <si>
    <t>ELVLI'S ARIEL</t>
  </si>
  <si>
    <t>NO47001/17</t>
  </si>
  <si>
    <t>TORROSLY'S DAILY MAIL</t>
  </si>
  <si>
    <t>NO49548/13</t>
  </si>
  <si>
    <t>ALERTNESS STORM CHASER</t>
  </si>
  <si>
    <t>NO49550/13</t>
  </si>
  <si>
    <t>ALERTNESS STORMPROOF</t>
  </si>
  <si>
    <t>NO49551/13</t>
  </si>
  <si>
    <t>ALERTNESS STORM-WARNING</t>
  </si>
  <si>
    <t>NO49552/13</t>
  </si>
  <si>
    <t>ALERTNESS STORM WIZARD</t>
  </si>
  <si>
    <t>NO49553/13</t>
  </si>
  <si>
    <t>ALERTNESS BRAINSTORM</t>
  </si>
  <si>
    <t>NO49554/13</t>
  </si>
  <si>
    <t>ALERTNESS STORM PETREL</t>
  </si>
  <si>
    <t>NO49556/13</t>
  </si>
  <si>
    <t>ALERTNESS SOLAR STORM</t>
  </si>
  <si>
    <t>NO49557/13</t>
  </si>
  <si>
    <t>ALERTNESS STORM OF APPLAUSE</t>
  </si>
  <si>
    <t>NO51386/19</t>
  </si>
  <si>
    <t>TORROSLY'S FINAL FANTASY</t>
  </si>
  <si>
    <t>NO54717/19</t>
  </si>
  <si>
    <t>ALERTNESS FEEL THE BURN</t>
  </si>
  <si>
    <t>NO54718/19</t>
  </si>
  <si>
    <t>ALERTNESS MIND THE GAP</t>
  </si>
  <si>
    <t>NO59289/20</t>
  </si>
  <si>
    <t>LAABANDEN AMAZING STAR</t>
  </si>
  <si>
    <t>S10077/2005</t>
  </si>
  <si>
    <t>TANNING PRIMARY KEY</t>
  </si>
  <si>
    <t>S10871/2006</t>
  </si>
  <si>
    <t>GEMDALES REMARKABLE REBECCA</t>
  </si>
  <si>
    <t>S10872/2006</t>
  </si>
  <si>
    <t>GEMDALES RAGTIME ROSE</t>
  </si>
  <si>
    <t>S10873/2006</t>
  </si>
  <si>
    <t>GEMDALES REFRESHING ROSALIND</t>
  </si>
  <si>
    <t>S10874/2006</t>
  </si>
  <si>
    <t>GEMDALES RESPECTABLE ROBERT</t>
  </si>
  <si>
    <t>S10875/2006</t>
  </si>
  <si>
    <t>GEMDALES RESTLESS RANDALPH</t>
  </si>
  <si>
    <t>S10876/2006</t>
  </si>
  <si>
    <t>GEMDALES RETIRED REMINGTON</t>
  </si>
  <si>
    <t>S10877/2006</t>
  </si>
  <si>
    <t>GEMDALES RUNNING RONALD</t>
  </si>
  <si>
    <t>S10878/2006</t>
  </si>
  <si>
    <t>GEMDALES ROYAL RICHARD</t>
  </si>
  <si>
    <t>S11078/2001</t>
  </si>
  <si>
    <t>EARLY MORNINGS GREVE MOLTKE</t>
  </si>
  <si>
    <t>S11079/2001</t>
  </si>
  <si>
    <t>EARLY MORNINGS GRANNY SMITH</t>
  </si>
  <si>
    <t>S11080/2001</t>
  </si>
  <si>
    <t>EARLY MORNINGS GRANAT</t>
  </si>
  <si>
    <t>S11081/2001</t>
  </si>
  <si>
    <t>EARLY MORNINGS GUAVE</t>
  </si>
  <si>
    <t>S11082/2001</t>
  </si>
  <si>
    <t>EARLY MORNINGS GLOSTER</t>
  </si>
  <si>
    <t>S11764/2001</t>
  </si>
  <si>
    <t>FAIRLINES SMOOTH FOR A HAPPIER LIFE</t>
  </si>
  <si>
    <t>S12253/2005</t>
  </si>
  <si>
    <t>MIRONIK'S OMEGA-MAN</t>
  </si>
  <si>
    <t>S12254/2005</t>
  </si>
  <si>
    <t>MIRONIK'S OOPS-UP</t>
  </si>
  <si>
    <t>S12255/2005</t>
  </si>
  <si>
    <t>MIRONIK'S OH-MY-LORD</t>
  </si>
  <si>
    <t>S12256/2005</t>
  </si>
  <si>
    <t>MIRONIK'S O-SOLE-MIO</t>
  </si>
  <si>
    <t>S12346/2003</t>
  </si>
  <si>
    <t>GEMDALES JUST JASON</t>
  </si>
  <si>
    <t>S12347/2003</t>
  </si>
  <si>
    <t>GEMDALES JUDICIOUS JUDITH</t>
  </si>
  <si>
    <t>S13100/2001</t>
  </si>
  <si>
    <t>GEMDALES GENTLE GASP</t>
  </si>
  <si>
    <t>S13101/2001</t>
  </si>
  <si>
    <t>GEMDALES GREAT GILBERT</t>
  </si>
  <si>
    <t>S13102/2001</t>
  </si>
  <si>
    <t>GEMDALES GRACEFUL GRAHAM</t>
  </si>
  <si>
    <t>S13103/2001</t>
  </si>
  <si>
    <t>GEMDALES GOLDEN GLENN</t>
  </si>
  <si>
    <t>S13104/2001</t>
  </si>
  <si>
    <t>GEMDALES GLITTERING GARY</t>
  </si>
  <si>
    <t>S13248/2006</t>
  </si>
  <si>
    <t>ONEWAY'S VITO</t>
  </si>
  <si>
    <t>S13249/2006</t>
  </si>
  <si>
    <t>ONEWAY'S ROADSTER</t>
  </si>
  <si>
    <t>S13250/2006</t>
  </si>
  <si>
    <t>ONEWAY'S SPRINTER</t>
  </si>
  <si>
    <t>S13251/2006</t>
  </si>
  <si>
    <t>ONEWAY'S GRAND MERCEDES</t>
  </si>
  <si>
    <t>S13252/2006</t>
  </si>
  <si>
    <t>ONEWAY'S MODEL K</t>
  </si>
  <si>
    <t>S13368/2009</t>
  </si>
  <si>
    <t>KARI'DAHLS JAMES JELLY</t>
  </si>
  <si>
    <t>S13369/2009</t>
  </si>
  <si>
    <t>KARI'DAHLS JUST JACK</t>
  </si>
  <si>
    <t>S13370/2009</t>
  </si>
  <si>
    <t>KARI'DAHLS JOOP JUMP</t>
  </si>
  <si>
    <t>S13371/2009</t>
  </si>
  <si>
    <t>KARI'DAHLS JUNGLE JUICY</t>
  </si>
  <si>
    <t>S13372/2009</t>
  </si>
  <si>
    <t>KARI'DAHLS JUST JAZZ</t>
  </si>
  <si>
    <t>S13373/2009</t>
  </si>
  <si>
    <t>KARI'DAHLS JOLIN JADE</t>
  </si>
  <si>
    <t>S13374/2009</t>
  </si>
  <si>
    <t>KARI'DAHLS JACKY JADORE</t>
  </si>
  <si>
    <t>S13375/2009</t>
  </si>
  <si>
    <t>KARI'DAHLS JULIA JASMIN</t>
  </si>
  <si>
    <t>S13446/2004</t>
  </si>
  <si>
    <t>HOTLANDS GALADRIEL</t>
  </si>
  <si>
    <t>S13449/2004</t>
  </si>
  <si>
    <t>HOTLANDS FRODO</t>
  </si>
  <si>
    <t>S14232/2007</t>
  </si>
  <si>
    <t>ASTOLAT'S CROCUS CÝANUS</t>
  </si>
  <si>
    <t>S14233/2007</t>
  </si>
  <si>
    <t>ASTOLAT'S COCOS CELÁSTRUS</t>
  </si>
  <si>
    <t>S14234/2007</t>
  </si>
  <si>
    <t>ASTOLAT'S CACTUS CÁLYPTUS</t>
  </si>
  <si>
    <t>S14235/2007</t>
  </si>
  <si>
    <t>ASTOLAT'S CEDRUS CYPÉRUS</t>
  </si>
  <si>
    <t>S14236/2007</t>
  </si>
  <si>
    <t>ASTOLAT'S CICER CAMELOT</t>
  </si>
  <si>
    <t>S14237/2007</t>
  </si>
  <si>
    <t>ASTOLAT'S CAMELIA CAMELIARD</t>
  </si>
  <si>
    <t>S14238/2007</t>
  </si>
  <si>
    <t>ASTOLAT'S CALÉNDULA CRÁSSULA</t>
  </si>
  <si>
    <t>S14239/2007</t>
  </si>
  <si>
    <t>ASTOLAT'S CLIVIA CAPSELLA</t>
  </si>
  <si>
    <t>S14240/2007</t>
  </si>
  <si>
    <t>ASTOLAT'S CASTÁNEA CANINA</t>
  </si>
  <si>
    <t>S14672/2009</t>
  </si>
  <si>
    <t>MARGRAVE HILLS CREDO IN TE</t>
  </si>
  <si>
    <t>S16559/2009</t>
  </si>
  <si>
    <t>TOP-FASHION'S ATTRACTIVE ACHILLES</t>
  </si>
  <si>
    <t>S16560/2009</t>
  </si>
  <si>
    <t>TOP-FASHION'S ALMIGHTY AVALLON</t>
  </si>
  <si>
    <t>S16561/2009</t>
  </si>
  <si>
    <t>TOP-FASHION'S AMAZING GRACE</t>
  </si>
  <si>
    <t>S16562/2009</t>
  </si>
  <si>
    <t>TOP-FASHION'S ARIEL THE MERMAID</t>
  </si>
  <si>
    <t>S16563/2009</t>
  </si>
  <si>
    <t>TOP-FASHION'S ALICE IN WONDERLAND</t>
  </si>
  <si>
    <t>S18207/2004</t>
  </si>
  <si>
    <t>DANDINAS MILLENIUM GOLD</t>
  </si>
  <si>
    <t>S18311/2005</t>
  </si>
  <si>
    <t>ONEWAY'S POWERPLAY</t>
  </si>
  <si>
    <t>S18631/2008</t>
  </si>
  <si>
    <t>VILDA-MEDUZA BAMBI BALLERINA</t>
  </si>
  <si>
    <t>S18632/2008</t>
  </si>
  <si>
    <t>VILDA-MEDUZA BÖNAN BONNIE</t>
  </si>
  <si>
    <t>S18633/2008</t>
  </si>
  <si>
    <t>VILDA-MEDUZA BUSIGA BELLA</t>
  </si>
  <si>
    <t>S18634/2008</t>
  </si>
  <si>
    <t>VILDA-MEDUZA BERTA BLIXT</t>
  </si>
  <si>
    <t>S18635/2008</t>
  </si>
  <si>
    <t>VILDA-MEDUZA BÄSTE BELSEBUB</t>
  </si>
  <si>
    <t>S18636/2008</t>
  </si>
  <si>
    <t>VILDA-MEDUZA BERNAD BESSERWISSE</t>
  </si>
  <si>
    <t>S18637/2008</t>
  </si>
  <si>
    <t>VILDA-MEDUZA BALLA BENHUR</t>
  </si>
  <si>
    <t>S18638/2008</t>
  </si>
  <si>
    <t>VILDA-MEDUZA BUSSIGA BOSSE</t>
  </si>
  <si>
    <t>S18639/2008</t>
  </si>
  <si>
    <t>VILDA-MEDUZA BUS BOZO</t>
  </si>
  <si>
    <t>S19221/2005</t>
  </si>
  <si>
    <t>EARLY MORNINGS KIMBERLY BLUE VELVET</t>
  </si>
  <si>
    <t>S19698/2004</t>
  </si>
  <si>
    <t>ONEWAY'S PIFF</t>
  </si>
  <si>
    <t>S19699/2004</t>
  </si>
  <si>
    <t>ONEWAY'S PUFF</t>
  </si>
  <si>
    <t>S20483/2007</t>
  </si>
  <si>
    <t>MOONCRADLE KATI'S MASK</t>
  </si>
  <si>
    <t>S22003/2005</t>
  </si>
  <si>
    <t>ONEWAY'S GOLDSMITH</t>
  </si>
  <si>
    <t>S22004/2005</t>
  </si>
  <si>
    <t>ONEWAY'S GOLD RUSH</t>
  </si>
  <si>
    <t>S22005/2005</t>
  </si>
  <si>
    <t>ONEWAY'S GOLD BAR</t>
  </si>
  <si>
    <t>S22006/2005</t>
  </si>
  <si>
    <t>ONEWAY'S GOLDEN SHIMMER</t>
  </si>
  <si>
    <t>S22007/2005</t>
  </si>
  <si>
    <t>ONEWAY'S GOLDEN TREASURE</t>
  </si>
  <si>
    <t>S22032/2002</t>
  </si>
  <si>
    <t>LEGENDENS ELLIOT</t>
  </si>
  <si>
    <t>S22035/2002</t>
  </si>
  <si>
    <t>LEGENDENS ELECTRA</t>
  </si>
  <si>
    <t>S22036/2002</t>
  </si>
  <si>
    <t>LEGENDENS EBONY</t>
  </si>
  <si>
    <t>S22657/2005</t>
  </si>
  <si>
    <t>GEMDALES POLYTHENE PAM</t>
  </si>
  <si>
    <t>S22658/2005</t>
  </si>
  <si>
    <t>GEMDALES PENNT LANE</t>
  </si>
  <si>
    <t>S22881/2007</t>
  </si>
  <si>
    <t>AVALLON BILA KAIFA</t>
  </si>
  <si>
    <t>S23025/2004</t>
  </si>
  <si>
    <t>EARLY MORNINGS JACK A DANDY</t>
  </si>
  <si>
    <t>S23026/2004</t>
  </si>
  <si>
    <t>EARLY MORNINGS JACK OF ALL TRADES</t>
  </si>
  <si>
    <t>S23027/2004</t>
  </si>
  <si>
    <t>EARLY MORNINGS JACK IN THE BOX</t>
  </si>
  <si>
    <t>S23028/2004</t>
  </si>
  <si>
    <t>EARLY MORNINGS JACK FROST</t>
  </si>
  <si>
    <t>S23029/2004</t>
  </si>
  <si>
    <t>EARLY MORNINGS JEWEL IN THE CROWN</t>
  </si>
  <si>
    <t>S23030/2004</t>
  </si>
  <si>
    <t>EARLY MORNINGS JUST IN TIME</t>
  </si>
  <si>
    <t>S23031/2004</t>
  </si>
  <si>
    <t>EARLY MORNINGS JET-ENGINE</t>
  </si>
  <si>
    <t>S23168/2008</t>
  </si>
  <si>
    <t>TURNING LEAF'S MAD TEA PARTY</t>
  </si>
  <si>
    <t>S23169/2008</t>
  </si>
  <si>
    <t>TURNING LEAF'S JUNGLE CRUISE</t>
  </si>
  <si>
    <t>S23170/2008</t>
  </si>
  <si>
    <t>TURNING LEAF'S TOAD'S WILD RIDE</t>
  </si>
  <si>
    <t>S23171/2008</t>
  </si>
  <si>
    <t>TURNING LEAF'S FAIRY MARY</t>
  </si>
  <si>
    <t>S23172/2008</t>
  </si>
  <si>
    <t>TURNING LEAF'S FAIRY IRIDESSA</t>
  </si>
  <si>
    <t>S23173/2008</t>
  </si>
  <si>
    <t>TURNING LEAF'S FAIRY SILVER MIST</t>
  </si>
  <si>
    <t>S23619/2006</t>
  </si>
  <si>
    <t>CINNABERRY'S HUNGRY HEART</t>
  </si>
  <si>
    <t>S23632/2007</t>
  </si>
  <si>
    <t>KARI'DAHLS NEMO NOVELL</t>
  </si>
  <si>
    <t>S23633/2007</t>
  </si>
  <si>
    <t>KARI'DAHLS NELSON NOBELL</t>
  </si>
  <si>
    <t>S23634/2005</t>
  </si>
  <si>
    <t>EARLY MORNINGS LITTLE SUPERMAN</t>
  </si>
  <si>
    <t>S23634/2007</t>
  </si>
  <si>
    <t>KARI'DAHLS NAJKO NOZELL</t>
  </si>
  <si>
    <t>S23635/2005</t>
  </si>
  <si>
    <t>EARLY MORNINGS LOIS LANE</t>
  </si>
  <si>
    <t>S23635/2007</t>
  </si>
  <si>
    <t>KARI'DAHLS NEXA NIBB</t>
  </si>
  <si>
    <t>S23636/2007</t>
  </si>
  <si>
    <t>KARI'DAHLS NADJA NATIRA</t>
  </si>
  <si>
    <t>S23637/2007</t>
  </si>
  <si>
    <t>KARI'DAHLS NORA NAGELLA</t>
  </si>
  <si>
    <t>S23729/2008</t>
  </si>
  <si>
    <t>S24104/2003</t>
  </si>
  <si>
    <t>GEMDALES KEEN-EYED KELVIN</t>
  </si>
  <si>
    <t>S24105/2003</t>
  </si>
  <si>
    <t>GEMDALES KINDLY KIPLING</t>
  </si>
  <si>
    <t>S24106/2003</t>
  </si>
  <si>
    <t>GEMDALES KISSING KATE</t>
  </si>
  <si>
    <t>S24397/2002</t>
  </si>
  <si>
    <t>ONEWAY'S ABBE</t>
  </si>
  <si>
    <t>S24398/2002</t>
  </si>
  <si>
    <t>ONEWAY'S MADICKEN</t>
  </si>
  <si>
    <t>S24556/2001</t>
  </si>
  <si>
    <t>ONEWAY'S MIKE HAMMER</t>
  </si>
  <si>
    <t>S24557/2001</t>
  </si>
  <si>
    <t>ONEWAY'S PHILIP MARLOWE</t>
  </si>
  <si>
    <t>S24558/2001</t>
  </si>
  <si>
    <t>ONEWAY'S JAMES BOND</t>
  </si>
  <si>
    <t>S24559/2001</t>
  </si>
  <si>
    <t>ONEWAY'S DICK TRACY</t>
  </si>
  <si>
    <t>S24560/2001</t>
  </si>
  <si>
    <t>ONEWAY'S ELLERY QUEEN</t>
  </si>
  <si>
    <t>S24561/2001</t>
  </si>
  <si>
    <t>ONEWAY'S LARA CROFT</t>
  </si>
  <si>
    <t>S24562/2001</t>
  </si>
  <si>
    <t>ONEWAY'S MISS MARPLE</t>
  </si>
  <si>
    <t>S24964/2009</t>
  </si>
  <si>
    <t>GALLANT BRYCE STAR</t>
  </si>
  <si>
    <t>S25471/2003</t>
  </si>
  <si>
    <t>ONEWAY'S HUGO BOSS</t>
  </si>
  <si>
    <t>S25472/2003</t>
  </si>
  <si>
    <t>ONEWAY'S POÉME</t>
  </si>
  <si>
    <t>S25473/2003</t>
  </si>
  <si>
    <t>ONEWAY'S CHLOÉ</t>
  </si>
  <si>
    <t>S25474/2003</t>
  </si>
  <si>
    <t>ONEWAY'S OPIUM</t>
  </si>
  <si>
    <t>S25475/2003</t>
  </si>
  <si>
    <t>ONEWAY'S OBSESSION</t>
  </si>
  <si>
    <t>S25476/2003</t>
  </si>
  <si>
    <t>ONEWAY'S POISON</t>
  </si>
  <si>
    <t>S25805/2007</t>
  </si>
  <si>
    <t>MABINOGION THE EVENSTAR</t>
  </si>
  <si>
    <t>S26414/2004</t>
  </si>
  <si>
    <t>GEMDALES MICHELLE MABELLE</t>
  </si>
  <si>
    <t>S26415/2004</t>
  </si>
  <si>
    <t>GEMDALES MAGGIE MAE</t>
  </si>
  <si>
    <t>S26416/2004</t>
  </si>
  <si>
    <t>GEMDALES MAXWELL'S SILVERHAMMER</t>
  </si>
  <si>
    <t>S26417/2004</t>
  </si>
  <si>
    <t>GEMDALES MR MOONLIGHT</t>
  </si>
  <si>
    <t>S26418/2004</t>
  </si>
  <si>
    <t>GEMDALES MOTHER NATURE'S SON</t>
  </si>
  <si>
    <t>S26419/2004</t>
  </si>
  <si>
    <t>GEMDALES MEAN MR MUSTARD</t>
  </si>
  <si>
    <t>S27097/2003</t>
  </si>
  <si>
    <t>SANDCASTLE'S ONE MORE TIME</t>
  </si>
  <si>
    <t>S27552/2005</t>
  </si>
  <si>
    <t>LIFEDREAM LADY INGEL</t>
  </si>
  <si>
    <t>S27654/2001</t>
  </si>
  <si>
    <t>WINSOME-NOVA</t>
  </si>
  <si>
    <t>S27655/2001</t>
  </si>
  <si>
    <t>WISTFUL-PLEXUS</t>
  </si>
  <si>
    <t>S27656/2001</t>
  </si>
  <si>
    <t>WATCHMAN-IZOR</t>
  </si>
  <si>
    <t>S27657/2001</t>
  </si>
  <si>
    <t>WHOOPING-ATLAS</t>
  </si>
  <si>
    <t>S27666/2008</t>
  </si>
  <si>
    <t>ONEWAY'S CHIP N' DALE</t>
  </si>
  <si>
    <t>S27667/2008</t>
  </si>
  <si>
    <t>ONEWAY'S TEST PILOT DONALD</t>
  </si>
  <si>
    <t>S27668/2008</t>
  </si>
  <si>
    <t>ONEWAY'S PRIVATE PLUTO</t>
  </si>
  <si>
    <t>S27669/2008</t>
  </si>
  <si>
    <t>ONEWAY'S CORN CHIPS</t>
  </si>
  <si>
    <t>S27670/2008</t>
  </si>
  <si>
    <t>ONEWAY'S CRAZY O' DAISY</t>
  </si>
  <si>
    <t>S27671/2008</t>
  </si>
  <si>
    <t>ONEWAY'S WORKING FOR PEANUTS</t>
  </si>
  <si>
    <t>S27672/2008</t>
  </si>
  <si>
    <t>ONEWAY'S TOY TINKERS</t>
  </si>
  <si>
    <t>S28498/2001</t>
  </si>
  <si>
    <t>GEMDALES HEAVY HARLEY</t>
  </si>
  <si>
    <t>S28499/2001</t>
  </si>
  <si>
    <t>GEMDALES HARMLESS HARRY</t>
  </si>
  <si>
    <t>S28500/2001</t>
  </si>
  <si>
    <t>GEMDALES HAPPY HAROLD</t>
  </si>
  <si>
    <t>S28501/2001</t>
  </si>
  <si>
    <t>GEMDALES HONEST HUMPHREY</t>
  </si>
  <si>
    <t>S28502/2001</t>
  </si>
  <si>
    <t>GEMDALES HONEY HILLARY</t>
  </si>
  <si>
    <t>S28503/2001</t>
  </si>
  <si>
    <t>GEMDALES HANDSOME HILDA</t>
  </si>
  <si>
    <t>S28504/2001</t>
  </si>
  <si>
    <t>GEMDALES HAZY HILLEVI</t>
  </si>
  <si>
    <t>S29070/2005</t>
  </si>
  <si>
    <t>CINNABERRY'S OVERCAST SKY</t>
  </si>
  <si>
    <t>S29404/2005</t>
  </si>
  <si>
    <t>FAIRLINES THE SHOWPRINCESS</t>
  </si>
  <si>
    <t>S29670/2004</t>
  </si>
  <si>
    <t>SONTIKAN SURUNMURHAAJA</t>
  </si>
  <si>
    <t>S30102/2004</t>
  </si>
  <si>
    <t>MIRONIK'S MOROS</t>
  </si>
  <si>
    <t>S30103/2004</t>
  </si>
  <si>
    <t>MIRONIK'S MINOS</t>
  </si>
  <si>
    <t>S30104/2004</t>
  </si>
  <si>
    <t>MIRONIK'S METIS</t>
  </si>
  <si>
    <t>S30106/2004</t>
  </si>
  <si>
    <t>MIRONIK'S MITRA</t>
  </si>
  <si>
    <t>S30107/2004</t>
  </si>
  <si>
    <t>MIRONIK'S MEDUSA</t>
  </si>
  <si>
    <t>S30108/2004</t>
  </si>
  <si>
    <t>MIRONIK'S MINERVA</t>
  </si>
  <si>
    <t>S31399/2006</t>
  </si>
  <si>
    <t>CINNABERRY'S HOLE IN ONE</t>
  </si>
  <si>
    <t>S31735/2006</t>
  </si>
  <si>
    <t>MIRONIK'S PICKO</t>
  </si>
  <si>
    <t>S31736/2006</t>
  </si>
  <si>
    <t>MIRONIK'S POSSUM</t>
  </si>
  <si>
    <t>S31737/2006</t>
  </si>
  <si>
    <t>MIRONIK'S PAOLA</t>
  </si>
  <si>
    <t>S31738/2006</t>
  </si>
  <si>
    <t>MIRONIK'S PANIZZI</t>
  </si>
  <si>
    <t>S32144/2007</t>
  </si>
  <si>
    <t>ONEWAY'S MR DESTINY</t>
  </si>
  <si>
    <t>S32145/2007</t>
  </si>
  <si>
    <t>ONEWAY'S THE RUNNER</t>
  </si>
  <si>
    <t>S32146/2007</t>
  </si>
  <si>
    <t>ONEWAY'S DREAM ON</t>
  </si>
  <si>
    <t>S32147/2007</t>
  </si>
  <si>
    <t>ONEWAY'S CENTER OF ATTENTION</t>
  </si>
  <si>
    <t>S32458/2002</t>
  </si>
  <si>
    <t>AURINGONKUKAN ÄIMÄN KÄKENÄ</t>
  </si>
  <si>
    <t>S33095/2008</t>
  </si>
  <si>
    <t>ONEWAY'S SIR HUGO DRAX</t>
  </si>
  <si>
    <t>S33096/2008</t>
  </si>
  <si>
    <t>ONEWAY'S DONOVAN RED GRANT</t>
  </si>
  <si>
    <t>S33097/2008</t>
  </si>
  <si>
    <t>ONEWAY'S GENERAL KOSKOV</t>
  </si>
  <si>
    <t>S33098/2008</t>
  </si>
  <si>
    <t>ONEWAY'S ELEKTRA KING</t>
  </si>
  <si>
    <t>S33099/2008</t>
  </si>
  <si>
    <t>ONEWAY'S MARY GOODNIGHT</t>
  </si>
  <si>
    <t>S33100/2008</t>
  </si>
  <si>
    <t>ONEWAY'S KISSY SUZUKI</t>
  </si>
  <si>
    <t>S33101/2008</t>
  </si>
  <si>
    <t>ONEWAY'S JENNY FLEX</t>
  </si>
  <si>
    <t>S33102/2008</t>
  </si>
  <si>
    <t>ONEWAY'S OCTOPUSSY</t>
  </si>
  <si>
    <t>S33103/2008</t>
  </si>
  <si>
    <t>ONEWAY'S PUSSY GALORE</t>
  </si>
  <si>
    <t>S33104/2008</t>
  </si>
  <si>
    <t>ONEWAY'S BIBI DAHL</t>
  </si>
  <si>
    <t>S33105/2008</t>
  </si>
  <si>
    <t>WILD AT HARDT CHARYBDIS COBALT</t>
  </si>
  <si>
    <t>S33106/2008</t>
  </si>
  <si>
    <t>WILD AT HARDT LORELEY LILAC</t>
  </si>
  <si>
    <t>S33107/2008</t>
  </si>
  <si>
    <t>WILD AT HARDT MEDEA MAUVE</t>
  </si>
  <si>
    <t>S33108/2008</t>
  </si>
  <si>
    <t>WILD AT HARDT MEDUSA MAUVE MICROBE</t>
  </si>
  <si>
    <t>S33109/2008</t>
  </si>
  <si>
    <t>WILD AT HARDT SCYLLA SKYBLUE</t>
  </si>
  <si>
    <t>S33517/2003</t>
  </si>
  <si>
    <t>ONEWAY'S SHAGGY</t>
  </si>
  <si>
    <t>S33518/2003</t>
  </si>
  <si>
    <t>ONEWAY'S ALICIA KEYS</t>
  </si>
  <si>
    <t>S33519/2003</t>
  </si>
  <si>
    <t>ONEWAY'S HOLLY VALANCE</t>
  </si>
  <si>
    <t>S33520/2003</t>
  </si>
  <si>
    <t>ONEWAY'S FAITH HILL</t>
  </si>
  <si>
    <t>S33521/2003</t>
  </si>
  <si>
    <t>ONEWAY'S MACY GRAY</t>
  </si>
  <si>
    <t>S33630/2001</t>
  </si>
  <si>
    <t>FOLIAS ZERPICO</t>
  </si>
  <si>
    <t>S33631/2001</t>
  </si>
  <si>
    <t>FOLIAS ZANCERRE</t>
  </si>
  <si>
    <t>S33632/2001</t>
  </si>
  <si>
    <t>FOLIAS ZHIRAZ</t>
  </si>
  <si>
    <t>S33633/2001</t>
  </si>
  <si>
    <t>FOLIAS ZINFANDEL</t>
  </si>
  <si>
    <t>S33634/2001</t>
  </si>
  <si>
    <t>FOLIAS ZAMOS</t>
  </si>
  <si>
    <t>S33635/2001</t>
  </si>
  <si>
    <t>FOLIAS ZANGRIA</t>
  </si>
  <si>
    <t>S33826/2006</t>
  </si>
  <si>
    <t>ONEWAY'S TIME FOR ENERGY</t>
  </si>
  <si>
    <t>S33827/2006</t>
  </si>
  <si>
    <t>ONEWAY'S TIME FOR ACTION</t>
  </si>
  <si>
    <t>S33828/2006</t>
  </si>
  <si>
    <t>ONEWAY'S TIME TO RELAX</t>
  </si>
  <si>
    <t>S33829/2006</t>
  </si>
  <si>
    <t>ONEWAY'S TIME FOR PLEASURE</t>
  </si>
  <si>
    <t>S34275/2000</t>
  </si>
  <si>
    <t>ONEWAY'S BART SIMPSON</t>
  </si>
  <si>
    <t>S34276/2000</t>
  </si>
  <si>
    <t>ONEWAY'S HOMER SIMPSON</t>
  </si>
  <si>
    <t>S34277/2000</t>
  </si>
  <si>
    <t>ONEWAY'S NED FLANDERS</t>
  </si>
  <si>
    <t>S34278/2000</t>
  </si>
  <si>
    <t>ONEWAY'S MR BURNS</t>
  </si>
  <si>
    <t>S34279/2000</t>
  </si>
  <si>
    <t>ONEWAY'S CHIEF WIGGUM</t>
  </si>
  <si>
    <t>S34280/2000</t>
  </si>
  <si>
    <t>ONEWAY'S MAYOR QUIMBY</t>
  </si>
  <si>
    <t>S34281/2000</t>
  </si>
  <si>
    <t>ONEWAY'S MARGE</t>
  </si>
  <si>
    <t>S34423/2005</t>
  </si>
  <si>
    <t>ONEWAY'S SUZUKI</t>
  </si>
  <si>
    <t>S34424/2005</t>
  </si>
  <si>
    <t>ONEWAY'S TRIUMPH</t>
  </si>
  <si>
    <t>S34425/2005</t>
  </si>
  <si>
    <t>ONEWAY'S HARLEY DAVIDSON</t>
  </si>
  <si>
    <t>S34426/2005</t>
  </si>
  <si>
    <t>ONEWAY'S KAWASAKI</t>
  </si>
  <si>
    <t>S34427/2005</t>
  </si>
  <si>
    <t>ONEWAY'S YAMAHA</t>
  </si>
  <si>
    <t>S34428/2005</t>
  </si>
  <si>
    <t>ONEWAY'S HONDA</t>
  </si>
  <si>
    <t>S34429/2005</t>
  </si>
  <si>
    <t>ONEWAY'S APRILIA</t>
  </si>
  <si>
    <t>S34430/2005</t>
  </si>
  <si>
    <t>ONEWAY'S SECRET RING</t>
  </si>
  <si>
    <t>S34431/2005</t>
  </si>
  <si>
    <t>ONEWAY'S DIAMOND RING</t>
  </si>
  <si>
    <t>S34432/2005</t>
  </si>
  <si>
    <t>ONEWAY'S RING OF FIRE</t>
  </si>
  <si>
    <t>S34523/2007</t>
  </si>
  <si>
    <t>CINNABERRY'S UNIQUE STYLE</t>
  </si>
  <si>
    <t>S35016/2009</t>
  </si>
  <si>
    <t>BLONDIE</t>
  </si>
  <si>
    <t>S35017/2009</t>
  </si>
  <si>
    <t>MUSSE-PIGG</t>
  </si>
  <si>
    <t>S35018/2009</t>
  </si>
  <si>
    <t>MIMMI-PIGG</t>
  </si>
  <si>
    <t>S35019/2009</t>
  </si>
  <si>
    <t>BIGGLES</t>
  </si>
  <si>
    <t>S35020/2009</t>
  </si>
  <si>
    <t>HOBBE</t>
  </si>
  <si>
    <t>S35021/2009</t>
  </si>
  <si>
    <t>BETTY-BOOP</t>
  </si>
  <si>
    <t>S35022/2009</t>
  </si>
  <si>
    <t>OBELIX</t>
  </si>
  <si>
    <t>S35023/2009</t>
  </si>
  <si>
    <t>FLASH</t>
  </si>
  <si>
    <t>S35332/2006</t>
  </si>
  <si>
    <t>ONEWAY'S TOP HAT</t>
  </si>
  <si>
    <t>S35333/2006</t>
  </si>
  <si>
    <t>ONEWAY'S WILD WEST</t>
  </si>
  <si>
    <t>S35334/2006</t>
  </si>
  <si>
    <t>ONEWAY'S SUPER JET</t>
  </si>
  <si>
    <t>S35335/2006</t>
  </si>
  <si>
    <t>ONEWAY'S CANDY DIP</t>
  </si>
  <si>
    <t>S36271/2008</t>
  </si>
  <si>
    <t>MIRONIK'S VIR</t>
  </si>
  <si>
    <t>S36272/2008</t>
  </si>
  <si>
    <t>MIRONIK'S VIKTOR</t>
  </si>
  <si>
    <t>S36273/2008</t>
  </si>
  <si>
    <t>MIRONIK'S VALE</t>
  </si>
  <si>
    <t>S36274/2008</t>
  </si>
  <si>
    <t>MIRONIK'S VENI</t>
  </si>
  <si>
    <t>S36275/2008</t>
  </si>
  <si>
    <t>MIRONIK'S VIDI</t>
  </si>
  <si>
    <t>S36276/2008</t>
  </si>
  <si>
    <t>MIRONIK'S VICI</t>
  </si>
  <si>
    <t>S36277/2008</t>
  </si>
  <si>
    <t>MIRONIK'S VITA</t>
  </si>
  <si>
    <t>S39197/2002</t>
  </si>
  <si>
    <t>AURINGONKUKAN ÄMMILLE ONNEA</t>
  </si>
  <si>
    <t>S39634/2009</t>
  </si>
  <si>
    <t>GEMDALES YIPPIE YAHOO</t>
  </si>
  <si>
    <t>S39635/2009</t>
  </si>
  <si>
    <t>GEMDALES YOUR YVONNE</t>
  </si>
  <si>
    <t>S39636/2009</t>
  </si>
  <si>
    <t>GEMDALES YEARNING YENNY</t>
  </si>
  <si>
    <t>S39637/2009</t>
  </si>
  <si>
    <t>GEMDALES YOLLY YULIA</t>
  </si>
  <si>
    <t>S39878/2008</t>
  </si>
  <si>
    <t>CATHILINE'S CAJUN BOOGIE</t>
  </si>
  <si>
    <t>S39879/2008</t>
  </si>
  <si>
    <t>CATHILINE'S COPPER CANYON</t>
  </si>
  <si>
    <t>S39880/2008</t>
  </si>
  <si>
    <t>CATHILINE'S CHOCOLATE BOX</t>
  </si>
  <si>
    <t>S39881/2008</t>
  </si>
  <si>
    <t>CATHILINE'S CANDY STRIPE</t>
  </si>
  <si>
    <t>S39882/2008</t>
  </si>
  <si>
    <t>CATHILINE'S CHUBBY CHEEKS</t>
  </si>
  <si>
    <t>S39883/2008</t>
  </si>
  <si>
    <t>CATHILINE'S CARBON TYPE</t>
  </si>
  <si>
    <t>S40177/2001</t>
  </si>
  <si>
    <t>FAIRLINES PRIVATE PROPERTY</t>
  </si>
  <si>
    <t>S40178/2001</t>
  </si>
  <si>
    <t>FAIRLINES PRACTICAL JOKE</t>
  </si>
  <si>
    <t>S40179/2001</t>
  </si>
  <si>
    <t>FAIRLINES PERSONAL PATCHWORK</t>
  </si>
  <si>
    <t>S40180/2001</t>
  </si>
  <si>
    <t>FAIRLINES PRETTY POTPOURRI</t>
  </si>
  <si>
    <t>S40181/2001</t>
  </si>
  <si>
    <t>FAIRLINES PETIT PRINCESS</t>
  </si>
  <si>
    <t>S40182/2001</t>
  </si>
  <si>
    <t>FAIRLINES PASSIONATE POLLY</t>
  </si>
  <si>
    <t>S40183/2001</t>
  </si>
  <si>
    <t>FAIRLINES PRETTY PUPPET</t>
  </si>
  <si>
    <t>S40936/2009</t>
  </si>
  <si>
    <t>LEGENDENS DANCES WITH WOLVES</t>
  </si>
  <si>
    <t>S40937/2009</t>
  </si>
  <si>
    <t>LEGENDENS WIND IN HIS HAIR</t>
  </si>
  <si>
    <t>S40938/2009</t>
  </si>
  <si>
    <t>LEGENDENS KICKING BIRD</t>
  </si>
  <si>
    <t>S40939/2009</t>
  </si>
  <si>
    <t>LEGENDENS BLACK SHAWL</t>
  </si>
  <si>
    <t>S40940/2009</t>
  </si>
  <si>
    <t>LEGENDENS STANDS WITH A FIST</t>
  </si>
  <si>
    <t>S40941/2009</t>
  </si>
  <si>
    <t>LEGENDENS SMILES A LOT</t>
  </si>
  <si>
    <t>S41869/2001</t>
  </si>
  <si>
    <t>ONEWAY'S ROLLS ROYCE</t>
  </si>
  <si>
    <t>S41870/2001</t>
  </si>
  <si>
    <t>ONEWAY'S CADILLAC</t>
  </si>
  <si>
    <t>S41871/2001</t>
  </si>
  <si>
    <t>ONEWAY'S MCLAREN</t>
  </si>
  <si>
    <t>S41872/2001</t>
  </si>
  <si>
    <t>ONEWAY'S LAMBORGHINI</t>
  </si>
  <si>
    <t>S41873/2001</t>
  </si>
  <si>
    <t>ONEWAY'S FERRARI</t>
  </si>
  <si>
    <t>S41874/2001</t>
  </si>
  <si>
    <t>ONEWAY'S MERCEDES</t>
  </si>
  <si>
    <t>S41875/2001</t>
  </si>
  <si>
    <t>ONEWAY'S PORSCHE</t>
  </si>
  <si>
    <t>S41876/2001</t>
  </si>
  <si>
    <t>ONEWAY'S CORVETTE</t>
  </si>
  <si>
    <t>S41877/2001</t>
  </si>
  <si>
    <t>ONEWAY'S LOTUS</t>
  </si>
  <si>
    <t>S42021/2002</t>
  </si>
  <si>
    <t>SANDCASTLE'S STORM INATEACUP</t>
  </si>
  <si>
    <t>S42489/2005</t>
  </si>
  <si>
    <t>ONEWAY'S GOOD CHARLOTTE</t>
  </si>
  <si>
    <t>S42823/2005</t>
  </si>
  <si>
    <t>SANDCASTLE'S NYLON MOON</t>
  </si>
  <si>
    <t>S42889/2008</t>
  </si>
  <si>
    <t>CINNABERRY'S ALMOST AN ANGEL</t>
  </si>
  <si>
    <t>S43807/2009</t>
  </si>
  <si>
    <t>TOP-FASHION'S BE MY LORD</t>
  </si>
  <si>
    <t>S43808/2009</t>
  </si>
  <si>
    <t>TOP-FASHION'S BORN TO BE A WINNER</t>
  </si>
  <si>
    <t>S43809/2009</t>
  </si>
  <si>
    <t>TOP-FASHION'S BORN TO BE WILD</t>
  </si>
  <si>
    <t>S43810/2009</t>
  </si>
  <si>
    <t>TOP-FASHION'S BLACK JACK</t>
  </si>
  <si>
    <t>S43811/2009</t>
  </si>
  <si>
    <t>TOP-FASHION'S BE MY QUEEN</t>
  </si>
  <si>
    <t>S43833/2002</t>
  </si>
  <si>
    <t>ONEWAY'S CARL LEWIS</t>
  </si>
  <si>
    <t>S43834/2002</t>
  </si>
  <si>
    <t>ONEWAY'S DONOVAN BAILEY</t>
  </si>
  <si>
    <t>S43835/2002</t>
  </si>
  <si>
    <t>ONEWAY'S BEN JOHNSON</t>
  </si>
  <si>
    <t>S43836/2002</t>
  </si>
  <si>
    <t>ONEWAY'S MAURICE GREENE</t>
  </si>
  <si>
    <t>S43837/2002</t>
  </si>
  <si>
    <t>ONEWAY'S MARION JONES</t>
  </si>
  <si>
    <t>S43838/2002</t>
  </si>
  <si>
    <t>ONEWAY'S GAIL DEVERS</t>
  </si>
  <si>
    <t>S43839/2002</t>
  </si>
  <si>
    <t>ONEWAY'S MERLENE OTTEY</t>
  </si>
  <si>
    <t>S43840/2002</t>
  </si>
  <si>
    <t>ONEWAY'S FLORENCE GRIFFITH JOYNER</t>
  </si>
  <si>
    <t>S43841/2002</t>
  </si>
  <si>
    <t>ONEWAY'S MAJESTIX</t>
  </si>
  <si>
    <t>S43842/2002</t>
  </si>
  <si>
    <t>ONEWAY'S MIRACULIX</t>
  </si>
  <si>
    <t>S43843/2002</t>
  </si>
  <si>
    <t>ONEWAY'S IDEFIX</t>
  </si>
  <si>
    <t>S43844/2002</t>
  </si>
  <si>
    <t>ONEWAY'S ASTERIX</t>
  </si>
  <si>
    <t>S43845/2002</t>
  </si>
  <si>
    <t>ONEWAY'S OBELIX</t>
  </si>
  <si>
    <t>S43846/2002</t>
  </si>
  <si>
    <t>ONEWAY'S PRALINE</t>
  </si>
  <si>
    <t>S44469/2007</t>
  </si>
  <si>
    <t>ONEWAY'S HUMAN TORCH</t>
  </si>
  <si>
    <t>S44470/2007</t>
  </si>
  <si>
    <t>ONEWAY'S THE THING</t>
  </si>
  <si>
    <t>S44471/2007</t>
  </si>
  <si>
    <t>ONEWAY'S MR FANTASTIC</t>
  </si>
  <si>
    <t>S44472/2007</t>
  </si>
  <si>
    <t>ONEWAY'S INVISIBLE WOMAN</t>
  </si>
  <si>
    <t>S44546/2009</t>
  </si>
  <si>
    <t>GEMDALES ZENSIBLE ZAMUEL</t>
  </si>
  <si>
    <t>S44547/2009</t>
  </si>
  <si>
    <t>GEMDALES ZUPERB ZACCARIAS</t>
  </si>
  <si>
    <t>S44550/2009</t>
  </si>
  <si>
    <t>GEMDALES ZENSATIONAL ZCARLET</t>
  </si>
  <si>
    <t>S44551/2009</t>
  </si>
  <si>
    <t>GEMDALES ZMART ZUZANNA</t>
  </si>
  <si>
    <t>S45277/2006</t>
  </si>
  <si>
    <t>ONEWAY'S JOHNNY BE GOOD</t>
  </si>
  <si>
    <t>S45278/2006</t>
  </si>
  <si>
    <t>ONEWAY'S PULP FICTION</t>
  </si>
  <si>
    <t>S45279/2006</t>
  </si>
  <si>
    <t>JACK MACK'S KEY TO KUDOS</t>
  </si>
  <si>
    <t>S45543/2002</t>
  </si>
  <si>
    <t>ONEWAY'S FAT RAP</t>
  </si>
  <si>
    <t>S45544/2002</t>
  </si>
  <si>
    <t>ONEWAY'S FIRETIGER</t>
  </si>
  <si>
    <t>S45545/2002</t>
  </si>
  <si>
    <t>ONEWAY'S HOT TIGER</t>
  </si>
  <si>
    <t>S45546/2002</t>
  </si>
  <si>
    <t>ONEWAY'S HOT PEPPER</t>
  </si>
  <si>
    <t>S45547/2002</t>
  </si>
  <si>
    <t>ONEWAY'S TAIL DANCER</t>
  </si>
  <si>
    <t>S45548/2002</t>
  </si>
  <si>
    <t>ONEWAY'S BLUE FOX FLASH</t>
  </si>
  <si>
    <t>S45607/2006</t>
  </si>
  <si>
    <t>VILDA-MEDUZA ANAM DOST</t>
  </si>
  <si>
    <t>S45608/2006</t>
  </si>
  <si>
    <t>VILDA-MEDUZA ANAM CARA</t>
  </si>
  <si>
    <t>S45609/2006</t>
  </si>
  <si>
    <t>VILDA-MEDUZA ANAM AMICO</t>
  </si>
  <si>
    <t>S45610/2006</t>
  </si>
  <si>
    <t>VILDA-MEDUZA ANAM AMIGO</t>
  </si>
  <si>
    <t>S45611/2006</t>
  </si>
  <si>
    <t>VILDA-MEDUZA ANAM AMIE</t>
  </si>
  <si>
    <t>S45612/2006</t>
  </si>
  <si>
    <t>VILDA-MEDUZA ANAM ARKADAS</t>
  </si>
  <si>
    <t>S45844/2008</t>
  </si>
  <si>
    <t>URBAN TOONIES CABALLEIRO I JANEIRO</t>
  </si>
  <si>
    <t>S45847/2008</t>
  </si>
  <si>
    <t>URBAN TOONIES KARL-ALFRED</t>
  </si>
  <si>
    <t>S45848/2008</t>
  </si>
  <si>
    <t>URBAN TOONIES FRITIOF I ARKADIEN</t>
  </si>
  <si>
    <t>S45849/2008</t>
  </si>
  <si>
    <t>URBAN TOONIES FIORELLA I CARAMELLA</t>
  </si>
  <si>
    <t>S45850/2008</t>
  </si>
  <si>
    <t>URBAN TOONIES ROSA PÅ BAL</t>
  </si>
  <si>
    <t>S46558/2002</t>
  </si>
  <si>
    <t>FAIRLINES ALIAS CLARK KENT</t>
  </si>
  <si>
    <t>S46559/2002</t>
  </si>
  <si>
    <t>FAIRLINES ALIAS MR WALKER</t>
  </si>
  <si>
    <t>S46560/2002</t>
  </si>
  <si>
    <t>FAIRLINES ALIAS DICK GRAYSON</t>
  </si>
  <si>
    <t>S46561/2002</t>
  </si>
  <si>
    <t>FAIRLINES ALIAS BRUCE WAYNE</t>
  </si>
  <si>
    <t>S46562/2002</t>
  </si>
  <si>
    <t>FAIRLINES ALIAS PETER PARKER</t>
  </si>
  <si>
    <t>S46563/2002</t>
  </si>
  <si>
    <t>FAIRLINES ALIAS KATHY KANE</t>
  </si>
  <si>
    <t>S46564/2002</t>
  </si>
  <si>
    <t>FAIRLINES ALIAS BABS GORDON</t>
  </si>
  <si>
    <t>S46928/2007</t>
  </si>
  <si>
    <t>CLINGSTONE'S NO DOUBT</t>
  </si>
  <si>
    <t>S47591/2008</t>
  </si>
  <si>
    <t>CINNABERRY'S WINNING TICKET</t>
  </si>
  <si>
    <t>S48284/2002</t>
  </si>
  <si>
    <t>ONEWAY'S SECRET AGENT</t>
  </si>
  <si>
    <t>S48285/2002</t>
  </si>
  <si>
    <t>ONEWAY'S AGENT X9</t>
  </si>
  <si>
    <t>S48286/2002</t>
  </si>
  <si>
    <t>ONEWAY'S MISS SECRET AGENT</t>
  </si>
  <si>
    <t>S49316/2007</t>
  </si>
  <si>
    <t>LEGENDENS ARTHOS</t>
  </si>
  <si>
    <t>S49317/2007</t>
  </si>
  <si>
    <t>LEGENDENS PORTHOS</t>
  </si>
  <si>
    <t>S49318/2007</t>
  </si>
  <si>
    <t>LEGENDENS ARAMIS</t>
  </si>
  <si>
    <t>S49319/2007</t>
  </si>
  <si>
    <t>LEGENDENS MYLADY</t>
  </si>
  <si>
    <t>S49320/2007</t>
  </si>
  <si>
    <t>LEGENDENS ELOISE</t>
  </si>
  <si>
    <t>S49487/2003</t>
  </si>
  <si>
    <t>ONEWAY'S LILL-SNORRE</t>
  </si>
  <si>
    <t>S49488/2003</t>
  </si>
  <si>
    <t>ONEWAY'S TYKE MÖRBULT</t>
  </si>
  <si>
    <t>S49489/2003</t>
  </si>
  <si>
    <t>ONEWAY'S HALVDAN GLAPPKÄFT</t>
  </si>
  <si>
    <t>S49490/2003</t>
  </si>
  <si>
    <t>ONEWAY'S CASSANDRA</t>
  </si>
  <si>
    <t>S49876/2004</t>
  </si>
  <si>
    <t>ONEWAY'S HERR NILSSON</t>
  </si>
  <si>
    <t>S49877/2004</t>
  </si>
  <si>
    <t>ONEWAY'S PIPPI LÅNGSTRUMP</t>
  </si>
  <si>
    <t>S49995/2005</t>
  </si>
  <si>
    <t>DALIMATTAS ROSELLA</t>
  </si>
  <si>
    <t>S50028/2008</t>
  </si>
  <si>
    <t>EARLY MORNINGS MAGNUM WHITE</t>
  </si>
  <si>
    <t>S50029/2008</t>
  </si>
  <si>
    <t>EARLY MORNINGS MAGNUM JAVA</t>
  </si>
  <si>
    <t>S50030/2008</t>
  </si>
  <si>
    <t>EARLY MORNINGS MAGNUM MANDEL</t>
  </si>
  <si>
    <t>S50031/2008</t>
  </si>
  <si>
    <t>EARLY MORNINGS MAGNUM CLASSIC</t>
  </si>
  <si>
    <t>S50032/2008</t>
  </si>
  <si>
    <t>EARLY MORNINGS MAGNUM ECVADOR</t>
  </si>
  <si>
    <t>S50033/2008</t>
  </si>
  <si>
    <t>EARLY MORNINGS MAGNUM COLOMBIA</t>
  </si>
  <si>
    <t>S50034/2008</t>
  </si>
  <si>
    <t>EARLY MORNINGS MAGNUM MAYAN MYSTICA</t>
  </si>
  <si>
    <t>S50433/2008</t>
  </si>
  <si>
    <t>TÖRNSKOGENS CALVIN KLEIN</t>
  </si>
  <si>
    <t>S50434/2008</t>
  </si>
  <si>
    <t>TÖRNSKOGENS PACO RABANNE</t>
  </si>
  <si>
    <t>S50435/2008</t>
  </si>
  <si>
    <t>TÖRNSKOGENS RALPH LAUREN</t>
  </si>
  <si>
    <t>S50436/2008</t>
  </si>
  <si>
    <t>TÖRNSKOGENS GIORGIO ARMANI</t>
  </si>
  <si>
    <t>S50437/2008</t>
  </si>
  <si>
    <t>TÖRNSKOGENS LAURA BIAGOTTI</t>
  </si>
  <si>
    <t>S50438/2008</t>
  </si>
  <si>
    <t>TÖRNSKOGENS COCO CHANEL</t>
  </si>
  <si>
    <t>S50439/2008</t>
  </si>
  <si>
    <t>TÖRNSKOGENS NINA RICHIE</t>
  </si>
  <si>
    <t>S50443/2002</t>
  </si>
  <si>
    <t>TOONIE-LOVES SMOOTH LINETTE</t>
  </si>
  <si>
    <t>S50446/2002</t>
  </si>
  <si>
    <t>TOONIE-LOVES SMOOTH ROYAL STAR</t>
  </si>
  <si>
    <t>S50490/2001</t>
  </si>
  <si>
    <t>EARLY MORNINGS HOKUS-POKUS</t>
  </si>
  <si>
    <t>S50491/2001</t>
  </si>
  <si>
    <t>EARLY MORNINGS HODGE-PODGE</t>
  </si>
  <si>
    <t>S50492/2001</t>
  </si>
  <si>
    <t>EARLY MORNINGS HUGGER-MUGGER</t>
  </si>
  <si>
    <t>S50493/2001</t>
  </si>
  <si>
    <t>EARLY MORNINGS HURLY-BURLY</t>
  </si>
  <si>
    <t>S50494/2001</t>
  </si>
  <si>
    <t>EARLY MORNINGS HURDY-GURDY</t>
  </si>
  <si>
    <t>S50495/2001</t>
  </si>
  <si>
    <t>EARLY MORNINGS HANKY-PANKY</t>
  </si>
  <si>
    <t>S50496/2001</t>
  </si>
  <si>
    <t>EARLY MORNINGS HOKEY-POKEY</t>
  </si>
  <si>
    <t>S50958/2007</t>
  </si>
  <si>
    <t>ONEWAY'S HAILSTONE</t>
  </si>
  <si>
    <t>S50959/2007</t>
  </si>
  <si>
    <t>ONEWAY'S SNOWFLAKE</t>
  </si>
  <si>
    <t>S50960/2007</t>
  </si>
  <si>
    <t>ONEWAY'S RAINDROP</t>
  </si>
  <si>
    <t>S50974/2004</t>
  </si>
  <si>
    <t>SANDCASTLE'S PARTY PEPPER</t>
  </si>
  <si>
    <t>S50975/2004</t>
  </si>
  <si>
    <t>SMOOTH VELIKA BLISS OF TORROSLY</t>
  </si>
  <si>
    <t>S51084/2008</t>
  </si>
  <si>
    <t>EARLY MORNINGS NEVER THE LESS</t>
  </si>
  <si>
    <t>S51085/2008</t>
  </si>
  <si>
    <t>EARLY MORNINGS NIGHT OF THE HUNTER</t>
  </si>
  <si>
    <t>S51086/2008</t>
  </si>
  <si>
    <t>EARLY MORNINGS NEEDLES AND PINS</t>
  </si>
  <si>
    <t>S51087/2008</t>
  </si>
  <si>
    <t>EARLY MORNINGS NOBODY BUT YOU</t>
  </si>
  <si>
    <t>S51088/2008</t>
  </si>
  <si>
    <t>EARLY MORNINGS NASH VILLE WOMAN</t>
  </si>
  <si>
    <t>S51089/2008</t>
  </si>
  <si>
    <t>EARLY MORNINGS NEVER ENDING STORY</t>
  </si>
  <si>
    <t>S51190/2007</t>
  </si>
  <si>
    <t>MABINOGION LÚTHIEN TINÚVIEL</t>
  </si>
  <si>
    <t>S51212/2004</t>
  </si>
  <si>
    <t>SMOOTH VIVID ALICE OF TORROSLY</t>
  </si>
  <si>
    <t>S51296/2009</t>
  </si>
  <si>
    <t>ONEWAY'S FLEXI FUEL</t>
  </si>
  <si>
    <t>S51297/2009</t>
  </si>
  <si>
    <t>ONEWAY'S GAZOLINA</t>
  </si>
  <si>
    <t>S51447/2001</t>
  </si>
  <si>
    <t>EARLY MORNINGS IDEAL</t>
  </si>
  <si>
    <t>S51448/2001</t>
  </si>
  <si>
    <t>EARLY MORNINGS IDOL</t>
  </si>
  <si>
    <t>S51449/2001</t>
  </si>
  <si>
    <t>EARLY MORNINGS INDIAN</t>
  </si>
  <si>
    <t>S51450/2001</t>
  </si>
  <si>
    <t>EARLY MORNINGS ISBRYTARE</t>
  </si>
  <si>
    <t>S51451/2001</t>
  </si>
  <si>
    <t>EARLY MORNINGS ISBJÖRN</t>
  </si>
  <si>
    <t>S51452/2001</t>
  </si>
  <si>
    <t>EARLY MORNINGS ISPRINSESSA</t>
  </si>
  <si>
    <t>S51477/2004</t>
  </si>
  <si>
    <t>SANDCASTLE'S DOCTOR PEPPER</t>
  </si>
  <si>
    <t>S51514/2009</t>
  </si>
  <si>
    <t>MIRONIK'S ZOFF</t>
  </si>
  <si>
    <t>S51515/2009</t>
  </si>
  <si>
    <t>MIRONIK'S ZIDANE</t>
  </si>
  <si>
    <t>S51516/2009</t>
  </si>
  <si>
    <t>MIRONIK'S ZICO</t>
  </si>
  <si>
    <t>S51517/2009</t>
  </si>
  <si>
    <t>MIRONIK'S ZANDI</t>
  </si>
  <si>
    <t>S51518/2009</t>
  </si>
  <si>
    <t>MIRONIK'S ZOLA</t>
  </si>
  <si>
    <t>S51519/2009</t>
  </si>
  <si>
    <t>MIRONIK'S ZENONI</t>
  </si>
  <si>
    <t>S51520/2009</t>
  </si>
  <si>
    <t>MIRONIK'S ZENGA</t>
  </si>
  <si>
    <t>S51952/2009</t>
  </si>
  <si>
    <t>LEGENDENS NO SURRENDER</t>
  </si>
  <si>
    <t>S51953/2009</t>
  </si>
  <si>
    <t>LEGENDENS BORN TO RUN</t>
  </si>
  <si>
    <t>S51954/2009</t>
  </si>
  <si>
    <t>LEGENDENS BECAUSE THE NIGHT</t>
  </si>
  <si>
    <t>S51955/2009</t>
  </si>
  <si>
    <t>LEGENDENS I'M A ROCKER</t>
  </si>
  <si>
    <t>S51956/2009</t>
  </si>
  <si>
    <t>LEGENDENS COUNTIN' ON A MIRACLE</t>
  </si>
  <si>
    <t>S51957/2009</t>
  </si>
  <si>
    <t>LEGENDENS SHE'S THE ONE</t>
  </si>
  <si>
    <t>S51958/2009</t>
  </si>
  <si>
    <t>LEGENDENS DANCING IN THE DARK</t>
  </si>
  <si>
    <t>S51959/2009</t>
  </si>
  <si>
    <t>LEGENDENS CROSS MY HEART</t>
  </si>
  <si>
    <t>S51960/2009</t>
  </si>
  <si>
    <t>LEGENDENS MAGIC</t>
  </si>
  <si>
    <t>S51961/2009</t>
  </si>
  <si>
    <t>LEGENDENS GLORY DAYS</t>
  </si>
  <si>
    <t>S52001/2006</t>
  </si>
  <si>
    <t>GEMDALES SMASHING STEVEN</t>
  </si>
  <si>
    <t>S52002/2006</t>
  </si>
  <si>
    <t>GEMDALES SENSITIVE SHIRLEY</t>
  </si>
  <si>
    <t>S52003/2006</t>
  </si>
  <si>
    <t>GEMDALES SWEET SARAH</t>
  </si>
  <si>
    <t>S52004/2006</t>
  </si>
  <si>
    <t>GEMDALES SHIMMERING SONIA</t>
  </si>
  <si>
    <t>S52005/2006</t>
  </si>
  <si>
    <t>GEMDALES SHINING SCARLET</t>
  </si>
  <si>
    <t>S52006/2006</t>
  </si>
  <si>
    <t>GEMDALES SMILING SHEILA</t>
  </si>
  <si>
    <t>S52514/2004</t>
  </si>
  <si>
    <t>SMOOTH VISUAL CLARITY OF TORROSLY</t>
  </si>
  <si>
    <t>S52680/2000</t>
  </si>
  <si>
    <t>EARLY MORNINGS FIFI THE FLEA</t>
  </si>
  <si>
    <t>S52897/2005</t>
  </si>
  <si>
    <t>ONEWAY'S SHADOWS AND FOG</t>
  </si>
  <si>
    <t>S52898/2005</t>
  </si>
  <si>
    <t>ONEWAY'S DANGEROUS GAME</t>
  </si>
  <si>
    <t>S52899/2005</t>
  </si>
  <si>
    <t>ONEWAY'S NAME OF THE GAME</t>
  </si>
  <si>
    <t>S52900/2005</t>
  </si>
  <si>
    <t>ONEWAY'S BLUE IN THE FACE</t>
  </si>
  <si>
    <t>S52901/2005</t>
  </si>
  <si>
    <t>ONEWAY'S SHANGHAI SURPRISE</t>
  </si>
  <si>
    <t>S52902/2005</t>
  </si>
  <si>
    <t>ONEWAY'S WHO'S THAT GIRL</t>
  </si>
  <si>
    <t>S53290/2006</t>
  </si>
  <si>
    <t>ROXINA'S CESSNA SKYMASTER</t>
  </si>
  <si>
    <t>S53291/2006</t>
  </si>
  <si>
    <t>ROXINA'S CESSNA SKYWAGON</t>
  </si>
  <si>
    <t>S53292/2006</t>
  </si>
  <si>
    <t>ROXINA'S CESSNA SKYLANE</t>
  </si>
  <si>
    <t>S53293/2006</t>
  </si>
  <si>
    <t>ROXINA'S CESSNA SKYHAWK</t>
  </si>
  <si>
    <t>S53309/2004</t>
  </si>
  <si>
    <t>SMOOTH VISION O' LOVE OF TORROSLY</t>
  </si>
  <si>
    <t>S53695/2006</t>
  </si>
  <si>
    <t>ASANDZAN AROXINA</t>
  </si>
  <si>
    <t>S53708/2004</t>
  </si>
  <si>
    <t>CINNABERRY'S TINY TOON</t>
  </si>
  <si>
    <t>S54184/2002</t>
  </si>
  <si>
    <t>SANDCASTLE'S MATADOR MIX</t>
  </si>
  <si>
    <t>S54977/2000</t>
  </si>
  <si>
    <t>LEGENDENS DEAREST DORINDA</t>
  </si>
  <si>
    <t>S55053/2001</t>
  </si>
  <si>
    <t>MIRONIK'S JAZZ WITH PEARL</t>
  </si>
  <si>
    <t>S55056/2001</t>
  </si>
  <si>
    <t>MIRONIK'S JAZZ WITH CORAL</t>
  </si>
  <si>
    <t>S55057/2001</t>
  </si>
  <si>
    <t>MIRONIK'S JAZZ WITH JADE</t>
  </si>
  <si>
    <t>S56073/2002</t>
  </si>
  <si>
    <t>ONEWAY'S BAKER</t>
  </si>
  <si>
    <t>S56074/2002</t>
  </si>
  <si>
    <t>ONEWAY'S NORMA</t>
  </si>
  <si>
    <t>S56075/2002</t>
  </si>
  <si>
    <t>ONEWAY'S JEAN</t>
  </si>
  <si>
    <t>S57074/2001</t>
  </si>
  <si>
    <t>ONEWAY'S POPCORN</t>
  </si>
  <si>
    <t>S57075/2001</t>
  </si>
  <si>
    <t>ONEWAY'S ESTRELLA</t>
  </si>
  <si>
    <t>S57283/2006</t>
  </si>
  <si>
    <t>GEMDALES TOPMOST TARTUFFE</t>
  </si>
  <si>
    <t>S57284/2006</t>
  </si>
  <si>
    <t>GEMDALES TERRIFIC TITUS</t>
  </si>
  <si>
    <t>S57285/2006</t>
  </si>
  <si>
    <t>GEMDALES TREMENDOUS TINTOMARA</t>
  </si>
  <si>
    <t>S57286/2006</t>
  </si>
  <si>
    <t>GEMDALES TUMBLEWEED TWIGGY</t>
  </si>
  <si>
    <t>S57287/2006</t>
  </si>
  <si>
    <t>GEMDALES TRUELOVE TUVA-LO</t>
  </si>
  <si>
    <t>S57288/2006</t>
  </si>
  <si>
    <t>GEMDALES TANGIBLE TIGERLILY</t>
  </si>
  <si>
    <t>S57289/2006</t>
  </si>
  <si>
    <t>GEMDALES TILJA TREASURE OF MINE</t>
  </si>
  <si>
    <t>S57290/2006</t>
  </si>
  <si>
    <t>GEMDALES TWINKLE LITTLE TINDRA</t>
  </si>
  <si>
    <t>S57332/2008</t>
  </si>
  <si>
    <t>GEMDALES XPLOSIVE XANTÉ</t>
  </si>
  <si>
    <t>S57333/2008</t>
  </si>
  <si>
    <t>GEMDALES XCLUSIVE XANTOS</t>
  </si>
  <si>
    <t>S57334/2008</t>
  </si>
  <si>
    <t>GEMDALES XPECTED XAVIER</t>
  </si>
  <si>
    <t>S57335/2008</t>
  </si>
  <si>
    <t>GEMDALES XCELLENT XERA</t>
  </si>
  <si>
    <t>S57336/2008</t>
  </si>
  <si>
    <t>GEMDALES XTREME XARA</t>
  </si>
  <si>
    <t>S57337/2008</t>
  </si>
  <si>
    <t>GEMDALES XTRA XANTIPPA</t>
  </si>
  <si>
    <t>S57406/2005</t>
  </si>
  <si>
    <t>GEMDALES QUALITY QUINTUS</t>
  </si>
  <si>
    <t>S57407/2005</t>
  </si>
  <si>
    <t>GEMDALES QUEENLIKE QUINSIE</t>
  </si>
  <si>
    <t>S57408/2005</t>
  </si>
  <si>
    <t>DREAMROCK'S BREAKING THE HABIT</t>
  </si>
  <si>
    <t>S57409/2005</t>
  </si>
  <si>
    <t>DREAMROCK'S SOMEWHERE I BELONG</t>
  </si>
  <si>
    <t>S57410/2005</t>
  </si>
  <si>
    <t>DREAMROCK'S EASIER TO RUN</t>
  </si>
  <si>
    <t>S57411/2005</t>
  </si>
  <si>
    <t>DREAMROCK'S HIT THE FLOOR</t>
  </si>
  <si>
    <t>S57412/2005</t>
  </si>
  <si>
    <t>DREAMROCK'S DON'T STAY</t>
  </si>
  <si>
    <t>S57413/2005</t>
  </si>
  <si>
    <t>DREAMROCK'S FROM THE INSIDE</t>
  </si>
  <si>
    <t>S57837/2007</t>
  </si>
  <si>
    <t>GEMDALES VERY VIQOROUS VICTOR</t>
  </si>
  <si>
    <t>S57838/2007</t>
  </si>
  <si>
    <t>GEMDALES VERACIOUS VINCENT</t>
  </si>
  <si>
    <t>S57839/2007</t>
  </si>
  <si>
    <t>GEMDALES VALIANT VIKING</t>
  </si>
  <si>
    <t>S57840/2007</t>
  </si>
  <si>
    <t>GEMDALES VIRTUAL VILHELM</t>
  </si>
  <si>
    <t>S57841/2007</t>
  </si>
  <si>
    <t>GEMDALES VANITY VANESSA</t>
  </si>
  <si>
    <t>S57842/2007</t>
  </si>
  <si>
    <t>GEMDALES VENERABLE VICTORIA</t>
  </si>
  <si>
    <t>S57843/2007</t>
  </si>
  <si>
    <t>GEMDALES VANILLA VENICE</t>
  </si>
  <si>
    <t>S57844/2007</t>
  </si>
  <si>
    <t>GEMDALES VISUAL VIENNA</t>
  </si>
  <si>
    <t>S57845/2007</t>
  </si>
  <si>
    <t>GEMDALES VICTORIOUS VIOLA</t>
  </si>
  <si>
    <t>S57846/2007</t>
  </si>
  <si>
    <t>GEMDALES VIVACIOUS VIRGINIA</t>
  </si>
  <si>
    <t>S57847/2007</t>
  </si>
  <si>
    <t>GEMDALES VELVET VERONICA</t>
  </si>
  <si>
    <t>S57848/2007</t>
  </si>
  <si>
    <t>ONEWAY'S JEAN LUC PICARD</t>
  </si>
  <si>
    <t>S57849/2007</t>
  </si>
  <si>
    <t>ONEWAY'S WESLEY CRUSHER</t>
  </si>
  <si>
    <t>S57850/2007</t>
  </si>
  <si>
    <t>ONEWAY'S MAGGIE HUBBELL</t>
  </si>
  <si>
    <t>S57851/2007</t>
  </si>
  <si>
    <t>ONEWAY'S ALYSSA OGAWA</t>
  </si>
  <si>
    <t>S57852/2007</t>
  </si>
  <si>
    <t>ONEWAY'S NATASHA YAR</t>
  </si>
  <si>
    <t>S57853/2007</t>
  </si>
  <si>
    <t>ONEWAY'S DEANNA TROI</t>
  </si>
  <si>
    <t>S57925/2001</t>
  </si>
  <si>
    <t>GEMDALES INCREDIBLE ISAC</t>
  </si>
  <si>
    <t>S57926/2001</t>
  </si>
  <si>
    <t>GEMDALES INVINCIBLE ISABELL</t>
  </si>
  <si>
    <t>S58698/2000</t>
  </si>
  <si>
    <t>ONEWAY'S POKÉMON</t>
  </si>
  <si>
    <t>S58699/2000</t>
  </si>
  <si>
    <t>ONEWAY'S CHARMANDER</t>
  </si>
  <si>
    <t>S58700/2000</t>
  </si>
  <si>
    <t>ONEWAY'S PIKACHU</t>
  </si>
  <si>
    <t>S58701/2000</t>
  </si>
  <si>
    <t>ONEWAY'S TANGELA</t>
  </si>
  <si>
    <t>S58702/2000</t>
  </si>
  <si>
    <t>ONEWAY'S CLEFAIRY</t>
  </si>
  <si>
    <t>S58703/2000</t>
  </si>
  <si>
    <t>ONEWAY'S JIGGLYPUFF</t>
  </si>
  <si>
    <t>S59038/2006</t>
  </si>
  <si>
    <t>FOXEARTH FLEXIBLE FRIEND</t>
  </si>
  <si>
    <t>S59105/2001</t>
  </si>
  <si>
    <t>ONEWAY'S LORD OF THE RING</t>
  </si>
  <si>
    <t>S59106/2001</t>
  </si>
  <si>
    <t>ONEWAY'S MASTER OF THE RING</t>
  </si>
  <si>
    <t>S59107/2001</t>
  </si>
  <si>
    <t>ONEWAY'S RULER OF THE RING</t>
  </si>
  <si>
    <t>S59108/2001</t>
  </si>
  <si>
    <t>ONEWAY'S KING OF THE RING</t>
  </si>
  <si>
    <t>S59109/2001</t>
  </si>
  <si>
    <t>ONEWAY'S CONQUEROR OF THE RING</t>
  </si>
  <si>
    <t>S59158/2004</t>
  </si>
  <si>
    <t>ONEWAY'S ZIGGY STARDUST</t>
  </si>
  <si>
    <t>S59159/2004</t>
  </si>
  <si>
    <t>ONEWAY'S SECTOR Z</t>
  </si>
  <si>
    <t>S59160/2004</t>
  </si>
  <si>
    <t>ONEWAY'S PRISONER OF LOVE</t>
  </si>
  <si>
    <t>S59161/2004</t>
  </si>
  <si>
    <t>ONEWAY'S SPEED OF LIFE</t>
  </si>
  <si>
    <t>S59162/2004</t>
  </si>
  <si>
    <t>ONEWAY'S CHINA GIRL</t>
  </si>
  <si>
    <t>S59163/2004</t>
  </si>
  <si>
    <t>ONEWAY'S COSMIC DANCER</t>
  </si>
  <si>
    <t>S59244/2007</t>
  </si>
  <si>
    <t>KANGASVUOKON SCARLET</t>
  </si>
  <si>
    <t>S59494/2003</t>
  </si>
  <si>
    <t>GEMDALES LOVELY LAURA</t>
  </si>
  <si>
    <t>S59495/2003</t>
  </si>
  <si>
    <t>GEMDALES LUCKY LISBETH</t>
  </si>
  <si>
    <t>S59667/2003</t>
  </si>
  <si>
    <t>FAIRLINES CANASTA</t>
  </si>
  <si>
    <t>S60199/2004</t>
  </si>
  <si>
    <t>DREAMROCK'S SEMMI</t>
  </si>
  <si>
    <t>S60200/2004</t>
  </si>
  <si>
    <t>DREAMROCK'S NAMEHOTO</t>
  </si>
  <si>
    <t>S60201/2004</t>
  </si>
  <si>
    <t>DREAMROCK'S DILDARI</t>
  </si>
  <si>
    <t>S60202/2004</t>
  </si>
  <si>
    <t>DREAMROCK'S SUKI</t>
  </si>
  <si>
    <t>S60203/2004</t>
  </si>
  <si>
    <t>DREAMROCK'S CITTAJA</t>
  </si>
  <si>
    <t>S60204/2004</t>
  </si>
  <si>
    <t>DREAMROCK'S MADANA</t>
  </si>
  <si>
    <t>S61392/2004</t>
  </si>
  <si>
    <t>ONEWAY'S ON WITH THE SHOW</t>
  </si>
  <si>
    <t>S61393/2004</t>
  </si>
  <si>
    <t>ONEWAY'S OUT OF CONTROL</t>
  </si>
  <si>
    <t>S61394/2004</t>
  </si>
  <si>
    <t>ONEWAY'S TUMBLING DICE</t>
  </si>
  <si>
    <t>S61395/2004</t>
  </si>
  <si>
    <t>ONEWAY'S BACK STREET GIRL</t>
  </si>
  <si>
    <t>S61396/2004</t>
  </si>
  <si>
    <t>ONEWAY'S LADY JANE</t>
  </si>
  <si>
    <t>S61397/2004</t>
  </si>
  <si>
    <t>ONEWAY'S LITTLE QUEENIE</t>
  </si>
  <si>
    <t>S61650/2002</t>
  </si>
  <si>
    <t>ONEWAY'S URBAN ACTIVE</t>
  </si>
  <si>
    <t>S61651/2002</t>
  </si>
  <si>
    <t>ONEWAY'S TOP SPEED</t>
  </si>
  <si>
    <t>S61652/2002</t>
  </si>
  <si>
    <t>ONEWAY'S DARK SPOT</t>
  </si>
  <si>
    <t>S61653/2002</t>
  </si>
  <si>
    <t>ONEWAY'S EYELINER</t>
  </si>
  <si>
    <t>S61654/2002</t>
  </si>
  <si>
    <t>ONEWAY'S PHENOMEN-A</t>
  </si>
  <si>
    <t>S61655/2002</t>
  </si>
  <si>
    <t>ONEWAY'S PHOTOGÉNIC</t>
  </si>
  <si>
    <t>S61694/2007</t>
  </si>
  <si>
    <t>MARODÖREN'S CLARA</t>
  </si>
  <si>
    <t>S61695/2007</t>
  </si>
  <si>
    <t>MARODÖREN'S CLEO</t>
  </si>
  <si>
    <t>S61696/2007</t>
  </si>
  <si>
    <t>MARODÖREN'S CARA MIA</t>
  </si>
  <si>
    <t>S61697/2007</t>
  </si>
  <si>
    <t>MARODÖREN'S CASANOVA</t>
  </si>
  <si>
    <t>S61698/2007</t>
  </si>
  <si>
    <t>MARODÖREN'S CASSIUS CLAY</t>
  </si>
  <si>
    <t>S62543/2005</t>
  </si>
  <si>
    <t>SANDCASTLE'S ALL ABOUT ME</t>
  </si>
  <si>
    <t>S62942/2008</t>
  </si>
  <si>
    <t>VILDA-MEDUZA CANDU CLEVERGIRL</t>
  </si>
  <si>
    <t>S62943/2008</t>
  </si>
  <si>
    <t>VILDA-MEDUZA COLDPLAYER</t>
  </si>
  <si>
    <t>S62944/2008</t>
  </si>
  <si>
    <t>VILDA-MEDUZA COOL-AND-SHARP</t>
  </si>
  <si>
    <t>S62945/2008</t>
  </si>
  <si>
    <t>VILDA-MEDUZA CRACKERJACK</t>
  </si>
  <si>
    <t>S62946/2008</t>
  </si>
  <si>
    <t>VILDA-MEDUZA COCK-AND-BULL STORY</t>
  </si>
  <si>
    <t>S62947/2008</t>
  </si>
  <si>
    <t>LET IT BE FANTAZIJA</t>
  </si>
  <si>
    <t>S63086/2007</t>
  </si>
  <si>
    <t>MIRONIK'S TINGELING</t>
  </si>
  <si>
    <t>S63629/2008</t>
  </si>
  <si>
    <t>EYESDELIGHT QUEEN OF NIGHT</t>
  </si>
  <si>
    <t>S63630/2008</t>
  </si>
  <si>
    <t>EYESDELIGHT BLUSHING BEAUTY</t>
  </si>
  <si>
    <t>S63631/2008</t>
  </si>
  <si>
    <t>EYESDELIGHT PACIFIC PEARL</t>
  </si>
  <si>
    <t>S63767/2005</t>
  </si>
  <si>
    <t>KANGASVUOKON STAR VOYAGER</t>
  </si>
  <si>
    <t>S64304/2003</t>
  </si>
  <si>
    <t>ONEWAY'S WILL SMITH</t>
  </si>
  <si>
    <t>S64305/2003</t>
  </si>
  <si>
    <t>ONEWAY'S SAMUEL L JACKSON</t>
  </si>
  <si>
    <t>S64306/2003</t>
  </si>
  <si>
    <t>ONEWAY'S MATT DAMON</t>
  </si>
  <si>
    <t>S64307/2003</t>
  </si>
  <si>
    <t>ONEWAY'S JOHN TRAVOLTA</t>
  </si>
  <si>
    <t>S64308/2003</t>
  </si>
  <si>
    <t>ONEWAY'S BRAD PITT</t>
  </si>
  <si>
    <t>S64309/2003</t>
  </si>
  <si>
    <t>ONEWAY'S COURTNEY COX</t>
  </si>
  <si>
    <t>S64310/2003</t>
  </si>
  <si>
    <t>ONEWAY'S UMA THURMAN</t>
  </si>
  <si>
    <t>S64311/2003</t>
  </si>
  <si>
    <t>ONEWAY'S CAMERON DIAZ</t>
  </si>
  <si>
    <t>S64312/2003</t>
  </si>
  <si>
    <t>ONEWAY'S MINNIE DRIVER</t>
  </si>
  <si>
    <t>S64538/2004</t>
  </si>
  <si>
    <t>GEMDALES OBSERVANT OLIVER</t>
  </si>
  <si>
    <t>S64539/2004</t>
  </si>
  <si>
    <t>GEMDALES OPTIMISTIC OSCAR</t>
  </si>
  <si>
    <t>S64540/2004</t>
  </si>
  <si>
    <t>GEMDALES OPEN-HEARTED OFELIA</t>
  </si>
  <si>
    <t>S64541/2004</t>
  </si>
  <si>
    <t>GEMDALES OVERJOYED OTHILIA</t>
  </si>
  <si>
    <t>S64542/2004</t>
  </si>
  <si>
    <t>GEMDALES OUTSTANDING OLIVIA</t>
  </si>
  <si>
    <t>S64543/2004</t>
  </si>
  <si>
    <t>GEMDALES OBEDIENT ODETTE</t>
  </si>
  <si>
    <t>S64596/2005</t>
  </si>
  <si>
    <t>ASTOLAT'S BUXUS BOTANICUS</t>
  </si>
  <si>
    <t>S64597/2005</t>
  </si>
  <si>
    <t>ASTOLAT'S BOMBAX BONANOX</t>
  </si>
  <si>
    <t>S64598/2005</t>
  </si>
  <si>
    <t>ASTOLAT'S BROCCOLI BOLBITIS</t>
  </si>
  <si>
    <t>S64599/2005</t>
  </si>
  <si>
    <t>ASTOLAT'S BRUNELLA BRASSICA</t>
  </si>
  <si>
    <t>S64600/2005</t>
  </si>
  <si>
    <t>ASTOLAT'S BUMALDA BOLLÉA</t>
  </si>
  <si>
    <t>S64738/2005</t>
  </si>
  <si>
    <t>SANDCASTLE'S ALL DRESSED UP</t>
  </si>
  <si>
    <t>S64739/2005</t>
  </si>
  <si>
    <t>DANDINAS QUITE A GIRL</t>
  </si>
  <si>
    <t>S65662/2009</t>
  </si>
  <si>
    <t>ROXINA'S CESSNA CARDINAL</t>
  </si>
  <si>
    <t>S65663/2009</t>
  </si>
  <si>
    <t>ROXINA'S CESSNA CENTURION</t>
  </si>
  <si>
    <t>S65664/2009</t>
  </si>
  <si>
    <t>ROXINA'S CESSNA CONQUEST</t>
  </si>
  <si>
    <t>S65665/2009</t>
  </si>
  <si>
    <t>ROXINA'S CESSNA CITATION</t>
  </si>
  <si>
    <t>S65666/2009</t>
  </si>
  <si>
    <t>ROXINA'S CESSNA CARAVAN</t>
  </si>
  <si>
    <t>S65674/2006</t>
  </si>
  <si>
    <t>AURINGONKUKAN MALLI MIMMI</t>
  </si>
  <si>
    <t>S65859/2009</t>
  </si>
  <si>
    <t>VILDA-MEDUZA DOMINO DANCING</t>
  </si>
  <si>
    <t>S65860/2009</t>
  </si>
  <si>
    <t>VILDA-MEDUZA DIG IT</t>
  </si>
  <si>
    <t>S65861/2009</t>
  </si>
  <si>
    <t>VILDA-MEDUZA DECLARATION OF LOVE</t>
  </si>
  <si>
    <t>S65862/2009</t>
  </si>
  <si>
    <t>VILDA-MEDUZA DEEPER THAN LOVE</t>
  </si>
  <si>
    <t>S65863/2009</t>
  </si>
  <si>
    <t>VILDA-MEDUZA DANCE WITH ME</t>
  </si>
  <si>
    <t>S65864/2009</t>
  </si>
  <si>
    <t>VILDA-MEDUZA DESERT ROSE</t>
  </si>
  <si>
    <t>S65865/2009</t>
  </si>
  <si>
    <t>VILDA-MEDUZA DIAMONDS AND PEARLS</t>
  </si>
  <si>
    <t>S65866/2009</t>
  </si>
  <si>
    <t>VILDA-MEDUZA DADDY'S GIRL</t>
  </si>
  <si>
    <t>S65867/2009</t>
  </si>
  <si>
    <t>CINNABERRY'S TANGO MIKE</t>
  </si>
  <si>
    <t>S66477/2004</t>
  </si>
  <si>
    <t>ASTOLAT'S ACER-ACRIS</t>
  </si>
  <si>
    <t>S66478/2004</t>
  </si>
  <si>
    <t>ASTOLAT'S ASTER-ATRA</t>
  </si>
  <si>
    <t>S66479/2004</t>
  </si>
  <si>
    <t>ASTOLAT'S AKLEJA-ASPERA</t>
  </si>
  <si>
    <t>S66480/2004</t>
  </si>
  <si>
    <t>ASTOLAT'S ALTER-ALCEA</t>
  </si>
  <si>
    <t>S66761/2007</t>
  </si>
  <si>
    <t>GEMDALES WILLING TO PLEASE WILFRED</t>
  </si>
  <si>
    <t>S67143/2004</t>
  </si>
  <si>
    <t>SANDCASTLE'S TIMELESS TRUTH</t>
  </si>
  <si>
    <t>S67636/2006</t>
  </si>
  <si>
    <t>TURNING LEAF'S WILFRED OF IVANHOE</t>
  </si>
  <si>
    <t>S67637/2006</t>
  </si>
  <si>
    <t>TURNING LEAF'S HEIRESS LADY MARION</t>
  </si>
  <si>
    <t>S67638/2006</t>
  </si>
  <si>
    <t>TURNING LEAF'S HEIRESS LADY ROWEENA</t>
  </si>
  <si>
    <t>S67639/2006</t>
  </si>
  <si>
    <t>TURNING LEAF'S HEIRESS LADY REBECCA</t>
  </si>
  <si>
    <t>S68092/2008</t>
  </si>
  <si>
    <t>MACGEE'S NICE DREAM</t>
  </si>
  <si>
    <t>S68899/2006</t>
  </si>
  <si>
    <t>WESAYSO SIN SIN SIN</t>
  </si>
  <si>
    <t>S68978/2004</t>
  </si>
  <si>
    <t>CATHILINE'S TOUCH OF CHILI</t>
  </si>
  <si>
    <t>S68979/2004</t>
  </si>
  <si>
    <t>CATHILINE'S TOUCH OF CUMMIN</t>
  </si>
  <si>
    <t>S68980/2004</t>
  </si>
  <si>
    <t>CATHILINE'S TOUCH OF CURRY</t>
  </si>
  <si>
    <t>S68981/2004</t>
  </si>
  <si>
    <t>CATHILINE'S TOUCH OF CAYENNE</t>
  </si>
  <si>
    <t>S68982/2004</t>
  </si>
  <si>
    <t>CATHILINE'S TOUCH OF CINNAMON</t>
  </si>
  <si>
    <t>S68983/2004</t>
  </si>
  <si>
    <t>CATHILINE'S TOUCH OF CARDAMOM</t>
  </si>
  <si>
    <t>S68984/2004</t>
  </si>
  <si>
    <t>SANDCASTLE'S QUEEN-B</t>
  </si>
  <si>
    <t>SE10165/2023</t>
  </si>
  <si>
    <t>MIRONIK'S LORD BUTE</t>
  </si>
  <si>
    <t>SE10166/2023</t>
  </si>
  <si>
    <t>MIRONIK'S LIZA JO</t>
  </si>
  <si>
    <t>SE10167/2023</t>
  </si>
  <si>
    <t>MIRONIK'S LOVELY WERA</t>
  </si>
  <si>
    <t>SE10168/2023</t>
  </si>
  <si>
    <t>MIRONIK'S LILLFIA</t>
  </si>
  <si>
    <t>SE10611/2014</t>
  </si>
  <si>
    <t>ONEWAY'S ROGER MOORE</t>
  </si>
  <si>
    <t>SE10612/2014</t>
  </si>
  <si>
    <t>ONEWAY'S PIERCE BROSNAN</t>
  </si>
  <si>
    <t>SE10613/2014</t>
  </si>
  <si>
    <t>ONEWAY'S DANIEL CRAIG</t>
  </si>
  <si>
    <t>SE10614/2014</t>
  </si>
  <si>
    <t>ONEWAY'S TIMOTHY DALTON</t>
  </si>
  <si>
    <t>SE10615/2014</t>
  </si>
  <si>
    <t>ONEWAY'S MAUD ADAMS</t>
  </si>
  <si>
    <t>SE10616/2014</t>
  </si>
  <si>
    <t>ONEWAY'S BRITT EKLAND</t>
  </si>
  <si>
    <t>SE10617/2014</t>
  </si>
  <si>
    <t>ONEWAY'S CAROLINE MUNRO</t>
  </si>
  <si>
    <t>SE10680/2025</t>
  </si>
  <si>
    <t>KALAXIN HAPPY HAPPY HAPPY WORLD</t>
  </si>
  <si>
    <t>SE10986/2013</t>
  </si>
  <si>
    <t>GEMDALES BEKYMMERSLÖSE BENGT</t>
  </si>
  <si>
    <t>SE10987/2013</t>
  </si>
  <si>
    <t>GEMDALES BEDÅRANDE BRITT</t>
  </si>
  <si>
    <t>SE10988/2013</t>
  </si>
  <si>
    <t>GEMDALES BETAGANDE BEATRICE</t>
  </si>
  <si>
    <t>SE11205/2019</t>
  </si>
  <si>
    <t>MIRONIK'S VAGAR</t>
  </si>
  <si>
    <t>SE11206/2019</t>
  </si>
  <si>
    <t>MIRONIK'S VIGUR</t>
  </si>
  <si>
    <t>SE11207/2019</t>
  </si>
  <si>
    <t>MIRONIK'S VEGA</t>
  </si>
  <si>
    <t>SE11208/2019</t>
  </si>
  <si>
    <t>MIRONIK'S VIDOY</t>
  </si>
  <si>
    <t>SE11209/2019</t>
  </si>
  <si>
    <t>MIRONIK'S VYPIN</t>
  </si>
  <si>
    <t>SE11210/2019</t>
  </si>
  <si>
    <t>MIRONIK'S VELI</t>
  </si>
  <si>
    <t>SE11211/2019</t>
  </si>
  <si>
    <t>MIRONIK'S VIS</t>
  </si>
  <si>
    <t>SE11212/2019</t>
  </si>
  <si>
    <t>MIRONIK'S VALAI</t>
  </si>
  <si>
    <t>SE11761/2021</t>
  </si>
  <si>
    <t>TENDER WIND'S COOLEST MIND</t>
  </si>
  <si>
    <t>SE12643/2021</t>
  </si>
  <si>
    <t>DIAMONDFOX MAGICAL ALL NIGHT</t>
  </si>
  <si>
    <t>SE12906/2013</t>
  </si>
  <si>
    <t>GEMDALES CHARMIGA CONRAD</t>
  </si>
  <si>
    <t>SE12907/2013</t>
  </si>
  <si>
    <t>GEMDALES CALLE CHAMPAGNE</t>
  </si>
  <si>
    <t>SE12908/2013</t>
  </si>
  <si>
    <t>GEMDALES CHARMFULLE CASPER</t>
  </si>
  <si>
    <t>SE12909/2013</t>
  </si>
  <si>
    <t>GEMDALES CAJSA CRUSIDULL</t>
  </si>
  <si>
    <t>SE12910/2013</t>
  </si>
  <si>
    <t>GEMDALES CLARA CLEMENTIN</t>
  </si>
  <si>
    <t>SE13245/2011</t>
  </si>
  <si>
    <t>BLUE PETIPA'S AZIZ AZAZEL</t>
  </si>
  <si>
    <t>SE13246/2011</t>
  </si>
  <si>
    <t>BLUE PETIPA'S ASSEB ALBATROSS</t>
  </si>
  <si>
    <t>SE13247/2011</t>
  </si>
  <si>
    <t>BLUE PETIPA'S AFRA AKIKO</t>
  </si>
  <si>
    <t>SE13661/2017</t>
  </si>
  <si>
    <t>ONEWAY'S THE CRISPIN</t>
  </si>
  <si>
    <t>SE13662/2017</t>
  </si>
  <si>
    <t>ONEWAY'S MASTER CARD</t>
  </si>
  <si>
    <t>SE13663/2017</t>
  </si>
  <si>
    <t>ONEWAY'S SHARP TOP</t>
  </si>
  <si>
    <t>SE13666/2017</t>
  </si>
  <si>
    <t>ONEWAY'S SPADILLE</t>
  </si>
  <si>
    <t>SE13667/2017</t>
  </si>
  <si>
    <t>ONEWAY'S MAGIC SLIM</t>
  </si>
  <si>
    <t>SE13668/2017</t>
  </si>
  <si>
    <t>ONEWAY'S MAGIC SAM</t>
  </si>
  <si>
    <t>SE13669/2017</t>
  </si>
  <si>
    <t>ONEWAY'S MAGIC AFFAIR</t>
  </si>
  <si>
    <t>SE13670/2017</t>
  </si>
  <si>
    <t>ONEWAY'S BLACK MAGIC</t>
  </si>
  <si>
    <t>SE13671/2017</t>
  </si>
  <si>
    <t>ONEWAY'S MISTER MAGIC</t>
  </si>
  <si>
    <t>SE13672/2017</t>
  </si>
  <si>
    <t>ONEWAY'S BLUE MAGIC</t>
  </si>
  <si>
    <t>SE13673/2017</t>
  </si>
  <si>
    <t>ONEWAY'S MAGIC LADY</t>
  </si>
  <si>
    <t>SE13675/2017</t>
  </si>
  <si>
    <t>JEPNICKS CATCH THE MOMENT</t>
  </si>
  <si>
    <t>SE13676/2017</t>
  </si>
  <si>
    <t>JEPNICKS CATCH THE BLUE TREASURE</t>
  </si>
  <si>
    <t>SE13677/2017</t>
  </si>
  <si>
    <t>JEPNICKS CHIM CHIM</t>
  </si>
  <si>
    <t>SE13809/2018</t>
  </si>
  <si>
    <t>DUSTER BIE FUN DOG</t>
  </si>
  <si>
    <t>SE13886/2013</t>
  </si>
  <si>
    <t>LEGENDENS GALAXY</t>
  </si>
  <si>
    <t>SE13887/2013</t>
  </si>
  <si>
    <t>LEGENDENS ENTERPRICE</t>
  </si>
  <si>
    <t>SE13888/2013</t>
  </si>
  <si>
    <t>LEGENDENS STARWIND</t>
  </si>
  <si>
    <t>SE13889/2013</t>
  </si>
  <si>
    <t>LEGENDENS STARSPOT</t>
  </si>
  <si>
    <t>SE14373/2023</t>
  </si>
  <si>
    <t>MONSTAR'S ALL GOOD THINGS</t>
  </si>
  <si>
    <t>SE14374/2023</t>
  </si>
  <si>
    <t>MONSTAR'S ACROSS THE UNIVERSE</t>
  </si>
  <si>
    <t>SE14375/2023</t>
  </si>
  <si>
    <t>MONSTAR'S A WALK ON THE MOON</t>
  </si>
  <si>
    <t>SE14376/2023</t>
  </si>
  <si>
    <t>MONSTAR'S ALL IS BRIGHT</t>
  </si>
  <si>
    <t>SE14377/2023</t>
  </si>
  <si>
    <t>MONSTAR'S ALL I SEE IS YOU</t>
  </si>
  <si>
    <t>SE14378/2023</t>
  </si>
  <si>
    <t>MONSTAR'S ALL INCLUSIVE</t>
  </si>
  <si>
    <t>SE14379/2023</t>
  </si>
  <si>
    <t>MONSTAR'S ANGELHEART</t>
  </si>
  <si>
    <t>SE14380/2023</t>
  </si>
  <si>
    <t>MONSTAR'S A STAR IS BORN</t>
  </si>
  <si>
    <t>SE15217/2025</t>
  </si>
  <si>
    <t>ASTOLAT'S ILLICIUM</t>
  </si>
  <si>
    <t>SE15218/2025</t>
  </si>
  <si>
    <t>ASTOLAT'S ILLUSTRÁTUS</t>
  </si>
  <si>
    <t>SE15219/2025</t>
  </si>
  <si>
    <t>ASTOLAT'S IMPERÁTA</t>
  </si>
  <si>
    <t>SE15220/2025</t>
  </si>
  <si>
    <t>ASTOLAT'S IONÓPSIS</t>
  </si>
  <si>
    <t>SE15221/2025</t>
  </si>
  <si>
    <t>ASTOLAT'S IPSEA</t>
  </si>
  <si>
    <t>SE15222/2025</t>
  </si>
  <si>
    <t>ASTOLAT'S IZÓTE</t>
  </si>
  <si>
    <t>SE15296/2016</t>
  </si>
  <si>
    <t>TÖRNSKOGENS BELLEZZA DA VENEZIA</t>
  </si>
  <si>
    <t>SE15297/2016</t>
  </si>
  <si>
    <t>TÖRNSKOGENS SORELLA DA VERONA</t>
  </si>
  <si>
    <t>SE15298/2016</t>
  </si>
  <si>
    <t>TÖRNSKOGENS RAGAZZO DI MILANO</t>
  </si>
  <si>
    <t>SE15299/2016</t>
  </si>
  <si>
    <t>TÖRNSKOGENS FRATELLO DA JESOLO</t>
  </si>
  <si>
    <t>SE15511/2020</t>
  </si>
  <si>
    <t>BALTIMOORE FULL OF FUN</t>
  </si>
  <si>
    <t>SE15512/2020</t>
  </si>
  <si>
    <t>BALTIMOORE FULL OF MOON N' STARS</t>
  </si>
  <si>
    <t>SE15513/2020</t>
  </si>
  <si>
    <t>BALTIMOORE FULL OF FUTURE</t>
  </si>
  <si>
    <t>SE15514/2020</t>
  </si>
  <si>
    <t>BALTIMOORE FULL OF FANTASY</t>
  </si>
  <si>
    <t>SE15610/2024</t>
  </si>
  <si>
    <t>ASTOLAT'S HAPLO</t>
  </si>
  <si>
    <t>SE15611/2024</t>
  </si>
  <si>
    <t>ASTOLAT'S HEBECLÁDUS</t>
  </si>
  <si>
    <t>SE15612/2024</t>
  </si>
  <si>
    <t>ASTOLAT'S HÉCTORIS</t>
  </si>
  <si>
    <t>SE15613/2024</t>
  </si>
  <si>
    <t>ASTOLAT'S HELIO</t>
  </si>
  <si>
    <t>SE15614/2024</t>
  </si>
  <si>
    <t>ASTOLAT'S HÉSPERIS</t>
  </si>
  <si>
    <t>SE15615/2024</t>
  </si>
  <si>
    <t>ASTOLAT'S HÉPATICA</t>
  </si>
  <si>
    <t>SE15616/2024</t>
  </si>
  <si>
    <t>ASTOLAT'S HESMA</t>
  </si>
  <si>
    <t>SE15617/2024</t>
  </si>
  <si>
    <t>ASTOLAT'S HESPERÁNTHA</t>
  </si>
  <si>
    <t>SE15618/2024</t>
  </si>
  <si>
    <t>ASTOLAT'S HEVÉA</t>
  </si>
  <si>
    <t>SE15619/2024</t>
  </si>
  <si>
    <t>ASTOLAT'S HEXA</t>
  </si>
  <si>
    <t>SE15620/2024</t>
  </si>
  <si>
    <t>ASTOLAT'S HÓPPEA</t>
  </si>
  <si>
    <t>SE15653/2019</t>
  </si>
  <si>
    <t>GEMDALES HIALÖSE HJALMAR</t>
  </si>
  <si>
    <t>SE15654/2019</t>
  </si>
  <si>
    <t>GEMDALES HÄRLIGA HJÖRDIS</t>
  </si>
  <si>
    <t>SE15655/2019</t>
  </si>
  <si>
    <t>GEMDALES HYGGLIGA HILDUR</t>
  </si>
  <si>
    <t>SE15678/2020</t>
  </si>
  <si>
    <t>BLUE PETIPA'S GHIA GINOZA</t>
  </si>
  <si>
    <t>SE15679/2020</t>
  </si>
  <si>
    <t>BLUE PETIPA'S GUANACO GANAVEH</t>
  </si>
  <si>
    <t>SE15680/2020</t>
  </si>
  <si>
    <t>BLUE PETIPA'S GABALDON GARBEA</t>
  </si>
  <si>
    <t>SE15681/2020</t>
  </si>
  <si>
    <t>BLUE PETIPA'S GEBRA GANESHA</t>
  </si>
  <si>
    <t>SE15817/2020</t>
  </si>
  <si>
    <t>ZINKO AIN'T JUST A PRETTY FACE</t>
  </si>
  <si>
    <t>SE15824/2015</t>
  </si>
  <si>
    <t>MIGHTY'S SPRING MEADOW LIA LUC</t>
  </si>
  <si>
    <t>SE16372/2019</t>
  </si>
  <si>
    <t>MIRONIK'S XPENSIVE ONE</t>
  </si>
  <si>
    <t>SE16373/2019</t>
  </si>
  <si>
    <t>MIRONIK'S XTRAVAGANT</t>
  </si>
  <si>
    <t>SE16464/2022</t>
  </si>
  <si>
    <t>CARRIAGE TO MORRISTOWN</t>
  </si>
  <si>
    <t>SE16465/2022</t>
  </si>
  <si>
    <t>CARRIAGE TO PORT CHARLOTTE</t>
  </si>
  <si>
    <t>SE16466/2022</t>
  </si>
  <si>
    <t>CARRIAGE TO ALICE SPRINGS</t>
  </si>
  <si>
    <t>SE17042/2016</t>
  </si>
  <si>
    <t>SWEETCAILEANZ BLAZING COMMANDER</t>
  </si>
  <si>
    <t>SE17043/2016</t>
  </si>
  <si>
    <t>SWEETCAILEANZ BLAZING FIGHTER</t>
  </si>
  <si>
    <t>SE17044/2016</t>
  </si>
  <si>
    <t>SWEETCAILEANZ BLAZING LEADER</t>
  </si>
  <si>
    <t>SE17045/2016</t>
  </si>
  <si>
    <t>SWEETCAILEANZ BLAZING LEGEND</t>
  </si>
  <si>
    <t>SE17046/2016</t>
  </si>
  <si>
    <t>SWEETCAILEANZ BLAZING REBEL</t>
  </si>
  <si>
    <t>SE17047/2016</t>
  </si>
  <si>
    <t>SWEETCAILEANZ BLAZING BEAUTY BEA</t>
  </si>
  <si>
    <t>SE17048/2016</t>
  </si>
  <si>
    <t>SWEETCAILEANZ BLAZING BONNIE-LEE</t>
  </si>
  <si>
    <t>SE17049/2016</t>
  </si>
  <si>
    <t>SWEETCAILEANZ BLAZING BEL AMI</t>
  </si>
  <si>
    <t>SE17196/2011</t>
  </si>
  <si>
    <t>GEMDALES ALERTA ALBERTA</t>
  </si>
  <si>
    <t>SE17197/2011</t>
  </si>
  <si>
    <t>GEMDALES ALVSKÖNA ALFHILD</t>
  </si>
  <si>
    <t>SE17198/2011</t>
  </si>
  <si>
    <t>GEMDALES ANNORLUNDA ANNELIE</t>
  </si>
  <si>
    <t>SE17578/2018</t>
  </si>
  <si>
    <t>GEMDALES GENERÖSA GÖTE</t>
  </si>
  <si>
    <t>SE17579/2018</t>
  </si>
  <si>
    <t>GEMDALES GUDOMLIGA GABRIEL</t>
  </si>
  <si>
    <t>SE17580/2018</t>
  </si>
  <si>
    <t>GEMDALES GALANTA GUSTAV</t>
  </si>
  <si>
    <t>SE17581/2018</t>
  </si>
  <si>
    <t>GEMDALES GULLIGA GUNNEL</t>
  </si>
  <si>
    <t>SE17779/2019</t>
  </si>
  <si>
    <t>CLINGSTONE'S CUTE AS A BUTTON</t>
  </si>
  <si>
    <t>SE17831/2024</t>
  </si>
  <si>
    <t>ONEWAY'S DJUNGELVRÅL</t>
  </si>
  <si>
    <t>SE17832/2024</t>
  </si>
  <si>
    <t>ONEWAY'S PALLE KULING</t>
  </si>
  <si>
    <t>SE17833/2024</t>
  </si>
  <si>
    <t>ONEWAY'S ZIG ZAG</t>
  </si>
  <si>
    <t>SE17834/2024</t>
  </si>
  <si>
    <t>ONEWAY'S PIM PIM</t>
  </si>
  <si>
    <t>SE17839/2012</t>
  </si>
  <si>
    <t>KARI'DAHLS MAJO MARICANO</t>
  </si>
  <si>
    <t>SE17840/2012</t>
  </si>
  <si>
    <t>KARI'DAHLS MARTIN MICALLAF</t>
  </si>
  <si>
    <t>SE17841/2012</t>
  </si>
  <si>
    <t>KARI'DAHLS MARIO MIRADO</t>
  </si>
  <si>
    <t>SE17842/2012</t>
  </si>
  <si>
    <t>KARI'DAHLS MAX MARA</t>
  </si>
  <si>
    <t>SE17843/2012</t>
  </si>
  <si>
    <t>KARI'DAHLS MADRINA MANANA</t>
  </si>
  <si>
    <t>SE17844/2012</t>
  </si>
  <si>
    <t>KARI'DAHLS MARINA MIRADERO</t>
  </si>
  <si>
    <t>SE17845/2012</t>
  </si>
  <si>
    <t>KARI'DAHLS MY MA MONA</t>
  </si>
  <si>
    <t>SE17846/2012</t>
  </si>
  <si>
    <t>KARI'DAHLS MAJA MADRUGADA</t>
  </si>
  <si>
    <t>SE18212/2014</t>
  </si>
  <si>
    <t>ONEWAY'S ACES HIGH</t>
  </si>
  <si>
    <t>SE18213/2014</t>
  </si>
  <si>
    <t>ONEWAY'S THE WICKER MAN</t>
  </si>
  <si>
    <t>SE18214/2014</t>
  </si>
  <si>
    <t>ONEWAY'S WASTING LOVE</t>
  </si>
  <si>
    <t>SE18215/2014</t>
  </si>
  <si>
    <t>ONEWAY'S MOONCHILD</t>
  </si>
  <si>
    <t>SE18322/2022</t>
  </si>
  <si>
    <t>ONEWAY'S CK ONE</t>
  </si>
  <si>
    <t>SE18323/2022</t>
  </si>
  <si>
    <t>ONEWAY'S ARMANI CODE</t>
  </si>
  <si>
    <t>SE18324/2022</t>
  </si>
  <si>
    <t>ONEWAY'S ZINO DAVIDOFF</t>
  </si>
  <si>
    <t>SE18325/2022</t>
  </si>
  <si>
    <t>ONEWAY'S ROCK ME</t>
  </si>
  <si>
    <t>SE18326/2022</t>
  </si>
  <si>
    <t>ONEWAY'S THE ONE</t>
  </si>
  <si>
    <t>SE18327/2022</t>
  </si>
  <si>
    <t>ONEWAY'S DREAMS IN PINK</t>
  </si>
  <si>
    <t>SE18328/2022</t>
  </si>
  <si>
    <t>ONEWAY'S VANILLA MUSK</t>
  </si>
  <si>
    <t>SE18329/2022</t>
  </si>
  <si>
    <t>ONEWAY'S BE DELICIOUS</t>
  </si>
  <si>
    <t>SE18330/2022</t>
  </si>
  <si>
    <t>ONEWAY'S SECRET WISH</t>
  </si>
  <si>
    <t>SE18373/2016</t>
  </si>
  <si>
    <t>SE18460/2017</t>
  </si>
  <si>
    <t>LADY-PETIPA'S</t>
  </si>
  <si>
    <t>SE18461/2017</t>
  </si>
  <si>
    <t>QUEEN-PETIPA'S</t>
  </si>
  <si>
    <t>SE18462/2017</t>
  </si>
  <si>
    <t>MISS-PETIPA'S</t>
  </si>
  <si>
    <t>SE18463/2017</t>
  </si>
  <si>
    <t>PRINCE-PETIPA'S</t>
  </si>
  <si>
    <t>SE18464/2017</t>
  </si>
  <si>
    <t>LORD-PETIPA'S</t>
  </si>
  <si>
    <t>SE18465/2017</t>
  </si>
  <si>
    <t>KING-PETIPA'S</t>
  </si>
  <si>
    <t>SE18485/2010</t>
  </si>
  <si>
    <t>POULOT'S SMOOTH PANTHERA O'MALESA</t>
  </si>
  <si>
    <t>SE19077/2023</t>
  </si>
  <si>
    <t>MIRONIK'S MAX</t>
  </si>
  <si>
    <t>SE19078/2023</t>
  </si>
  <si>
    <t>MIRONIK'S MOUJIK</t>
  </si>
  <si>
    <t>SE19079/2023</t>
  </si>
  <si>
    <t>MIRONIK'S MAYA</t>
  </si>
  <si>
    <t>SE19080/2023</t>
  </si>
  <si>
    <t>MIRONIK'S MAY</t>
  </si>
  <si>
    <t>SE19081/2023</t>
  </si>
  <si>
    <t>MIRONIK'S MIDGET</t>
  </si>
  <si>
    <t>SE19082/2023</t>
  </si>
  <si>
    <t>MIRONIK'S MAIL</t>
  </si>
  <si>
    <t>SE19083/2023</t>
  </si>
  <si>
    <t>MIRONIK'S MOSS</t>
  </si>
  <si>
    <t>SE19295/2019</t>
  </si>
  <si>
    <t>STRAIGHTLINE'S X-MAN</t>
  </si>
  <si>
    <t>SE19301/2019</t>
  </si>
  <si>
    <t>STRAIGHTLINE'S X-TRA FOR ME</t>
  </si>
  <si>
    <t>SE19702/2016</t>
  </si>
  <si>
    <t>TOONIAN WIND WAKER</t>
  </si>
  <si>
    <t>SE19834/2019</t>
  </si>
  <si>
    <t>STRAIGHTLINE'S YAHOO</t>
  </si>
  <si>
    <t>SE19835/2019</t>
  </si>
  <si>
    <t>STRAIGHTLINE'S YIN AND YANG</t>
  </si>
  <si>
    <t>SE19836/2019</t>
  </si>
  <si>
    <t>STRAIGHTLINE'S FOREVER YOUNG</t>
  </si>
  <si>
    <t>SE19837/2019</t>
  </si>
  <si>
    <t>STRAIGHTLINE'S YOUNG PRINCESS</t>
  </si>
  <si>
    <t>SE19957/2012</t>
  </si>
  <si>
    <t>EYESDELIGHT BRAVEHEART</t>
  </si>
  <si>
    <t>SE19958/2012</t>
  </si>
  <si>
    <t>EYESDELIGHT KING OF HEARTS</t>
  </si>
  <si>
    <t>SE19959/2012</t>
  </si>
  <si>
    <t>EYESDELIGHT CRYSTAL HEART</t>
  </si>
  <si>
    <t>SE19960/2012</t>
  </si>
  <si>
    <t>EYESDELIGHT LION HEART</t>
  </si>
  <si>
    <t>SE19961/2012</t>
  </si>
  <si>
    <t>EYESDELIGHT MY LOVELY HEART</t>
  </si>
  <si>
    <t>SE20017/2017</t>
  </si>
  <si>
    <t>ASTOLAT'S EMEX EUMÓRPHUS</t>
  </si>
  <si>
    <t>SE20018/2017</t>
  </si>
  <si>
    <t>ASTOLAT'S EXIMIUS EPILINUM</t>
  </si>
  <si>
    <t>SE20019/2017</t>
  </si>
  <si>
    <t>ASTOLAT'S ERASMUS EXCÉLSIOR</t>
  </si>
  <si>
    <t>SE20020/2017</t>
  </si>
  <si>
    <t>ASTOLAT'S EUCÓMIS ELÁTUS</t>
  </si>
  <si>
    <t>SE20021/2017</t>
  </si>
  <si>
    <t>ASTOLAT'S ELLIPTICUS ÉXCELLENS</t>
  </si>
  <si>
    <t>SE20022/2017</t>
  </si>
  <si>
    <t>ASTOLAT'S ESMERÁLDA EXALTÁTA</t>
  </si>
  <si>
    <t>SE20023/2017</t>
  </si>
  <si>
    <t>ASTOLAT'S EUTÁXIA ENÓDIS</t>
  </si>
  <si>
    <t>SE20024/2017</t>
  </si>
  <si>
    <t>ASTOLAT'S ENDIVIA ÉXACUM</t>
  </si>
  <si>
    <t>SE20402/2012</t>
  </si>
  <si>
    <t>KEDVESHAZI TASSIMO</t>
  </si>
  <si>
    <t>SE20403/2012</t>
  </si>
  <si>
    <t>KEDVESHAZI ROY</t>
  </si>
  <si>
    <t>SE20404/2012</t>
  </si>
  <si>
    <t>KEDVESHAZI ROGER</t>
  </si>
  <si>
    <t>SE20660/2018</t>
  </si>
  <si>
    <t>JEPNICKS DROPS OF MAGIC TOUCH</t>
  </si>
  <si>
    <t>SE20662/2018</t>
  </si>
  <si>
    <t>JEPNICKS DIZZY LIZZY</t>
  </si>
  <si>
    <t>SE20663/2018</t>
  </si>
  <si>
    <t>JEPNICKS DANCING IN THE DARK</t>
  </si>
  <si>
    <t>SE20664/2018</t>
  </si>
  <si>
    <t>JEPNICKS DREAM A LITTLE DREAM</t>
  </si>
  <si>
    <t>SE20665/2018</t>
  </si>
  <si>
    <t>JEPNICKS DRESSED FOR SUCCESS</t>
  </si>
  <si>
    <t>SE20666/2018</t>
  </si>
  <si>
    <t>JEPNICKS DARK HOT AND SWEET</t>
  </si>
  <si>
    <t>SE20667/2018</t>
  </si>
  <si>
    <t>JEPNICKS DESIGNED TO MAKE MY DAY</t>
  </si>
  <si>
    <t>SE20759/2010</t>
  </si>
  <si>
    <t>TÖRNSKOGENS ALYSSA ASHLEY</t>
  </si>
  <si>
    <t>SE20760/2010</t>
  </si>
  <si>
    <t>TÖRNSKOGENS DONNA KARAN</t>
  </si>
  <si>
    <t>SE20761/2010</t>
  </si>
  <si>
    <t>TÖRNSKOGENS MISS DIOR</t>
  </si>
  <si>
    <t>SE20762/2010</t>
  </si>
  <si>
    <t>TÖRNSKOGENS OSCAR DE LA RENTA</t>
  </si>
  <si>
    <t>SE20763/2010</t>
  </si>
  <si>
    <t>TÖRNSKOGENS ISSEY MIYAKE</t>
  </si>
  <si>
    <t>SE20764/2010</t>
  </si>
  <si>
    <t>TÖRNSKOGENS JEAN PAUL GAULTIER</t>
  </si>
  <si>
    <t>SE20765/2010</t>
  </si>
  <si>
    <t>TÖRNSKOGENS VERSACE VERSANSE</t>
  </si>
  <si>
    <t>SE20766/2010</t>
  </si>
  <si>
    <t>TÖRNSKOGENS DOLCE &amp; GABBANA</t>
  </si>
  <si>
    <t>SE20767/2010</t>
  </si>
  <si>
    <t>TÖRNSKOGENS MARC JACOBS</t>
  </si>
  <si>
    <t>SE20768/2010</t>
  </si>
  <si>
    <t>TÖRNSKOGENS VAN GILS</t>
  </si>
  <si>
    <t>SE21652/2024</t>
  </si>
  <si>
    <t>MIRONIK'S OTELLO</t>
  </si>
  <si>
    <t>SE21653/2024</t>
  </si>
  <si>
    <t>MIRONIK'S OUT OF THE BLUE</t>
  </si>
  <si>
    <t>SE21654/2024</t>
  </si>
  <si>
    <t>MIRONIK'S OYSTER</t>
  </si>
  <si>
    <t>SE21655/2024</t>
  </si>
  <si>
    <t>MIRONIK'S OSTINDIA</t>
  </si>
  <si>
    <t>SE21656/2024</t>
  </si>
  <si>
    <t>MIRONIK'S OLGA</t>
  </si>
  <si>
    <t>SE21657/2024</t>
  </si>
  <si>
    <t>MIRONIK'S OIVA</t>
  </si>
  <si>
    <t>SE21874/2014</t>
  </si>
  <si>
    <t>MIGHTY'S SPRING MEADOW JOEL JAGO</t>
  </si>
  <si>
    <t>SE22207/2014</t>
  </si>
  <si>
    <t>MIRONIK'S KNOPP</t>
  </si>
  <si>
    <t>SE22208/2014</t>
  </si>
  <si>
    <t>MIRONIK'S KVIST</t>
  </si>
  <si>
    <t>SE22209/2014</t>
  </si>
  <si>
    <t>MIRONIK'S KEMI</t>
  </si>
  <si>
    <t>SE22210/2014</t>
  </si>
  <si>
    <t>MIRONIK'S KARLSSON</t>
  </si>
  <si>
    <t>SE22211/2014</t>
  </si>
  <si>
    <t>MIRONIK'S KEMPE</t>
  </si>
  <si>
    <t>SE22212/2014</t>
  </si>
  <si>
    <t>MIRONIK'S KRAFT</t>
  </si>
  <si>
    <t>SE22213/2014</t>
  </si>
  <si>
    <t>MIRONIK'S KLOZZ</t>
  </si>
  <si>
    <t>SE22214/2014</t>
  </si>
  <si>
    <t>MIRONIK'S KRIZAN</t>
  </si>
  <si>
    <t>SE22253/2010</t>
  </si>
  <si>
    <t>GEMDALES ÅTRÅVÄRDA ÅRVAR</t>
  </si>
  <si>
    <t>SE22254/2010</t>
  </si>
  <si>
    <t>GEMDALES ÅBÄKIGE ÅLVERT</t>
  </si>
  <si>
    <t>SE22255/2010</t>
  </si>
  <si>
    <t>GEMDALES ÅNGERFULLE ÅSKAR</t>
  </si>
  <si>
    <t>SE22256/2010</t>
  </si>
  <si>
    <t>GEMDALES ÅTERSTRÅLANDE ÅSALIE</t>
  </si>
  <si>
    <t>SE22257/2010</t>
  </si>
  <si>
    <t>GEMDALES ÅTERSTÅENDE ÅSGERD</t>
  </si>
  <si>
    <t>SE22258/2010</t>
  </si>
  <si>
    <t>GEMDALES ÅSIDOSATTA ÅSFRID</t>
  </si>
  <si>
    <t>SE22259/2010</t>
  </si>
  <si>
    <t>GEMDALES ÅTNJUTANDE ÅRHILD</t>
  </si>
  <si>
    <t>SE22260/2010</t>
  </si>
  <si>
    <t>GEMDALES ÅRSBÄSTA ÅSA-CLARA</t>
  </si>
  <si>
    <t>SE22278/2016</t>
  </si>
  <si>
    <t>TOXIC LOVE DARK-SHADOW</t>
  </si>
  <si>
    <t>SE22872/2013</t>
  </si>
  <si>
    <t>ONEWAY'S PRINCE CHARMING</t>
  </si>
  <si>
    <t>SE22873/2013</t>
  </si>
  <si>
    <t>ONEWAY'S MASTER OF PUPPETS</t>
  </si>
  <si>
    <t>SE22874/2013</t>
  </si>
  <si>
    <t>ONEWAY'S DEVIL'S DANCE</t>
  </si>
  <si>
    <t>SE22875/2013</t>
  </si>
  <si>
    <t>ONEWAY'S SOME KIND OF MONSTER</t>
  </si>
  <si>
    <t>SE23036/2010</t>
  </si>
  <si>
    <t>FIFTY FIFTY NIRRETERRIT</t>
  </si>
  <si>
    <t>SE23204/2012</t>
  </si>
  <si>
    <t>ROWVALE RIVER RAIDER</t>
  </si>
  <si>
    <t>SE23537/2022</t>
  </si>
  <si>
    <t>NAETUR VISA BY ONEWAY'S</t>
  </si>
  <si>
    <t>SE24031/2020</t>
  </si>
  <si>
    <t>STRAIGHTLINE'S ALEXANDER</t>
  </si>
  <si>
    <t>SE24032/2020</t>
  </si>
  <si>
    <t>STRAIGHTLINE'S ALL ABOUT LINE SAM</t>
  </si>
  <si>
    <t>SE24034/2020</t>
  </si>
  <si>
    <t>STRAIGHTLINE'S ANNIES SONG</t>
  </si>
  <si>
    <t>SE24035/2020</t>
  </si>
  <si>
    <t>STRAIGHTLINE'S ALL ABOUT SUNSHINE</t>
  </si>
  <si>
    <t>SE24036/2020</t>
  </si>
  <si>
    <t>STRAIGHTLINE'S APRIL LOVE</t>
  </si>
  <si>
    <t>SE24239/2011</t>
  </si>
  <si>
    <t>HERLETTA'S GIGI</t>
  </si>
  <si>
    <t>SE24436/2019</t>
  </si>
  <si>
    <t>ONEWAY'S POKER FACE</t>
  </si>
  <si>
    <t>SE24437/2019</t>
  </si>
  <si>
    <t>ONEWAY'S PLAY TWICE</t>
  </si>
  <si>
    <t>SE24438/2019</t>
  </si>
  <si>
    <t>ONEWAY'S FIRST POSITION</t>
  </si>
  <si>
    <t>SE24439/2019</t>
  </si>
  <si>
    <t>ONEWAY'S SIT AND GO</t>
  </si>
  <si>
    <t>SE24440/2019</t>
  </si>
  <si>
    <t>ONEWAY'S DEALER'S CHOICE</t>
  </si>
  <si>
    <t>SE24441/2019</t>
  </si>
  <si>
    <t>ONEWAY'S BUBBLE FACTOR</t>
  </si>
  <si>
    <t>SE24442/2019</t>
  </si>
  <si>
    <t>ONEWAY'S SPLASH THE POT</t>
  </si>
  <si>
    <t>SE24443/2019</t>
  </si>
  <si>
    <t>ONEWAY'S CHRISTOPHER PLUMMER</t>
  </si>
  <si>
    <t>SE24444/2019</t>
  </si>
  <si>
    <t>ONEWAY'S KATHY BATES</t>
  </si>
  <si>
    <t>SE24541/2022</t>
  </si>
  <si>
    <t>DIAMONDFOX GRAN TURISMO</t>
  </si>
  <si>
    <t>SE24621/2024</t>
  </si>
  <si>
    <t>DANTOS ZIG ZAG</t>
  </si>
  <si>
    <t>SE25057/2019</t>
  </si>
  <si>
    <t>JEPNICKS ELEGANT CAPTAIN HOOK</t>
  </si>
  <si>
    <t>SE25098/2017</t>
  </si>
  <si>
    <t>MIRONIK'S RAIN-MAN</t>
  </si>
  <si>
    <t>SE25099/2017</t>
  </si>
  <si>
    <t>MIRONIK'S ROCKSTAR</t>
  </si>
  <si>
    <t>SE25100/2017</t>
  </si>
  <si>
    <t>MIRONIK'S REPLI-KATE</t>
  </si>
  <si>
    <t>SE25101/2017</t>
  </si>
  <si>
    <t>MIRONIK'S REBELL</t>
  </si>
  <si>
    <t>SE25102/2017</t>
  </si>
  <si>
    <t>MIRONIK'S ROCKNROLLA</t>
  </si>
  <si>
    <t>SE25226/2015</t>
  </si>
  <si>
    <t>ACTIVE STAR'S ARGO</t>
  </si>
  <si>
    <t>SE25227/2015</t>
  </si>
  <si>
    <t>ACTIVE STAR'S ALIOTH</t>
  </si>
  <si>
    <t>SE25228/2015</t>
  </si>
  <si>
    <t>ACTIVE STAR'S ALPHARD</t>
  </si>
  <si>
    <t>SE25229/2015</t>
  </si>
  <si>
    <t>ACTIVE STAR'S ANTARES</t>
  </si>
  <si>
    <t>SE25230/2015</t>
  </si>
  <si>
    <t>ACTIVE STAR'S ARIES</t>
  </si>
  <si>
    <t>SE25308/2017</t>
  </si>
  <si>
    <t>STRAIGHTLINE'S SAVANNAH SPIRIT</t>
  </si>
  <si>
    <t>SE25309/2017</t>
  </si>
  <si>
    <t>STRAIGHTLINE'S SIMPLY THE BEST</t>
  </si>
  <si>
    <t>SE25310/2017</t>
  </si>
  <si>
    <t>STRAIGHTLINE'S SOUL SISTER</t>
  </si>
  <si>
    <t>SE25311/2017</t>
  </si>
  <si>
    <t>STRAIGHTLINE'S STARLIGHT DREAM</t>
  </si>
  <si>
    <t>SE25312/2017</t>
  </si>
  <si>
    <t>STRAIGHTLINE'S SECRET LOVE</t>
  </si>
  <si>
    <t>SE25313/2017</t>
  </si>
  <si>
    <t>STRAIGHTLINE'S SALVADOR DALI</t>
  </si>
  <si>
    <t>SE25492/2022</t>
  </si>
  <si>
    <t>ONEWAY'S MARIO</t>
  </si>
  <si>
    <t>SE25493/2022</t>
  </si>
  <si>
    <t>ONEWAY'S YOSHI</t>
  </si>
  <si>
    <t>SE25494/2022</t>
  </si>
  <si>
    <t>ONEWAY'S PEACH</t>
  </si>
  <si>
    <t>SE25847/2017</t>
  </si>
  <si>
    <t>ONEWAY'S ONLY A BOY</t>
  </si>
  <si>
    <t>SE25848/2017</t>
  </si>
  <si>
    <t>ONEWAY'S HOT LEGS</t>
  </si>
  <si>
    <t>SE25849/2017</t>
  </si>
  <si>
    <t>ONEWAY'S MAGGIE MAY</t>
  </si>
  <si>
    <t>SE25850/2017</t>
  </si>
  <si>
    <t>ONEWAY'S OOH LA LA</t>
  </si>
  <si>
    <t>SE25851/2017</t>
  </si>
  <si>
    <t>ONEWAY'S BABY JANE</t>
  </si>
  <si>
    <t>SE25852/2017</t>
  </si>
  <si>
    <t>ONEWAY'S RUBY TUESDAY</t>
  </si>
  <si>
    <t>SE25853/2017</t>
  </si>
  <si>
    <t>ONEWAY'S LADY DAY</t>
  </si>
  <si>
    <t>SE26177/2015</t>
  </si>
  <si>
    <t>ONEWAY'S FIRESTARTER</t>
  </si>
  <si>
    <t>SE26178/2015</t>
  </si>
  <si>
    <t>ONEWAY'S GERALD'S GAME</t>
  </si>
  <si>
    <t>SE26179/2015</t>
  </si>
  <si>
    <t>ONEWAY'S MR MERCEDES</t>
  </si>
  <si>
    <t>SE26180/2015</t>
  </si>
  <si>
    <t>ONEWAY'S FINDERS KEEPERS</t>
  </si>
  <si>
    <t>SE26181/2015</t>
  </si>
  <si>
    <t>ONEWAY'S IT</t>
  </si>
  <si>
    <t>SE26182/2015</t>
  </si>
  <si>
    <t>ONEWAY'S CHRISTINE</t>
  </si>
  <si>
    <t>SE26183/2015</t>
  </si>
  <si>
    <t>ONEWAY'S DOLORES CLAIBORNE</t>
  </si>
  <si>
    <t>SE26184/2015</t>
  </si>
  <si>
    <t>ONEWAY'S ROSE MADDER</t>
  </si>
  <si>
    <t>SE26851/2012</t>
  </si>
  <si>
    <t>TÖRNSKOGENS QUEEN OF DIAMONDS</t>
  </si>
  <si>
    <t>SE26852/2012</t>
  </si>
  <si>
    <t>TÖRNSKOGENS KING OF HEARTS</t>
  </si>
  <si>
    <t>SE26853/2012</t>
  </si>
  <si>
    <t>TÖRNSKOGENS JACK OF DIAMONDS</t>
  </si>
  <si>
    <t>SE26854/2012</t>
  </si>
  <si>
    <t>TÖRNSKOGENS KING OF CLUBS</t>
  </si>
  <si>
    <t>SE26855/2012</t>
  </si>
  <si>
    <t>TÖRNSKOGENS ACE OF SPADES</t>
  </si>
  <si>
    <t>SE26954/2016</t>
  </si>
  <si>
    <t>BLUE PETIPA'S ELBA EMEKA</t>
  </si>
  <si>
    <t>SE26955/2016</t>
  </si>
  <si>
    <t>BLUE PETIPA'S ERASMOS ERMELO</t>
  </si>
  <si>
    <t>SE26956/2016</t>
  </si>
  <si>
    <t>BLUE PETIPA'S EZRAS EZEKIAS</t>
  </si>
  <si>
    <t>SE26957/2016</t>
  </si>
  <si>
    <t>BLUE PETIPA'S ENSIO ERAZEM</t>
  </si>
  <si>
    <t>SE26958/2016</t>
  </si>
  <si>
    <t>LIGHT OF DAWN'S KEEP ME IN MIND</t>
  </si>
  <si>
    <t>SE26959/2016</t>
  </si>
  <si>
    <t>LIGHT OF DAWN'S KEEP IT SMOOTH</t>
  </si>
  <si>
    <t>SE26960/2016</t>
  </si>
  <si>
    <t>LIGHT OF DAWN'S KEEP THE RHYTHM</t>
  </si>
  <si>
    <t>SE26961/2016</t>
  </si>
  <si>
    <t>LIGHT OF DAWN'S KEEP MY HEART</t>
  </si>
  <si>
    <t>SE27342/2018</t>
  </si>
  <si>
    <t>TÖRNSKOGENS ALL YOU NEED</t>
  </si>
  <si>
    <t>SE27343/2018</t>
  </si>
  <si>
    <t>TÖRNSKOGENS ALL YOU LIKE</t>
  </si>
  <si>
    <t>SE27344/2018</t>
  </si>
  <si>
    <t>TÖRNSKOGENS ALL YOU WANT</t>
  </si>
  <si>
    <t>SE27345/2018</t>
  </si>
  <si>
    <t>TÖRNSKOGENS ALL YOU LOVE</t>
  </si>
  <si>
    <t>SE27346/2018</t>
  </si>
  <si>
    <t>TÖRNSKOGENS ALL YOU WISH</t>
  </si>
  <si>
    <t>SE27347/2018</t>
  </si>
  <si>
    <t>TÖRNSKOGENS ALL YOU CAN SEE</t>
  </si>
  <si>
    <t>SE27348/2018</t>
  </si>
  <si>
    <t>TÖRNSKOGENS ALL YOU DEMAND</t>
  </si>
  <si>
    <t>SE27349/2018</t>
  </si>
  <si>
    <t>TÖRNSKOGENS ALL THAT MATTERS</t>
  </si>
  <si>
    <t>SE27350/2018</t>
  </si>
  <si>
    <t>TÖRNSKOGENS ALL OR NOTHING</t>
  </si>
  <si>
    <t>SE27846/2011</t>
  </si>
  <si>
    <t>CARLITOS ACADEMIC ACE</t>
  </si>
  <si>
    <t>SE27848/2011</t>
  </si>
  <si>
    <t>CARLITOS ARCTIC AURORA</t>
  </si>
  <si>
    <t>SE27850/2011</t>
  </si>
  <si>
    <t>CARLITOS ANGELIC AYASHA</t>
  </si>
  <si>
    <t>SE28135/2015</t>
  </si>
  <si>
    <t>VILDA-MEDUZA FRÖKEN ÄRTIGA MÄRTA</t>
  </si>
  <si>
    <t>SE28136/2015</t>
  </si>
  <si>
    <t>VILDA-MEDUZA FRÖKEN MAIA-LIE</t>
  </si>
  <si>
    <t>SE28462/2016</t>
  </si>
  <si>
    <t>MIRONIK'S NINJA</t>
  </si>
  <si>
    <t>SE28463/2016</t>
  </si>
  <si>
    <t>MIRONIK'S NACTON</t>
  </si>
  <si>
    <t>SE28464/2016</t>
  </si>
  <si>
    <t>MIRONIK'S NUTLEY</t>
  </si>
  <si>
    <t>SE28465/2016</t>
  </si>
  <si>
    <t>MIRONIK'S NICOR STAR</t>
  </si>
  <si>
    <t>SE28466/2016</t>
  </si>
  <si>
    <t>MIRONIK'S NOEL GORDON</t>
  </si>
  <si>
    <t>SE29273/2015</t>
  </si>
  <si>
    <t>CLINGSTONE'S ALL ABOUT EVE</t>
  </si>
  <si>
    <t>SE29360/2023</t>
  </si>
  <si>
    <t>MIRONIK'S NOAH</t>
  </si>
  <si>
    <t>SE29361/2023</t>
  </si>
  <si>
    <t>MIRONIK'S NIKITA</t>
  </si>
  <si>
    <t>SE29362/2023</t>
  </si>
  <si>
    <t>MIRONIK'S NELL</t>
  </si>
  <si>
    <t>SE29363/2023</t>
  </si>
  <si>
    <t>MIRONIK'S NONSTOP</t>
  </si>
  <si>
    <t>SE29364/2023</t>
  </si>
  <si>
    <t>MIRONIK'S NINE</t>
  </si>
  <si>
    <t>SE29445/2010</t>
  </si>
  <si>
    <t>GEMDALES ÄDLA ÄLVIN</t>
  </si>
  <si>
    <t>SE29446/2010</t>
  </si>
  <si>
    <t>GEMDALES ÄRLIGA ÄRLAND</t>
  </si>
  <si>
    <t>SE29447/2010</t>
  </si>
  <si>
    <t>GEMDALES ÄRTIGA ÄLMER</t>
  </si>
  <si>
    <t>SE29448/2010</t>
  </si>
  <si>
    <t>GEMDALES ÄLVLIKA ÄLINORA</t>
  </si>
  <si>
    <t>SE29449/2010</t>
  </si>
  <si>
    <t>GEMDALES ÄNGLASKÖNA ÄLVIRA</t>
  </si>
  <si>
    <t>SE29450/2010</t>
  </si>
  <si>
    <t>GEMDALES ÄLSKADE ÄDELIN</t>
  </si>
  <si>
    <t>SE30159/2021</t>
  </si>
  <si>
    <t>MIRONIK'S ELECTRIKE</t>
  </si>
  <si>
    <t>SE30160/2021</t>
  </si>
  <si>
    <t>MIRONIK'S EXPLOUD</t>
  </si>
  <si>
    <t>SE30161/2021</t>
  </si>
  <si>
    <t>MIRONIK'S ELEKTRABUZZ</t>
  </si>
  <si>
    <t>SE30162/2021</t>
  </si>
  <si>
    <t>MIRONIK'S ENTEI</t>
  </si>
  <si>
    <t>SE30163/2021</t>
  </si>
  <si>
    <t>MIRONIK'S EEVEE</t>
  </si>
  <si>
    <t>SE30347/2020</t>
  </si>
  <si>
    <t>BLUE PETIPA'S HUMELUS HARUKI</t>
  </si>
  <si>
    <t>SE30348/2020</t>
  </si>
  <si>
    <t>BLUE PETIPA'S HIGGINS HIDALGO</t>
  </si>
  <si>
    <t>SE30349/2020</t>
  </si>
  <si>
    <t>BLUE PETIPA'S HICKORY HAYATO</t>
  </si>
  <si>
    <t>SE30350/2020</t>
  </si>
  <si>
    <t>BLUE PETIPA'S HAMZA HARUF</t>
  </si>
  <si>
    <t>SE30351/2020</t>
  </si>
  <si>
    <t>BLUE PETIPA'S HADRIA HABRÉ</t>
  </si>
  <si>
    <t>SE30352/2020</t>
  </si>
  <si>
    <t>BLUE PETIPA'S HIBA HIBERNIA</t>
  </si>
  <si>
    <t>SE30353/2020</t>
  </si>
  <si>
    <t>BLUE PETIPA'S HALIFAX HINAKO</t>
  </si>
  <si>
    <t>SE30919/2013</t>
  </si>
  <si>
    <t>STRAIGHTLINE'S MR QUALITY</t>
  </si>
  <si>
    <t>SE30920/2013</t>
  </si>
  <si>
    <t>STRAIGHTLINE'S QUALITY IN BLACK</t>
  </si>
  <si>
    <t>SE30921/2013</t>
  </si>
  <si>
    <t>STRAIGHTLINE'S HIGH QUALITY</t>
  </si>
  <si>
    <t>SE30922/2013</t>
  </si>
  <si>
    <t>STRAIGHTLINE'S DANCING QUEEN</t>
  </si>
  <si>
    <t>SE30923/2013</t>
  </si>
  <si>
    <t>STRAIGHTLINE'S QUALITY DREAMS</t>
  </si>
  <si>
    <t>SE30924/2013</t>
  </si>
  <si>
    <t>STRAIGHTLINE'S QUALITY LOVE</t>
  </si>
  <si>
    <t>SE30925/2013</t>
  </si>
  <si>
    <t>STRAIGHTLINE'S QUALITY IN DARKNESS</t>
  </si>
  <si>
    <t>SE30926/2013</t>
  </si>
  <si>
    <t>STRAIGHTLINE'S DREAMS OF QUALITY</t>
  </si>
  <si>
    <t>SE30927/2013</t>
  </si>
  <si>
    <t>STRAIGHTLINE'S GOLD QUALITY</t>
  </si>
  <si>
    <t>SE31070/2021</t>
  </si>
  <si>
    <t>ACTIVE STAR'S FORMOSA</t>
  </si>
  <si>
    <t>SE31071/2021</t>
  </si>
  <si>
    <t>ACTIVE STAR'S FAWARIS</t>
  </si>
  <si>
    <t>SE31072/2021</t>
  </si>
  <si>
    <t>ACTIVE STAR'S ELECTRA</t>
  </si>
  <si>
    <t>SE31073/2021</t>
  </si>
  <si>
    <t>ACTIVE STAR'S ELGAFAR</t>
  </si>
  <si>
    <t>SE31074/2021</t>
  </si>
  <si>
    <t>ACTIVE STAR'S ELTANIN</t>
  </si>
  <si>
    <t>SE31075/2021</t>
  </si>
  <si>
    <t>ACTIVE STAR'S ELKURUD</t>
  </si>
  <si>
    <t>SE31182/2024</t>
  </si>
  <si>
    <t>DIAMONDFOX DANCING QUEEN</t>
  </si>
  <si>
    <t>SE32090/2013</t>
  </si>
  <si>
    <t>MIRONIK'S ISONZO</t>
  </si>
  <si>
    <t>SE32091/2013</t>
  </si>
  <si>
    <t>MIRONIK'S ISIS</t>
  </si>
  <si>
    <t>SE32092/2013</t>
  </si>
  <si>
    <t>MIRONIK'S INTEL</t>
  </si>
  <si>
    <t>SE32093/2013</t>
  </si>
  <si>
    <t>MIRONIK'S IO</t>
  </si>
  <si>
    <t>SE32094/2013</t>
  </si>
  <si>
    <t>MIRONIK'S IZU</t>
  </si>
  <si>
    <t>SE32095/2013</t>
  </si>
  <si>
    <t>MIRONIK'S IOFFE</t>
  </si>
  <si>
    <t>SE32563/2011</t>
  </si>
  <si>
    <t>TURNING LEAF'S THE ORIGINAL PLAYBOY</t>
  </si>
  <si>
    <t>SE32564/2011</t>
  </si>
  <si>
    <t>TURNING LEAF'S ANYTIME DR MARTENS</t>
  </si>
  <si>
    <t>SE32565/2011</t>
  </si>
  <si>
    <t>TURNING LEAF'S WHENEVER VAGABOND</t>
  </si>
  <si>
    <t>SE32566/2011</t>
  </si>
  <si>
    <t>TURNING LEAF'S COOL JACKPOT</t>
  </si>
  <si>
    <t>SE32567/2011</t>
  </si>
  <si>
    <t>TURNING LEAF'S TOP FIVE BARKER</t>
  </si>
  <si>
    <t>SE32568/2011</t>
  </si>
  <si>
    <t>TURNING LEAF'S SUTAIRU NO ANNA SUI</t>
  </si>
  <si>
    <t>SE32569/2011</t>
  </si>
  <si>
    <t>TURNING LEAF'S ONE PRETTY BALLERINA</t>
  </si>
  <si>
    <t>SE32570/2011</t>
  </si>
  <si>
    <t>TURNING LEAF'S MUY CHIC MANOLO B</t>
  </si>
  <si>
    <t>SE32839/2018</t>
  </si>
  <si>
    <t>ADA THE ADORABLE NORTHERNLIGHT</t>
  </si>
  <si>
    <t>SE33174/2013</t>
  </si>
  <si>
    <t>LEGENDENS PAINT IT BLACK</t>
  </si>
  <si>
    <t>SE33175/2013</t>
  </si>
  <si>
    <t>LEGENDENS BLACK PEARL</t>
  </si>
  <si>
    <t>SE33176/2013</t>
  </si>
  <si>
    <t>LEGENDENS FADE TO BLACK</t>
  </si>
  <si>
    <t>SE33512/2019</t>
  </si>
  <si>
    <t>BRODERICK'S ALOTOFLOVE</t>
  </si>
  <si>
    <t>SE33513/2019</t>
  </si>
  <si>
    <t>BRODERICK'S SWEETSADNESS</t>
  </si>
  <si>
    <t>SE33514/2019</t>
  </si>
  <si>
    <t>BRODERICK'S CURESYOURANGER</t>
  </si>
  <si>
    <t>SE33515/2019</t>
  </si>
  <si>
    <t>BRODERICK'S PUREHAPPINESS</t>
  </si>
  <si>
    <t>SE33516/2019</t>
  </si>
  <si>
    <t>BRODERICK'S MRPOLITE</t>
  </si>
  <si>
    <t>SE33617/2021</t>
  </si>
  <si>
    <t>ONEWAY'S U-NO</t>
  </si>
  <si>
    <t>SE33618/2021</t>
  </si>
  <si>
    <t>ONEWAY'S MR GOODBAR</t>
  </si>
  <si>
    <t>SE33619/2021</t>
  </si>
  <si>
    <t>ONEWAY'S ROCKY ROAD</t>
  </si>
  <si>
    <t>SE33620/2021</t>
  </si>
  <si>
    <t>ONEWAY'S KIT KAT</t>
  </si>
  <si>
    <t>SE33621/2021</t>
  </si>
  <si>
    <t>ONEWAY'S MILKY WAY</t>
  </si>
  <si>
    <t>SE33622/2021</t>
  </si>
  <si>
    <t>ONEWAY'S M-AZING</t>
  </si>
  <si>
    <t>SE33623/2021</t>
  </si>
  <si>
    <t>ONEWAY'S VIOLET CRUMBLE</t>
  </si>
  <si>
    <t>SE33700/2013</t>
  </si>
  <si>
    <t>TÖRNSKOGENS ONLY TEARDROPS</t>
  </si>
  <si>
    <t>SE33701/2013</t>
  </si>
  <si>
    <t>TÖRNSKOGENS EUPHORIA</t>
  </si>
  <si>
    <t>SE33702/2013</t>
  </si>
  <si>
    <t>TÖRNSKOGENS FAIRYTALE</t>
  </si>
  <si>
    <t>SE33703/2013</t>
  </si>
  <si>
    <t>TÖRNSKOGENS DIGGI-LOO DIGGI-LEY</t>
  </si>
  <si>
    <t>SE33704/2013</t>
  </si>
  <si>
    <t>TÖRNSKOGENS FLY ON THE WINGS OFLOVE</t>
  </si>
  <si>
    <t>SE33705/2013</t>
  </si>
  <si>
    <t>TÖRNSKOGENS WATERLOO</t>
  </si>
  <si>
    <t>SE33706/2013</t>
  </si>
  <si>
    <t>TÖRNSKOGENS MY NUMBER ONE</t>
  </si>
  <si>
    <t>SE33928/2012</t>
  </si>
  <si>
    <t>ONEWAY'S HOT CHILI PEPPER</t>
  </si>
  <si>
    <t>SE33929/2012</t>
  </si>
  <si>
    <t>ONEWAY'S PASS THE PEPPER</t>
  </si>
  <si>
    <t>SE33930/2012</t>
  </si>
  <si>
    <t>ONEWAY'S PEPPER STYLE</t>
  </si>
  <si>
    <t>SE33931/2012</t>
  </si>
  <si>
    <t>ONEWAY'S PEPPERMINT KISS</t>
  </si>
  <si>
    <t>SE33959/2017</t>
  </si>
  <si>
    <t>KIRKE'S FIGO</t>
  </si>
  <si>
    <t>SE33960/2017</t>
  </si>
  <si>
    <t>KIRKE'S FENIX</t>
  </si>
  <si>
    <t>SE33961/2017</t>
  </si>
  <si>
    <t>KIRKE'S FALCON</t>
  </si>
  <si>
    <t>SE33962/2017</t>
  </si>
  <si>
    <t>KIRKE'S FENRIR</t>
  </si>
  <si>
    <t>SE33963/2017</t>
  </si>
  <si>
    <t>KIRKE'S FENJA</t>
  </si>
  <si>
    <t>SE33964/2017</t>
  </si>
  <si>
    <t>KIRKE'S FRANZI</t>
  </si>
  <si>
    <t>SE34036/2010</t>
  </si>
  <si>
    <t>ROXINA'S PIPER APACHE</t>
  </si>
  <si>
    <t>SE34037/2010</t>
  </si>
  <si>
    <t>ROXINA'S PIPER CHEROKEE</t>
  </si>
  <si>
    <t>SE34038/2010</t>
  </si>
  <si>
    <t>ROXINA'S PIPER CHEYENNE</t>
  </si>
  <si>
    <t>SE34039/2010</t>
  </si>
  <si>
    <t>ROXINA'S PIPER PAWNEE</t>
  </si>
  <si>
    <t>SE34040/2010</t>
  </si>
  <si>
    <t>ROXINA'S PIPER MOJAVE</t>
  </si>
  <si>
    <t>SE34041/2010</t>
  </si>
  <si>
    <t>ROXINA'S PIPER SENECA</t>
  </si>
  <si>
    <t>SE34042/2010</t>
  </si>
  <si>
    <t>ROXINA'S PIPER SEMINOLE</t>
  </si>
  <si>
    <t>SE34405/2020</t>
  </si>
  <si>
    <t>ONEWAY'S HULLER OM BULLER</t>
  </si>
  <si>
    <t>SE34406/2020</t>
  </si>
  <si>
    <t>ONEWAY'S HUX FLUX</t>
  </si>
  <si>
    <t>SE34407/2020</t>
  </si>
  <si>
    <t>ONEWAY'S RAJTAN TAJTAN</t>
  </si>
  <si>
    <t>SE34408/2020</t>
  </si>
  <si>
    <t>ONEWAY'S FAVORIT I REPRIS</t>
  </si>
  <si>
    <t>SE34409/2020</t>
  </si>
  <si>
    <t>ONEWAY'S FRÖKEN FRÄKEN</t>
  </si>
  <si>
    <t>SE34562/2011</t>
  </si>
  <si>
    <t>TÖRNSKOGENS PRADA CLASSIC</t>
  </si>
  <si>
    <t>SE34563/2011</t>
  </si>
  <si>
    <t>TÖRNSKOGENS NAOMI CAMPBELL</t>
  </si>
  <si>
    <t>SE34564/2011</t>
  </si>
  <si>
    <t>TÖRNSKOGENS ESCADA SUNSET</t>
  </si>
  <si>
    <t>SE34565/2011</t>
  </si>
  <si>
    <t>TÖRNSKOGENS BVLGARI FEMME</t>
  </si>
  <si>
    <t>SE34566/2011</t>
  </si>
  <si>
    <t>TÖRNSKOGENS FLORA BY GUCCI</t>
  </si>
  <si>
    <t>SE34567/2011</t>
  </si>
  <si>
    <t>TÖRNSKOGENS BURBERRY SPORT</t>
  </si>
  <si>
    <t>SE34568/2011</t>
  </si>
  <si>
    <t>TÖRNSKOGENS BRUNO BANINI</t>
  </si>
  <si>
    <t>SE34569/2011</t>
  </si>
  <si>
    <t>TÖRNSKOGENS BOSS IN MOTION</t>
  </si>
  <si>
    <t>SE34570/2011</t>
  </si>
  <si>
    <t>TÖRNSKOGENS LA'COSTE CHALLANGE</t>
  </si>
  <si>
    <t>SE34571/2011</t>
  </si>
  <si>
    <t>TÖRNSKOGENS MARCO POLO</t>
  </si>
  <si>
    <t>SE34886/2012</t>
  </si>
  <si>
    <t>LIMEBROOK'S ONCE IN A BLUE MOON</t>
  </si>
  <si>
    <t>SE34887/2012</t>
  </si>
  <si>
    <t>LIMEBROOK'S OVER THE MOON</t>
  </si>
  <si>
    <t>SE34888/2012</t>
  </si>
  <si>
    <t>LIMEBROOK'S FLY ME TO THE MOON</t>
  </si>
  <si>
    <t>SE35102/2013</t>
  </si>
  <si>
    <t>STRAIGHTLINE'S REUNION IN GOLD</t>
  </si>
  <si>
    <t>SE35103/2013</t>
  </si>
  <si>
    <t>STRAIGHTLINE'S REUNION OF MEMORY</t>
  </si>
  <si>
    <t>SE35159/2022</t>
  </si>
  <si>
    <t>MOSELIQA GOLDBERRY</t>
  </si>
  <si>
    <t>SE35535/2015</t>
  </si>
  <si>
    <t>SWEETCAILEANZ AMAZINGANTHONY</t>
  </si>
  <si>
    <t>SE35536/2015</t>
  </si>
  <si>
    <t>SWEETCAILEANZ AMAZINGCOLLIN</t>
  </si>
  <si>
    <t>SE35537/2015</t>
  </si>
  <si>
    <t>SWEETCAILEANZ AMAZINGGINNY</t>
  </si>
  <si>
    <t>SE35538/2015</t>
  </si>
  <si>
    <t>SWEETCAILEANZ AMAZINGGRACE</t>
  </si>
  <si>
    <t>SE35539/2015</t>
  </si>
  <si>
    <t>SWEETCAILEANZ AMAZINGKENZIE</t>
  </si>
  <si>
    <t>SE35942/2019</t>
  </si>
  <si>
    <t>CARBINS CHARLIE BROWN</t>
  </si>
  <si>
    <t>SE36133/2011</t>
  </si>
  <si>
    <t>FABIEN OF BOHEMIA BALADA</t>
  </si>
  <si>
    <t>SE36530/2012</t>
  </si>
  <si>
    <t>ONEWAY'S MR BIG</t>
  </si>
  <si>
    <t>SE36531/2012</t>
  </si>
  <si>
    <t>ONEWAY'S CHARLOTTE YORK</t>
  </si>
  <si>
    <t>SE36532/2012</t>
  </si>
  <si>
    <t>ONEWAY'S SAMANTHA JONES</t>
  </si>
  <si>
    <t>SE36533/2012</t>
  </si>
  <si>
    <t>ONEWAY'S CARRIE BRADSHAW</t>
  </si>
  <si>
    <t>SE36534/2012</t>
  </si>
  <si>
    <t>ONEWAY'S MIRANDA HOBBES</t>
  </si>
  <si>
    <t>SE36535/2012</t>
  </si>
  <si>
    <t>ONEWAY'S ALAN HARPER</t>
  </si>
  <si>
    <t>SE36536/2012</t>
  </si>
  <si>
    <t>ONEWAY'S CHARLIE HARPER</t>
  </si>
  <si>
    <t>SE36724/2017</t>
  </si>
  <si>
    <t>ACTIVE STAR'S CASTOR</t>
  </si>
  <si>
    <t>SE36725/2017</t>
  </si>
  <si>
    <t>ACTIVE STAR'S CUJAM</t>
  </si>
  <si>
    <t>SE36726/2017</t>
  </si>
  <si>
    <t>ACTIVE STAR'S CASSIOPEIA</t>
  </si>
  <si>
    <t>SE36727/2017</t>
  </si>
  <si>
    <t>ACTIVE STAR'S CAPELLA</t>
  </si>
  <si>
    <t>SE36728/2017</t>
  </si>
  <si>
    <t>ACTIVE STAR'S CHARA</t>
  </si>
  <si>
    <t>SE36729/2017</t>
  </si>
  <si>
    <t>ACTIVE STAR'S CURSA</t>
  </si>
  <si>
    <t>SE36730/2017</t>
  </si>
  <si>
    <t>ACTIVE STAR'S COXA</t>
  </si>
  <si>
    <t>SE36731/2017</t>
  </si>
  <si>
    <t>ACTIVE STAR'S COLUMBA</t>
  </si>
  <si>
    <t>SE36744/2020</t>
  </si>
  <si>
    <t>MIRONIK'S ZONE</t>
  </si>
  <si>
    <t>SE36745/2020</t>
  </si>
  <si>
    <t>MIRONIK'S ZALTO</t>
  </si>
  <si>
    <t>SE36746/2020</t>
  </si>
  <si>
    <t>MIRONIK'S ZIRH</t>
  </si>
  <si>
    <t>SE36747/2020</t>
  </si>
  <si>
    <t>MIRONIK'S ZOE</t>
  </si>
  <si>
    <t>SE36748/2020</t>
  </si>
  <si>
    <t>MIRONIK'S ZEBRA</t>
  </si>
  <si>
    <t>SE36749/2020</t>
  </si>
  <si>
    <t>MIRONIK'S ZETA</t>
  </si>
  <si>
    <t>SE36750/2020</t>
  </si>
  <si>
    <t>MIRONIK'S ZARA</t>
  </si>
  <si>
    <t>SE36751/2020</t>
  </si>
  <si>
    <t>MIRONIK'S ZEROH</t>
  </si>
  <si>
    <t>SE36950/2013</t>
  </si>
  <si>
    <t>EARLY MORNINGS PIGALL</t>
  </si>
  <si>
    <t>SE36951/2013</t>
  </si>
  <si>
    <t>EARLY MORNINGS PLOPP</t>
  </si>
  <si>
    <t>SE37158/2018</t>
  </si>
  <si>
    <t>STRAIGHTLINE'S UNIVERSAL GAME</t>
  </si>
  <si>
    <t>SE37159/2018</t>
  </si>
  <si>
    <t>STRAIGHTLINE'S UNIVERSAL PASSION</t>
  </si>
  <si>
    <t>SE37160/2018</t>
  </si>
  <si>
    <t>STRAIGHTLINE'S UNIVERSAL STAR</t>
  </si>
  <si>
    <t>SE37161/2018</t>
  </si>
  <si>
    <t>STRAIGHTLINE'S UNIVERSAL ROSE</t>
  </si>
  <si>
    <t>SE37162/2018</t>
  </si>
  <si>
    <t>STRAIGHTLINE'S UNIVERSAL LADY</t>
  </si>
  <si>
    <t>SE37163/2018</t>
  </si>
  <si>
    <t>STRAIGHTLINE'S UNIVERSAL BLACK</t>
  </si>
  <si>
    <t>SE37164/2018</t>
  </si>
  <si>
    <t>STRAIGHTLINE'S UNIVERSAL QUEEN</t>
  </si>
  <si>
    <t>SE37165/2018</t>
  </si>
  <si>
    <t>VISSEGÅRDEN'S AMAZING AKILLES</t>
  </si>
  <si>
    <t>SE37166/2018</t>
  </si>
  <si>
    <t>VISSEGÅRDEN'S AMAZING AKIO</t>
  </si>
  <si>
    <t>SE37167/2018</t>
  </si>
  <si>
    <t>VISSEGÅRDEN'S AMAZING APOLLO</t>
  </si>
  <si>
    <t>SE37168/2018</t>
  </si>
  <si>
    <t>VISSEGÅRDEN'S AMAZING AOI</t>
  </si>
  <si>
    <t>SE37169/2018</t>
  </si>
  <si>
    <t>VISSEGÅRDEN'S AMAZING ANZO</t>
  </si>
  <si>
    <t>SE37170/2018</t>
  </si>
  <si>
    <t>VISSEGÅRDEN'S AMAZING ARIEL</t>
  </si>
  <si>
    <t>SE37171/2018</t>
  </si>
  <si>
    <t>VISSEGÅRDEN'S AMAZING ADELE</t>
  </si>
  <si>
    <t>SE37172/2018</t>
  </si>
  <si>
    <t>VISSEGÅRDEN'S AMAZING GRACE</t>
  </si>
  <si>
    <t>SE37308/2019</t>
  </si>
  <si>
    <t>SCOTTAIL ALMOST APRIL</t>
  </si>
  <si>
    <t>SE37576/2013</t>
  </si>
  <si>
    <t>VILDA-MEDUZA NORTH OF THE GALAXY</t>
  </si>
  <si>
    <t>SE37577/2013</t>
  </si>
  <si>
    <t>VILDA-MEDUZA NORTH OF THE AUM</t>
  </si>
  <si>
    <t>SE37578/2013</t>
  </si>
  <si>
    <t>VILDA-MEDUZA NORTH OF T' ANGEL KISS</t>
  </si>
  <si>
    <t>SE37579/2013</t>
  </si>
  <si>
    <t>VILDA-MEDUZA NORTH OF T'ANGEL BLESS</t>
  </si>
  <si>
    <t>SE37580/2013</t>
  </si>
  <si>
    <t>VILDA-MEDUZA NORTH OF ANGEL SONG</t>
  </si>
  <si>
    <t>SE37619/2023</t>
  </si>
  <si>
    <t>TÖRNSKOGENS ZINFANDEL</t>
  </si>
  <si>
    <t>SE37620/2023</t>
  </si>
  <si>
    <t>TÖRNSKOGENS VERMENTINO</t>
  </si>
  <si>
    <t>SE37621/2023</t>
  </si>
  <si>
    <t>TÖRNSKOGENS SANGIOVESE</t>
  </si>
  <si>
    <t>SE37622/2023</t>
  </si>
  <si>
    <t>TÖRNSKOGENS MERLOT</t>
  </si>
  <si>
    <t>SE37623/2023</t>
  </si>
  <si>
    <t>TÖRNSKOGENS MALBEC</t>
  </si>
  <si>
    <t>SE37624/2023</t>
  </si>
  <si>
    <t>TÖRNSKOGENS SHIRAZ</t>
  </si>
  <si>
    <t>SE37625/2023</t>
  </si>
  <si>
    <t>TÖRNSKOGENS CHARDONNAY</t>
  </si>
  <si>
    <t>SE37655/2021</t>
  </si>
  <si>
    <t>MIRONIK'S FIGG</t>
  </si>
  <si>
    <t>SE37656/2021</t>
  </si>
  <si>
    <t>MIRONIK'S FLEUR</t>
  </si>
  <si>
    <t>SE37657/2021</t>
  </si>
  <si>
    <t>MIRONIK'S FLUFFY</t>
  </si>
  <si>
    <t>SE37658/2021</t>
  </si>
  <si>
    <t>MIRONIK'S FENRIR</t>
  </si>
  <si>
    <t>SE37659/2021</t>
  </si>
  <si>
    <t>MIRONIK'S FENIX</t>
  </si>
  <si>
    <t>SE37660/2021</t>
  </si>
  <si>
    <t>MIRONIK'S FAWKES</t>
  </si>
  <si>
    <t>SE37661/2021</t>
  </si>
  <si>
    <t>MIRONIK'S FANG</t>
  </si>
  <si>
    <t>SE37662/2021</t>
  </si>
  <si>
    <t>MIRONIK'S FILIUS</t>
  </si>
  <si>
    <t>SE37663/2021</t>
  </si>
  <si>
    <t>ASTOLAT'S FILIX FESTER</t>
  </si>
  <si>
    <t>SE37664/2021</t>
  </si>
  <si>
    <t>ASTOLAT'S FALLAT FUTURA</t>
  </si>
  <si>
    <t>SE37665/2021</t>
  </si>
  <si>
    <t>ASTOLAT'S FERAX FRAGRANS</t>
  </si>
  <si>
    <t>SE37666/2021</t>
  </si>
  <si>
    <t>ASTOLAT'S FIX FORMIS</t>
  </si>
  <si>
    <t>SE37667/2021</t>
  </si>
  <si>
    <t>ASTOLAT'S FOTHERGILLA FEX</t>
  </si>
  <si>
    <t>SE37888/2020</t>
  </si>
  <si>
    <t>MIRONIK'S ALEPPO</t>
  </si>
  <si>
    <t>SE37889/2020</t>
  </si>
  <si>
    <t>MIRONIK'S ASSAM</t>
  </si>
  <si>
    <t>SE37890/2020</t>
  </si>
  <si>
    <t>MIRONIK'S AURORA</t>
  </si>
  <si>
    <t>SE37891/2020</t>
  </si>
  <si>
    <t>MIRONIK'S ANCO</t>
  </si>
  <si>
    <t>SE37892/2020</t>
  </si>
  <si>
    <t>MIRONIK'S ASTIYELLOW</t>
  </si>
  <si>
    <t>SE37893/2020</t>
  </si>
  <si>
    <t>MIRONIK'S APACHE</t>
  </si>
  <si>
    <t>SE37894/2020</t>
  </si>
  <si>
    <t>MIRONIK'S AJICRISTAL</t>
  </si>
  <si>
    <t>SE37963/2024</t>
  </si>
  <si>
    <t>KOIRUUKSIEN KELPO KOMISTUS</t>
  </si>
  <si>
    <t>SE38508/2012</t>
  </si>
  <si>
    <t>VITAVILLAN'S SMOOTH KILJAN</t>
  </si>
  <si>
    <t>SE38509/2012</t>
  </si>
  <si>
    <t>VITAVILLAN'S SMOOTH LIAM</t>
  </si>
  <si>
    <t>SE38510/2012</t>
  </si>
  <si>
    <t>VITAVILLAN'S SMOOTH ARTHUR</t>
  </si>
  <si>
    <t>SE38511/2012</t>
  </si>
  <si>
    <t>VITAVILLAN'S SMOOTH GINA</t>
  </si>
  <si>
    <t>SE38512/2012</t>
  </si>
  <si>
    <t>VITAVILLAN'S SMOOTH FIONA</t>
  </si>
  <si>
    <t>SE38513/2012</t>
  </si>
  <si>
    <t>VITAVILLAN'S SMOOTH TWIGGY</t>
  </si>
  <si>
    <t>SE38514/2012</t>
  </si>
  <si>
    <t>VITAVILLAN'S SMOOTH STELLA</t>
  </si>
  <si>
    <t>SE38744/2017</t>
  </si>
  <si>
    <t>PERFECT IMAGE GOING PLACES</t>
  </si>
  <si>
    <t>SE38745/2017</t>
  </si>
  <si>
    <t>PERFECT IMAGE ICING ON THE CAKE</t>
  </si>
  <si>
    <t>SE38785/2017</t>
  </si>
  <si>
    <t>TÖRNSKOGENS DORIS DAY</t>
  </si>
  <si>
    <t>SE38786/2017</t>
  </si>
  <si>
    <t>TÖRNSKOGENS DEBORAH KERR</t>
  </si>
  <si>
    <t>SE38787/2017</t>
  </si>
  <si>
    <t>TÖRNSKOGENS GRACE KELLY</t>
  </si>
  <si>
    <t>SE38788/2017</t>
  </si>
  <si>
    <t>TÖRNSKOGENS AUDREY HEPBURN</t>
  </si>
  <si>
    <t>SE38789/2017</t>
  </si>
  <si>
    <t>TÖRNSKOGENS GREGORY PECK</t>
  </si>
  <si>
    <t>SE38790/2017</t>
  </si>
  <si>
    <t>TÖRNSKOGENS TONY CURTIS</t>
  </si>
  <si>
    <t>SE38791/2017</t>
  </si>
  <si>
    <t>TÖRNSKOGENS ROCK HUDSON</t>
  </si>
  <si>
    <t>SE38792/2017</t>
  </si>
  <si>
    <t>TÖRNSKOGENS DEAN MARTIN</t>
  </si>
  <si>
    <t>SE39004/2022</t>
  </si>
  <si>
    <t>MIRONIK'S ISAR</t>
  </si>
  <si>
    <t>SE39005/2022</t>
  </si>
  <si>
    <t>MIRONIK'S ILMUR</t>
  </si>
  <si>
    <t>SE39006/2022</t>
  </si>
  <si>
    <t>MIRONIK'S ISELIN</t>
  </si>
  <si>
    <t>SE39007/2022</t>
  </si>
  <si>
    <t>MIRONIK'S IRPI</t>
  </si>
  <si>
    <t>SE39008/2022</t>
  </si>
  <si>
    <t>MIRONIK'S INGI</t>
  </si>
  <si>
    <t>SE39066/2021</t>
  </si>
  <si>
    <t>ASTOLAT'S GEO GRAPHIS</t>
  </si>
  <si>
    <t>SE39067/2021</t>
  </si>
  <si>
    <t>ASTOLAT'S GIGAS GENTILIS</t>
  </si>
  <si>
    <t>SE39068/2021</t>
  </si>
  <si>
    <t>ASTOLAT'S GENES GRISEO</t>
  </si>
  <si>
    <t>SE39069/2021</t>
  </si>
  <si>
    <t>ASTOLAT'S GLÓBIFER GALE</t>
  </si>
  <si>
    <t>SE39070/2021</t>
  </si>
  <si>
    <t>ASTOLAT'S GILLENIA GALAX</t>
  </si>
  <si>
    <t>SE39071/2021</t>
  </si>
  <si>
    <t>ASTOLAT'S GILIA GRANDIS</t>
  </si>
  <si>
    <t>SE39072/2021</t>
  </si>
  <si>
    <t>ASTOLAT'S GAURA GYMNOTHRIX</t>
  </si>
  <si>
    <t>SE39073/2021</t>
  </si>
  <si>
    <t>ASTOLAT'S GOÓDIA GLAUX</t>
  </si>
  <si>
    <t>SE39132/2012</t>
  </si>
  <si>
    <t>LEGENDENS GEORGE CLOONEY</t>
  </si>
  <si>
    <t>SE39133/2012</t>
  </si>
  <si>
    <t>LEGENDENS LEONARDO DI CAPRIO</t>
  </si>
  <si>
    <t>SE39134/2012</t>
  </si>
  <si>
    <t>LEGENDENS HARRISON FORD</t>
  </si>
  <si>
    <t>SE39135/2012</t>
  </si>
  <si>
    <t>LEGENDENS MARILYN MONROE</t>
  </si>
  <si>
    <t>SE39136/2012</t>
  </si>
  <si>
    <t>LEGENDENS MERRYL STREEP</t>
  </si>
  <si>
    <t>SE39242/2024</t>
  </si>
  <si>
    <t>ANKARU'S EYE CATCHER</t>
  </si>
  <si>
    <t>SE39463/2016</t>
  </si>
  <si>
    <t>LEGENDENS FRODO BAGGER</t>
  </si>
  <si>
    <t>SE39464/2016</t>
  </si>
  <si>
    <t>LEGENDENS GANDALF</t>
  </si>
  <si>
    <t>SE39465/2016</t>
  </si>
  <si>
    <t>LEGENDENS ARAGORN</t>
  </si>
  <si>
    <t>SE39466/2016</t>
  </si>
  <si>
    <t>LEGENDENS BOROMIR</t>
  </si>
  <si>
    <t>SE39467/2016</t>
  </si>
  <si>
    <t>LEGENDENS LEGOLAS</t>
  </si>
  <si>
    <t>SE39468/2016</t>
  </si>
  <si>
    <t>LEGENDENS GALADRIEL</t>
  </si>
  <si>
    <t>SE39469/2016</t>
  </si>
  <si>
    <t>LEGENDENS ARWEN</t>
  </si>
  <si>
    <t>SE39470/2016</t>
  </si>
  <si>
    <t>LEGENDENS EOWYN</t>
  </si>
  <si>
    <t>SE39678/2011</t>
  </si>
  <si>
    <t>FINAL FANTASY'S ECHO OF MAESTRO</t>
  </si>
  <si>
    <t>SE39944/2014</t>
  </si>
  <si>
    <t>JEPNICKS BORN TO MAKE YOU HAPPY</t>
  </si>
  <si>
    <t>SE39945/2014</t>
  </si>
  <si>
    <t>JEPNICKS BE MY VALENTINE</t>
  </si>
  <si>
    <t>SE39946/2014</t>
  </si>
  <si>
    <t>JEPNICKS BRING IT ON</t>
  </si>
  <si>
    <t>SE39947/2014</t>
  </si>
  <si>
    <t>JEPNICKS BAD TIMING</t>
  </si>
  <si>
    <t>SE39948/2014</t>
  </si>
  <si>
    <t>JEPNICKS BLAME IT ON LOVE</t>
  </si>
  <si>
    <t>SE39949/2014</t>
  </si>
  <si>
    <t>JEPNICKS BROWN EYED GIRL</t>
  </si>
  <si>
    <t>SE39950/2014</t>
  </si>
  <si>
    <t>JEPNICKS BAD TO THE BONES</t>
  </si>
  <si>
    <t>SE40005/2014</t>
  </si>
  <si>
    <t>GUERNSEY BILA KAIFA</t>
  </si>
  <si>
    <t>SE40556/2015</t>
  </si>
  <si>
    <t>GEMDALES ENERGISKA ERIK</t>
  </si>
  <si>
    <t>SE40557/2015</t>
  </si>
  <si>
    <t>GEMDALES EFFEKTIVA EMIL</t>
  </si>
  <si>
    <t>SE40558/2015</t>
  </si>
  <si>
    <t>GEMDALES ESTETISKA ESKIL</t>
  </si>
  <si>
    <t>SE40785/2019</t>
  </si>
  <si>
    <t>SWEETCAILEANZ CLEVER CABAL</t>
  </si>
  <si>
    <t>SE40786/2019</t>
  </si>
  <si>
    <t>SWEETCAILEANZ CLEVER CLAIRE</t>
  </si>
  <si>
    <t>SE40787/2019</t>
  </si>
  <si>
    <t>SWEETCAILEANZ CLEVER CLARISSA</t>
  </si>
  <si>
    <t>SE40925/2021</t>
  </si>
  <si>
    <t>PUCKOLINAS DON QUIJOTE</t>
  </si>
  <si>
    <t>SE40926/2021</t>
  </si>
  <si>
    <t>PUCKOLINAS OLIVER TWIST</t>
  </si>
  <si>
    <t>SE40930/2021</t>
  </si>
  <si>
    <t>PUCKOLINAS ANNA KARENINA</t>
  </si>
  <si>
    <t>SE40931/2021</t>
  </si>
  <si>
    <t>PUCKOLINAS AGATHA CHRISTIE</t>
  </si>
  <si>
    <t>SE40932/2021</t>
  </si>
  <si>
    <t>PUCKOLINAS LADY CHATTERLEY</t>
  </si>
  <si>
    <t>SE41037/2013</t>
  </si>
  <si>
    <t>EYESDELIGHT WHISPERING WIND</t>
  </si>
  <si>
    <t>SE41038/2013</t>
  </si>
  <si>
    <t>EYESDELIGHT HUNTING HAWK</t>
  </si>
  <si>
    <t>SE41039/2013</t>
  </si>
  <si>
    <t>EYESDELIGHT SILENT SQUAW</t>
  </si>
  <si>
    <t>SE41040/2013</t>
  </si>
  <si>
    <t>EYESDELIGHT RED RIVER</t>
  </si>
  <si>
    <t>SE41041/2013</t>
  </si>
  <si>
    <t>EYESDELIGHT ICE INDIANA</t>
  </si>
  <si>
    <t>SE41042/2013</t>
  </si>
  <si>
    <t>EYESDELIGHT BLACK BEAR</t>
  </si>
  <si>
    <t>SE41043/2013</t>
  </si>
  <si>
    <t>EYESDELIGHT SHOOTING STAR</t>
  </si>
  <si>
    <t>SE41044/2013</t>
  </si>
  <si>
    <t>EYESDELIGHT WANDERING WOLF</t>
  </si>
  <si>
    <t>SE41615/2018</t>
  </si>
  <si>
    <t>VITAVILLAN'S SMOOTH EIHHLIN</t>
  </si>
  <si>
    <t>SE41708/2020</t>
  </si>
  <si>
    <t>ARTHUR WEASLEY BIG BANG BOHEMIA</t>
  </si>
  <si>
    <t>SE41757/2023</t>
  </si>
  <si>
    <t>GEMDALES LOJALA LUDVIG</t>
  </si>
  <si>
    <t>SE41758/2023</t>
  </si>
  <si>
    <t>GEMDALES LIVLIGA LUKAS</t>
  </si>
  <si>
    <t>SE41759/2023</t>
  </si>
  <si>
    <t>GEMDALES LJUVLIGA LEONORA</t>
  </si>
  <si>
    <t>SE41760/2023</t>
  </si>
  <si>
    <t>GEMDALES LYCKLIGA LOUISE</t>
  </si>
  <si>
    <t>SE41761/2023</t>
  </si>
  <si>
    <t>GEMDALES LYCKADE LOVISA</t>
  </si>
  <si>
    <t>SE41921/2015</t>
  </si>
  <si>
    <t>EARLY MORNINGS QUICK TRICK</t>
  </si>
  <si>
    <t>SE41922/2015</t>
  </si>
  <si>
    <t>EARLY MORNINGS QUICK WIND</t>
  </si>
  <si>
    <t>SE41923/2015</t>
  </si>
  <si>
    <t>EARLY MORNINGS QUEEN L</t>
  </si>
  <si>
    <t>SE41924/2015</t>
  </si>
  <si>
    <t>EARLY MORNINGS QUEEN QUALITY</t>
  </si>
  <si>
    <t>SE41925/2015</t>
  </si>
  <si>
    <t>EARLY MORNINGS QUEEN SOUL</t>
  </si>
  <si>
    <t>SE41945/2013</t>
  </si>
  <si>
    <t>HONEY MELON FAY FIDELIA</t>
  </si>
  <si>
    <t>SE41999/2017</t>
  </si>
  <si>
    <t>MIRONIK'S SEI</t>
  </si>
  <si>
    <t>SE42000/2017</t>
  </si>
  <si>
    <t>MIRONIK'S SOLO</t>
  </si>
  <si>
    <t>SE42001/2017</t>
  </si>
  <si>
    <t>MIRONIK'S SEEJA</t>
  </si>
  <si>
    <t>SE42002/2017</t>
  </si>
  <si>
    <t>MIRONIK'S SAESEE</t>
  </si>
  <si>
    <t>SE42003/2017</t>
  </si>
  <si>
    <t>MIRONIK'S SECURA</t>
  </si>
  <si>
    <t>SE42004/2017</t>
  </si>
  <si>
    <t>MIRONIK'S SKYWALKER</t>
  </si>
  <si>
    <t>SE42005/2017</t>
  </si>
  <si>
    <t>MIRONIK'S SEEF</t>
  </si>
  <si>
    <t>SE42439/2013</t>
  </si>
  <si>
    <t>ASTOLAT'S DESERT STORM</t>
  </si>
  <si>
    <t>SE42440/2013</t>
  </si>
  <si>
    <t>ASTOLAT'S DÁCTYLON DÉLICUS</t>
  </si>
  <si>
    <t>SE42441/2013</t>
  </si>
  <si>
    <t>ASTOLAT'S DICTÁMNUS DIVÉRSUS</t>
  </si>
  <si>
    <t>SE42442/2013</t>
  </si>
  <si>
    <t>ASTOLAT'S DARWINIA DISPÁR</t>
  </si>
  <si>
    <t>SE42443/2013</t>
  </si>
  <si>
    <t>ASTOLAT'S DIDISSÁNDRA DIVÉRSI</t>
  </si>
  <si>
    <t>SE42444/2013</t>
  </si>
  <si>
    <t>ASTOLAT'S DAPHNE DUPLUSA</t>
  </si>
  <si>
    <t>SE42611/2011</t>
  </si>
  <si>
    <t>MIRONIK'S FRACER</t>
  </si>
  <si>
    <t>SE42612/2011</t>
  </si>
  <si>
    <t>MIRONIK'S FABI</t>
  </si>
  <si>
    <t>SE42613/2011</t>
  </si>
  <si>
    <t>MIRONIK'S FARINA</t>
  </si>
  <si>
    <t>SE42614/2011</t>
  </si>
  <si>
    <t>MIRONIK'S FRY</t>
  </si>
  <si>
    <t>SE42933/2011</t>
  </si>
  <si>
    <t>ONEWAY'S METALLICA</t>
  </si>
  <si>
    <t>SE42934/2011</t>
  </si>
  <si>
    <t>ONEWAY'S MOTÖRHEAD</t>
  </si>
  <si>
    <t>SE42935/2011</t>
  </si>
  <si>
    <t>ONEWAY'S IRON MAIDEN</t>
  </si>
  <si>
    <t>SE43256/2017</t>
  </si>
  <si>
    <t>GEMDALES FRÄCKA FREDRIK</t>
  </si>
  <si>
    <t>SE43257/2017</t>
  </si>
  <si>
    <t>GEMDALES FINA FREDRIKA</t>
  </si>
  <si>
    <t>SE43258/2017</t>
  </si>
  <si>
    <t>GEMDALES FILIPPA FINESS</t>
  </si>
  <si>
    <t>SE43263/2013</t>
  </si>
  <si>
    <t>MIRONIK'S JARVIS</t>
  </si>
  <si>
    <t>SE43264/2013</t>
  </si>
  <si>
    <t>MIRONIK'S JUNIPER</t>
  </si>
  <si>
    <t>SE43265/2013</t>
  </si>
  <si>
    <t>MIRONIK'S JINGBO</t>
  </si>
  <si>
    <t>SE43266/2013</t>
  </si>
  <si>
    <t>MIRONIK'S JORCADA</t>
  </si>
  <si>
    <t>SE43267/2013</t>
  </si>
  <si>
    <t>MIRONIK'S JEMEZ</t>
  </si>
  <si>
    <t>SE43268/2013</t>
  </si>
  <si>
    <t>MIRONIK'S JORULLA</t>
  </si>
  <si>
    <t>SE43636/2021</t>
  </si>
  <si>
    <t>MIRONIK'S GOZZI</t>
  </si>
  <si>
    <t>SE43637/2021</t>
  </si>
  <si>
    <t>MIRONIK'S GALLANT</t>
  </si>
  <si>
    <t>SE43639/2021</t>
  </si>
  <si>
    <t>MIRONIK'S GIONTA</t>
  </si>
  <si>
    <t>SE43641/2021</t>
  </si>
  <si>
    <t>MIRONIK'S GLYNN</t>
  </si>
  <si>
    <t>SE43643/2021</t>
  </si>
  <si>
    <t>MIRONIK'S GORDIE</t>
  </si>
  <si>
    <t>SE44099/2020</t>
  </si>
  <si>
    <t>TÖRNSKOGENS AMARETTI</t>
  </si>
  <si>
    <t>SE44100/2020</t>
  </si>
  <si>
    <t>TÖRNSKOGENS BISCOTTI</t>
  </si>
  <si>
    <t>SE44101/2020</t>
  </si>
  <si>
    <t>TÖRNSKOGENS CANNOLI</t>
  </si>
  <si>
    <t>SE44102/2020</t>
  </si>
  <si>
    <t>TÖRNSKOGENS SEMIFREDDO</t>
  </si>
  <si>
    <t>SE44103/2020</t>
  </si>
  <si>
    <t>TÖRNSKOGENS TARTUFO</t>
  </si>
  <si>
    <t>SE44104/2020</t>
  </si>
  <si>
    <t>TÖRNSKOGENS TIRAMISU</t>
  </si>
  <si>
    <t>SE44495/2022</t>
  </si>
  <si>
    <t>MABINOGION EADITH</t>
  </si>
  <si>
    <t>SE44499/2012</t>
  </si>
  <si>
    <t>SANDCASTLE'S DIVA IN DISGUISE</t>
  </si>
  <si>
    <t>SE45254/2016</t>
  </si>
  <si>
    <t>ONEWAY'S JOAN JETT</t>
  </si>
  <si>
    <t>SE45255/2016</t>
  </si>
  <si>
    <t>ONEWAY'S LITA FORD</t>
  </si>
  <si>
    <t>SE45490/2015</t>
  </si>
  <si>
    <t>BLUE PETIPA'S DAI DUXBURY</t>
  </si>
  <si>
    <t>SE45491/2015</t>
  </si>
  <si>
    <t>BLUE PETIPA'S DEKA DAIZUKE</t>
  </si>
  <si>
    <t>SE45492/2015</t>
  </si>
  <si>
    <t>BLUE PETIPA'S DODGE DESANTIS</t>
  </si>
  <si>
    <t>SE45536/2013</t>
  </si>
  <si>
    <t>CINNABERRY'S STORMWIND</t>
  </si>
  <si>
    <t>SE46086/2021</t>
  </si>
  <si>
    <t>TEXFORRIER RESERVED FOR TÖRNSKOGENS</t>
  </si>
  <si>
    <t>SE46171/2018</t>
  </si>
  <si>
    <t>DIAMONDFOX ABSOLUTE PINKIE PIE</t>
  </si>
  <si>
    <t>SE46200/2024</t>
  </si>
  <si>
    <t>BLUE PETIPA'S ILDIKO' ILDEFONSO</t>
  </si>
  <si>
    <t>SE46201/2024</t>
  </si>
  <si>
    <t>BLUE PETIPA'S IBAKA IFOWOSI</t>
  </si>
  <si>
    <t>SE46202/2024</t>
  </si>
  <si>
    <t>BLUE PETIPA'S ISASKAR ISAURUS</t>
  </si>
  <si>
    <t>SE46203/2024</t>
  </si>
  <si>
    <t>BLUE PETIPA'S IDOYA INGAWA</t>
  </si>
  <si>
    <t>SE46204/2024</t>
  </si>
  <si>
    <t>BLUE PETIPA'S IDARA IDOJUKO</t>
  </si>
  <si>
    <t>SE46205/2024</t>
  </si>
  <si>
    <t>BLUE PETIPA'S IKRA IEKIKA</t>
  </si>
  <si>
    <t>SE46206/2024</t>
  </si>
  <si>
    <t>BLUE PETIPA'S ISAKKI IANERIA</t>
  </si>
  <si>
    <t>SE46207/2024</t>
  </si>
  <si>
    <t>BLUE PETIPA'S ISRA IRDLIRVIRISSONG</t>
  </si>
  <si>
    <t>SE46280/2023</t>
  </si>
  <si>
    <t>FACHINGS DALLAS MAVERICKS</t>
  </si>
  <si>
    <t>SE46282/2023</t>
  </si>
  <si>
    <t>FACHINGS UTAH JAZZ</t>
  </si>
  <si>
    <t>SE46283/2023</t>
  </si>
  <si>
    <t>FACHINGS MIAMI HEAT</t>
  </si>
  <si>
    <t>SE46318/2018</t>
  </si>
  <si>
    <t>ONEWAY'S DR STRANGELOVE</t>
  </si>
  <si>
    <t>SE46319/2018</t>
  </si>
  <si>
    <t>ONEWAY'S LET'S GO CRAZY</t>
  </si>
  <si>
    <t>SE46320/2018</t>
  </si>
  <si>
    <t>ONEWAY'S CASINO ROYALE</t>
  </si>
  <si>
    <t>SE46321/2018</t>
  </si>
  <si>
    <t>ONEWAY'S THE PINK PANTHER</t>
  </si>
  <si>
    <t>SE46322/2018</t>
  </si>
  <si>
    <t>ONEWAY'S THE BLACK ROSE</t>
  </si>
  <si>
    <t>SE46323/2018</t>
  </si>
  <si>
    <t>ONEWAY'S NEVER LET GO</t>
  </si>
  <si>
    <t>SE46692/2022</t>
  </si>
  <si>
    <t>MIRONIK'S JOKER</t>
  </si>
  <si>
    <t>SE46693/2022</t>
  </si>
  <si>
    <t>MIRONIK'S JAYCEE</t>
  </si>
  <si>
    <t>SE46694/2022</t>
  </si>
  <si>
    <t>MIRONIK'S JULISKA</t>
  </si>
  <si>
    <t>SE46695/2022</t>
  </si>
  <si>
    <t>MIRONIK'S JADWIGA</t>
  </si>
  <si>
    <t>SE46696/2022</t>
  </si>
  <si>
    <t>MIRONIK'S JULIA ROSE</t>
  </si>
  <si>
    <t>SE46744/2011</t>
  </si>
  <si>
    <t>ONEWAY'S JOAKIM VON ANKA</t>
  </si>
  <si>
    <t>SE46745/2011</t>
  </si>
  <si>
    <t>ONEWAY'S JANNE LÅNGBEN</t>
  </si>
  <si>
    <t>SE46746/2011</t>
  </si>
  <si>
    <t>ONEWAY'S GULD-IVAR FLINTHJÄRTA</t>
  </si>
  <si>
    <t>SE46747/2011</t>
  </si>
  <si>
    <t>ONEWAY'S MAGICA DE HEX</t>
  </si>
  <si>
    <t>SE47509/2012</t>
  </si>
  <si>
    <t>CLINGSTONE'S FLASH BACK</t>
  </si>
  <si>
    <t>SE47613/2014</t>
  </si>
  <si>
    <t>TÖRNSKOGENS ESTÉE LAUDER</t>
  </si>
  <si>
    <t>SE47614/2014</t>
  </si>
  <si>
    <t>TÖRNSKOGENS ELISABETH ARDEN</t>
  </si>
  <si>
    <t>SE47615/2014</t>
  </si>
  <si>
    <t>TÖRNSKOGENS ELIE SAAB</t>
  </si>
  <si>
    <t>SE47616/2014</t>
  </si>
  <si>
    <t>TÖRNSKOGENS BVLGARI CHRYSTALLINE</t>
  </si>
  <si>
    <t>SE47617/2014</t>
  </si>
  <si>
    <t>TÖRNSKOGENS BOSS ORANGE MAN</t>
  </si>
  <si>
    <t>SE47664/2010</t>
  </si>
  <si>
    <t>VITAVILLAN'S SMOOTH ANGUS</t>
  </si>
  <si>
    <t>SE47665/2010</t>
  </si>
  <si>
    <t>VITAVILLAN'S SMOOTH RUFUS</t>
  </si>
  <si>
    <t>SE47666/2010</t>
  </si>
  <si>
    <t>VITAVILLAN'S SMOOTH ALLISTER</t>
  </si>
  <si>
    <t>SE47667/2010</t>
  </si>
  <si>
    <t>VITAVILLAN'S SMOOTH PENELOPE</t>
  </si>
  <si>
    <t>SE47668/2010</t>
  </si>
  <si>
    <t>VITAVILLAN'S SMOOTH FAY</t>
  </si>
  <si>
    <t>SE47797/2018</t>
  </si>
  <si>
    <t>MIRONIK'S TULO</t>
  </si>
  <si>
    <t>SE47798/2018</t>
  </si>
  <si>
    <t>MIRONIK'S TOBLERONE</t>
  </si>
  <si>
    <t>SE47799/2018</t>
  </si>
  <si>
    <t>MIRONIK'S TWIST</t>
  </si>
  <si>
    <t>SE47800/2018</t>
  </si>
  <si>
    <t>MIRONIK'S TWINKIE</t>
  </si>
  <si>
    <t>SE47801/2018</t>
  </si>
  <si>
    <t>MIRONIK'S TOY</t>
  </si>
  <si>
    <t>SE47802/2018</t>
  </si>
  <si>
    <t>MIRONIK'S TWIX</t>
  </si>
  <si>
    <t>SE47818/2024</t>
  </si>
  <si>
    <t>ANKARU'S EVERYDAY HERO</t>
  </si>
  <si>
    <t>SE47984/2011</t>
  </si>
  <si>
    <t>JACK MACK'S TÈ BHAN TETH</t>
  </si>
  <si>
    <t>SE48087/2013</t>
  </si>
  <si>
    <t>TORROSLY'S SMOOTH ZIMBAD ZOEGA</t>
  </si>
  <si>
    <t>SE48546/2019</t>
  </si>
  <si>
    <t>JEPNICKS FACE OFF</t>
  </si>
  <si>
    <t>SE48547/2019</t>
  </si>
  <si>
    <t>JEPNICKS FLYING CRAZY</t>
  </si>
  <si>
    <t>SE48548/2019</t>
  </si>
  <si>
    <t>JEPNICKS FLAMING HOT COFFEE</t>
  </si>
  <si>
    <t>SE48586/2014</t>
  </si>
  <si>
    <t>CORVI JANTÁROVÁ HVIEZDA</t>
  </si>
  <si>
    <t>SE48628/2010</t>
  </si>
  <si>
    <t>EARLY MORNINGS OFF THE WALL</t>
  </si>
  <si>
    <t>SE48629/2010</t>
  </si>
  <si>
    <t>EARLY MORNINGS ONCE IS ENOUGH</t>
  </si>
  <si>
    <t>SE48630/2010</t>
  </si>
  <si>
    <t>EARLY MORNINGS ONE NIGHT OF SIN</t>
  </si>
  <si>
    <t>SE48631/2010</t>
  </si>
  <si>
    <t>EARLY MORNINGS ONE DAY IN YOUR LIFE</t>
  </si>
  <si>
    <t>SE48632/2010</t>
  </si>
  <si>
    <t>EARLY MORNINGS ONE NIGHT</t>
  </si>
  <si>
    <t>SE48633/2010</t>
  </si>
  <si>
    <t>EARLY MORNINGS ONE MORE CHANCE</t>
  </si>
  <si>
    <t>SE48713/2012</t>
  </si>
  <si>
    <t>JEPNICKS AGAINST ALL ODDS</t>
  </si>
  <si>
    <t>SE48714/2012</t>
  </si>
  <si>
    <t>JEPNICKS AFTER MY PRECIOUS</t>
  </si>
  <si>
    <t>SE48978/2014</t>
  </si>
  <si>
    <t>LIGHT OF DAWN'S JUST WANNA DANCE</t>
  </si>
  <si>
    <t>SE48979/2014</t>
  </si>
  <si>
    <t>LIGHT OF DAWN'S JUST WANNA BE COOL</t>
  </si>
  <si>
    <t>SE48980/2014</t>
  </si>
  <si>
    <t>LIGHT OF DAWN'S JUST WANNA ROCK</t>
  </si>
  <si>
    <t>SE48981/2014</t>
  </si>
  <si>
    <t>LIGHT OF DAWN'S JUST WANNA KISS</t>
  </si>
  <si>
    <t>SE49093/2017</t>
  </si>
  <si>
    <t>ONEWAY'S OOPS</t>
  </si>
  <si>
    <t>SE49411/2019</t>
  </si>
  <si>
    <t>ONEWAY'S SOFF-I-PROPP</t>
  </si>
  <si>
    <t>SE49412/2010</t>
  </si>
  <si>
    <t>MERCILESS MERCURY</t>
  </si>
  <si>
    <t>SE49412/2019</t>
  </si>
  <si>
    <t>ONEWAY'S LISA LOOP</t>
  </si>
  <si>
    <t>SE49413/2010</t>
  </si>
  <si>
    <t>MERCILESS MANIAC</t>
  </si>
  <si>
    <t>SE49414/2010</t>
  </si>
  <si>
    <t>MERCILESS MASTER</t>
  </si>
  <si>
    <t>SE49415/2010</t>
  </si>
  <si>
    <t>MERCILESS MONSTER</t>
  </si>
  <si>
    <t>SE49416/2010</t>
  </si>
  <si>
    <t>MERCILESS MAFIA</t>
  </si>
  <si>
    <t>SE49417/2010</t>
  </si>
  <si>
    <t>MERCILESS MESS</t>
  </si>
  <si>
    <t>SE49584/2015</t>
  </si>
  <si>
    <t>TOONIAN ROCK STEADY</t>
  </si>
  <si>
    <t>SE49755/2022</t>
  </si>
  <si>
    <t>MIRONIK'S KUMMIN</t>
  </si>
  <si>
    <t>SE49756/2022</t>
  </si>
  <si>
    <t>MIRONIK'S KAPRIS</t>
  </si>
  <si>
    <t>SE49757/2022</t>
  </si>
  <si>
    <t>MIRONIK'S KOKOS</t>
  </si>
  <si>
    <t>SE49836/2016</t>
  </si>
  <si>
    <t>BLUE PETIPA'S FAIRFORD FILIBUSTER</t>
  </si>
  <si>
    <t>SE49837/2016</t>
  </si>
  <si>
    <t>BLUE PETIPA'S FIGARO FIDIAS</t>
  </si>
  <si>
    <t>SE49838/2016</t>
  </si>
  <si>
    <t>BLUE PETIPA'S FARRAGO FUEGO</t>
  </si>
  <si>
    <t>SE49839/2016</t>
  </si>
  <si>
    <t>BLUE PETIPA'S FAJARDO FAROUK</t>
  </si>
  <si>
    <t>SE49840/2016</t>
  </si>
  <si>
    <t>BLUE PETIPA'S FADA FARANAH</t>
  </si>
  <si>
    <t>SE49841/2016</t>
  </si>
  <si>
    <t>BLUE PETIPA'S FEIRA FERRARA</t>
  </si>
  <si>
    <t>SE49842/2016</t>
  </si>
  <si>
    <t>BLUE PETIPA'S FAENZA FARGHONA</t>
  </si>
  <si>
    <t>SE49843/2016</t>
  </si>
  <si>
    <t>BLUE PETIPA'S FÉNNIA FERENCZI</t>
  </si>
  <si>
    <t>SE50143/2019</t>
  </si>
  <si>
    <t>ONEWAY'S FLIP A COIN</t>
  </si>
  <si>
    <t>SE50144/2019</t>
  </si>
  <si>
    <t>ONEWAY'S PAY IN CASH</t>
  </si>
  <si>
    <t>SE50145/2014</t>
  </si>
  <si>
    <t>ALERTNESS STORM TROOPER</t>
  </si>
  <si>
    <t>SE50145/2019</t>
  </si>
  <si>
    <t>ONEWAY'S SPARE A DIME</t>
  </si>
  <si>
    <t>SE50146/2019</t>
  </si>
  <si>
    <t>ONEWAY'S BRIGHT AS A PENNY</t>
  </si>
  <si>
    <t>SE50147/2019</t>
  </si>
  <si>
    <t>ONEWAY'S A PENNY FOR YOUR THOUGHTS</t>
  </si>
  <si>
    <t>SE50426/2021</t>
  </si>
  <si>
    <t>ONEWAY'S NO MORE MESS</t>
  </si>
  <si>
    <t>SE50427/2021</t>
  </si>
  <si>
    <t>ONEWAY'S REEL MESS</t>
  </si>
  <si>
    <t>SE50428/2021</t>
  </si>
  <si>
    <t>ONEWAY'S WHAT A MESS</t>
  </si>
  <si>
    <t>SE50429/2021</t>
  </si>
  <si>
    <t>ONEWAY'S MESS AROUND</t>
  </si>
  <si>
    <t>SE50430/2021</t>
  </si>
  <si>
    <t>ONEWAY'S MAKE A MESS</t>
  </si>
  <si>
    <t>SE50489/2022</t>
  </si>
  <si>
    <t>LAABANDEN BLACK MAGIC</t>
  </si>
  <si>
    <t>SE50556/2020</t>
  </si>
  <si>
    <t>MIRONIK'S CASTELLO</t>
  </si>
  <si>
    <t>SE50557/2020</t>
  </si>
  <si>
    <t>MIRONIK'S CAVA</t>
  </si>
  <si>
    <t>SE50558/2020</t>
  </si>
  <si>
    <t>MIRONIK'S CHAMPAGNE</t>
  </si>
  <si>
    <t>SE50559/2020</t>
  </si>
  <si>
    <t>MIRONIK'S CHIANTI</t>
  </si>
  <si>
    <t>SE50560/2020</t>
  </si>
  <si>
    <t>MIRONIK'S CORVINA</t>
  </si>
  <si>
    <t>SE50573/2023</t>
  </si>
  <si>
    <t>LIGHT OF DAWN'S MAKE IT FABULOUS</t>
  </si>
  <si>
    <t>SE50574/2023</t>
  </si>
  <si>
    <t>LIGHT OF DAWN'S MAKE IT SIMPLE</t>
  </si>
  <si>
    <t>SE50575/2023</t>
  </si>
  <si>
    <t>LIGHT OF DAWN'S MAKE IT PERFECT</t>
  </si>
  <si>
    <t>SE50576/2023</t>
  </si>
  <si>
    <t>LIGHT OF DAWN'S MAKE IT FANTASTIC</t>
  </si>
  <si>
    <t>SE50577/2023</t>
  </si>
  <si>
    <t>LIGHT OF DAWN'S MAKE IT SMART</t>
  </si>
  <si>
    <t>SE50603/2021</t>
  </si>
  <si>
    <t>PERFECT IMAGE TWILIGHT LIGHTNING</t>
  </si>
  <si>
    <t>SE50690/2017</t>
  </si>
  <si>
    <t>MIGHTY'S SPRING MEADOW PIA PHIALA</t>
  </si>
  <si>
    <t>SE50847/2014</t>
  </si>
  <si>
    <t>ONEWAY'S CHRIS NOTH</t>
  </si>
  <si>
    <t>SE50848/2014</t>
  </si>
  <si>
    <t>ONEWAY'S JASON LEWIS</t>
  </si>
  <si>
    <t>SE50849/2014</t>
  </si>
  <si>
    <t>ONEWAY'S SARAH JESSICA PARKER</t>
  </si>
  <si>
    <t>SE50850/2014</t>
  </si>
  <si>
    <t>ONEWAY'S CYNTHIA NIXON</t>
  </si>
  <si>
    <t>SE50851/2014</t>
  </si>
  <si>
    <t>ONEWAY'S KRISTIN DAVIS</t>
  </si>
  <si>
    <t>SE50852/2014</t>
  </si>
  <si>
    <t>ONEWAY'S KIM CATTRALL</t>
  </si>
  <si>
    <t>SE51026/2012</t>
  </si>
  <si>
    <t>MERCILESS SMASH'N'GRAB</t>
  </si>
  <si>
    <t>SE51027/2012</t>
  </si>
  <si>
    <t>MERCILESS SKIES ON FIRE</t>
  </si>
  <si>
    <t>SE51028/2012</t>
  </si>
  <si>
    <t>MERCILESS SHOOT TO THRILL</t>
  </si>
  <si>
    <t>SE51029/2012</t>
  </si>
  <si>
    <t>MERCILESS STIFF UPPER LIP</t>
  </si>
  <si>
    <t>SE51030/2012</t>
  </si>
  <si>
    <t>MERCILESS SHOT OF LOVE</t>
  </si>
  <si>
    <t>SE51031/2012</t>
  </si>
  <si>
    <t>MERCILESS SHE'S GOT BALLS</t>
  </si>
  <si>
    <t>SE51032/2012</t>
  </si>
  <si>
    <t>MERCILESS STORMY MAY DAY</t>
  </si>
  <si>
    <t>SE51033/2012</t>
  </si>
  <si>
    <t>MERCILESS SINK THE PINK</t>
  </si>
  <si>
    <t>SE51034/2012</t>
  </si>
  <si>
    <t>MERCILESS SHAKE A LEG</t>
  </si>
  <si>
    <t>SE51035/2012</t>
  </si>
  <si>
    <t>MERCILESS SHOT DOWN IN FLAMES</t>
  </si>
  <si>
    <t>SE51158/2019</t>
  </si>
  <si>
    <t>TÖRNSKOGENS ELEANOR RIGBY</t>
  </si>
  <si>
    <t>SE51159/2019</t>
  </si>
  <si>
    <t>TÖRNSKOGENS PENNY LANE</t>
  </si>
  <si>
    <t>SE51160/2019</t>
  </si>
  <si>
    <t>TÖRNSKOGENS MARTHA MY DEAR</t>
  </si>
  <si>
    <t>SE51161/2019</t>
  </si>
  <si>
    <t>TÖRNSKOGENS LADY MADONNA</t>
  </si>
  <si>
    <t>SE51162/2019</t>
  </si>
  <si>
    <t>TÖRNSKOGENS MAXWELL'S SILVER HAMMER</t>
  </si>
  <si>
    <t>SE51163/2019</t>
  </si>
  <si>
    <t>TÖRNSKOGENS ROCKY RACCON</t>
  </si>
  <si>
    <t>SE51164/2019</t>
  </si>
  <si>
    <t>TÖRNSKOGENS TICKET TO RIDE</t>
  </si>
  <si>
    <t>SE51165/2019</t>
  </si>
  <si>
    <t>TÖRNSKOGENS MOTHER NATURES SON</t>
  </si>
  <si>
    <t>SE51166/2019</t>
  </si>
  <si>
    <t>TÖRNSKOGENS SAVOY TRUFFLE</t>
  </si>
  <si>
    <t>SE51167/2019</t>
  </si>
  <si>
    <t>TORROSLY'S DARLING MILLA</t>
  </si>
  <si>
    <t>SE51236/2015</t>
  </si>
  <si>
    <t>ADVOKÁT BEZ HRANIC</t>
  </si>
  <si>
    <t>SE51366/2012</t>
  </si>
  <si>
    <t>DISPIRITOS YASMIN NOIR VOYAGE</t>
  </si>
  <si>
    <t>SE51410/2013</t>
  </si>
  <si>
    <t>CHANDALEE'S COUNTRY COWBOY</t>
  </si>
  <si>
    <t>SE51411/2013</t>
  </si>
  <si>
    <t>CHANDALEE'S CHEROKEE CHIEF</t>
  </si>
  <si>
    <t>SE51412/2013</t>
  </si>
  <si>
    <t>CHANDALEE'S CLEVER CLOWN</t>
  </si>
  <si>
    <t>SE51413/2013</t>
  </si>
  <si>
    <t>CHANDALEE'S CLEVER CARDTRICK</t>
  </si>
  <si>
    <t>SE51414/2013</t>
  </si>
  <si>
    <t>CHANDALEE'S CAMARILLO CAY</t>
  </si>
  <si>
    <t>SE51415/2013</t>
  </si>
  <si>
    <t>CHANDALEE'S CHILLED CHIANTI</t>
  </si>
  <si>
    <t>SE51416/2013</t>
  </si>
  <si>
    <t>CHANDALEE'S CHIC CHIQUITITA</t>
  </si>
  <si>
    <t>SE52179/2020</t>
  </si>
  <si>
    <t>ONEWAY'S KURT WALLANDER</t>
  </si>
  <si>
    <t>SE52180/2020</t>
  </si>
  <si>
    <t>ONEWAY'S MARTIN BECK</t>
  </si>
  <si>
    <t>SE52181/2020</t>
  </si>
  <si>
    <t>ONEWAY'S IRENE HUSS</t>
  </si>
  <si>
    <t>SE52182/2020</t>
  </si>
  <si>
    <t>ONEWAY'S MARIA WERN</t>
  </si>
  <si>
    <t>SE52653/2016</t>
  </si>
  <si>
    <t>ELVLI'S ASTRIX</t>
  </si>
  <si>
    <t>SE52903/2016</t>
  </si>
  <si>
    <t>ACTIVE STAR'S BECRUX</t>
  </si>
  <si>
    <t>SE52904/2016</t>
  </si>
  <si>
    <t>ACTIVE STAR'S BEID</t>
  </si>
  <si>
    <t>SE52905/2016</t>
  </si>
  <si>
    <t>ACTIVE STAR'S BEXA</t>
  </si>
  <si>
    <t>SE52906/2016</t>
  </si>
  <si>
    <t>ACTIVE STAR'S BETRIA</t>
  </si>
  <si>
    <t>SE52907/2016</t>
  </si>
  <si>
    <t>ACTIVE STAR'S BELLATRIX</t>
  </si>
  <si>
    <t>SE53009/2014</t>
  </si>
  <si>
    <t>BLUE PETIPA'S CICERO CIRIACO</t>
  </si>
  <si>
    <t>SE53010/2014</t>
  </si>
  <si>
    <t>BLUE PETIPA'S CAMARO CAZAK</t>
  </si>
  <si>
    <t>SE53040/2023</t>
  </si>
  <si>
    <t>NAETUR EDVARD</t>
  </si>
  <si>
    <t>SE53293/2022</t>
  </si>
  <si>
    <t>LIGHT OF DAWN'S LIKE AN ANGEL</t>
  </si>
  <si>
    <t>SE53294/2022</t>
  </si>
  <si>
    <t>LIGHT OF DAWN'S LIKE A LOVE SONG</t>
  </si>
  <si>
    <t>SE53295/2022</t>
  </si>
  <si>
    <t>LIGHT OF DAWN'S LIKE A FAIRY TALE</t>
  </si>
  <si>
    <t>SE53296/2022</t>
  </si>
  <si>
    <t>LIGHT OF DAWN'S LIKE A HERO</t>
  </si>
  <si>
    <t>SE53297/2022</t>
  </si>
  <si>
    <t>LIGHT OF DAWN'S LIKE A LEGEND</t>
  </si>
  <si>
    <t>SE53298/2022</t>
  </si>
  <si>
    <t>LIGHT OF DAWN'S LIKE A GENIUS</t>
  </si>
  <si>
    <t>SE53299/2022</t>
  </si>
  <si>
    <t>LIGHT OF DAWN'S LIKE A DRAGON</t>
  </si>
  <si>
    <t>SE53300/2022</t>
  </si>
  <si>
    <t>LIGHT OF DAWN'S LIKE A WIZARD</t>
  </si>
  <si>
    <t>SE53419/2021</t>
  </si>
  <si>
    <t>JEKKUPATTERIN PINA COLADA</t>
  </si>
  <si>
    <t>SE53551/2013</t>
  </si>
  <si>
    <t>FRECCIA Z ROZTOCKEHO ZAMKU</t>
  </si>
  <si>
    <t>SE53871/2020</t>
  </si>
  <si>
    <t>ONEWAY'S ACES AND EIGHTS</t>
  </si>
  <si>
    <t>SE53872/2020</t>
  </si>
  <si>
    <t>ONEWAY'S LOVER MAN</t>
  </si>
  <si>
    <t>SE53873/2020</t>
  </si>
  <si>
    <t>ONEWAY'S ON THE RUN</t>
  </si>
  <si>
    <t>SE53874/2020</t>
  </si>
  <si>
    <t>ONEWAY'S DRESSED TO KILL</t>
  </si>
  <si>
    <t>SE53875/2020</t>
  </si>
  <si>
    <t>ONEWAY'S FATAL PASSION</t>
  </si>
  <si>
    <t>SE53876/2020</t>
  </si>
  <si>
    <t>ONEWAY'S DANCING ON THE EDGE</t>
  </si>
  <si>
    <t>SE53877/2020</t>
  </si>
  <si>
    <t>ONEWAY'S PLAYING WITH FIRE</t>
  </si>
  <si>
    <t>SE53943/2010</t>
  </si>
  <si>
    <t>EYESDELIGHT RED HUNTER</t>
  </si>
  <si>
    <t>SE53944/2010</t>
  </si>
  <si>
    <t>EYESDELIGHT ORANGE CASSINI</t>
  </si>
  <si>
    <t>SE53945/2010</t>
  </si>
  <si>
    <t>EYESDELIGHT PEACH BLOSSOM</t>
  </si>
  <si>
    <t>SE53946/2010</t>
  </si>
  <si>
    <t>EYESDELIGHT ROSY DREAM</t>
  </si>
  <si>
    <t>SE53947/2010</t>
  </si>
  <si>
    <t>EYESDELIGHT GOLDEN OXFORD</t>
  </si>
  <si>
    <t>SE53948/2010</t>
  </si>
  <si>
    <t>EYESDELIGHT FANCY FRILLS</t>
  </si>
  <si>
    <t>SE53968/2013</t>
  </si>
  <si>
    <t>CARLITOS BUZZING BRIAN</t>
  </si>
  <si>
    <t>SE53969/2013</t>
  </si>
  <si>
    <t>CARLITOS BOUNTIFUL BAILEY</t>
  </si>
  <si>
    <t>SE53970/2013</t>
  </si>
  <si>
    <t>CARLITOS BRASSY BRUZE</t>
  </si>
  <si>
    <t>SE53971/2013</t>
  </si>
  <si>
    <t>CARLITOS BEAMING BUDDY</t>
  </si>
  <si>
    <t>SE53972/2013</t>
  </si>
  <si>
    <t>CARLITOS BRONZE BEYONZE</t>
  </si>
  <si>
    <t>SE53973/2013</t>
  </si>
  <si>
    <t>CARLITOS BREEZY BEVERLY</t>
  </si>
  <si>
    <t>SE53974/2013</t>
  </si>
  <si>
    <t>CARLITOS BLOOMING BONNIE</t>
  </si>
  <si>
    <t>SE53975/2013</t>
  </si>
  <si>
    <t>CARLITOS BRILLIANT BRIONA</t>
  </si>
  <si>
    <t>SE53976/2013</t>
  </si>
  <si>
    <t>CARLITOS BLUSHING BERNIZE</t>
  </si>
  <si>
    <t>SE54314/2012</t>
  </si>
  <si>
    <t>ANUSCHKA DAVINJO</t>
  </si>
  <si>
    <t>SE54593/2014</t>
  </si>
  <si>
    <t>GEMDALES DRISTIGA DANIEL</t>
  </si>
  <si>
    <t>SE54594/2014</t>
  </si>
  <si>
    <t>GEMDALES DIGGANDE DENNIS</t>
  </si>
  <si>
    <t>SE54595/2014</t>
  </si>
  <si>
    <t>GEMDALES DANSANTA DAVID</t>
  </si>
  <si>
    <t>SE54596/2014</t>
  </si>
  <si>
    <t>GEMDALES DANSANDE DORIS</t>
  </si>
  <si>
    <t>SE54597/2014</t>
  </si>
  <si>
    <t>GEMDALES DESIGNADE DISA</t>
  </si>
  <si>
    <t>SE54598/2014</t>
  </si>
  <si>
    <t>GEMDALES DAGDRÖMMANDE DAGMAR</t>
  </si>
  <si>
    <t>SE54690/2013</t>
  </si>
  <si>
    <t>BLUE PETIPA'S BICCA BIFENGXIA</t>
  </si>
  <si>
    <t>SE54691/2013</t>
  </si>
  <si>
    <t>BLUE PETIPA'S BELLDANDY BELLAMONTIE</t>
  </si>
  <si>
    <t>SE54692/2013</t>
  </si>
  <si>
    <t>BLUE PETIPA'S BARABBAS BADRAK</t>
  </si>
  <si>
    <t>SE54693/2013</t>
  </si>
  <si>
    <t>BLUE PETIPA'S BAAKO LE BOSSU</t>
  </si>
  <si>
    <t>SE54694/2013</t>
  </si>
  <si>
    <t>BLUE PETIPA'S BAM BAM BIGELOW</t>
  </si>
  <si>
    <t>SE55134/2012</t>
  </si>
  <si>
    <t>SE55223/2015</t>
  </si>
  <si>
    <t>MERCILESS LOVE BOMB</t>
  </si>
  <si>
    <t>SE55905/2010</t>
  </si>
  <si>
    <t>SMOOTH X-TRAVAGANCA OF TORROSLY</t>
  </si>
  <si>
    <t>SE55906/2010</t>
  </si>
  <si>
    <t>CINNABERRY'S SHINING STAR</t>
  </si>
  <si>
    <t>SE56196/2019</t>
  </si>
  <si>
    <t>MIRONIK'S YMTA</t>
  </si>
  <si>
    <t>SE56197/2019</t>
  </si>
  <si>
    <t>MIRONIK'S YMIS</t>
  </si>
  <si>
    <t>SE56198/2019</t>
  </si>
  <si>
    <t>MIRONIK'S YPPA</t>
  </si>
  <si>
    <t>SE56199/2019</t>
  </si>
  <si>
    <t>MIRONIK'S YPPER</t>
  </si>
  <si>
    <t>SE56200/2019</t>
  </si>
  <si>
    <t>MIRONIK'S YRET</t>
  </si>
  <si>
    <t>SE56511/2010</t>
  </si>
  <si>
    <t>TÖRNSKOGENS ODD MOLLY</t>
  </si>
  <si>
    <t>SE56512/2010</t>
  </si>
  <si>
    <t>TÖRNSKOGENS BETTY BARCLAY</t>
  </si>
  <si>
    <t>SE56513/2010</t>
  </si>
  <si>
    <t>TÖRNSKOGENS FILIPPA K</t>
  </si>
  <si>
    <t>SE56514/2010</t>
  </si>
  <si>
    <t>TÖRNSKOGENS NOA NOA</t>
  </si>
  <si>
    <t>SE56515/2010</t>
  </si>
  <si>
    <t>TÖRNSKOGENS JACK &amp; JONES</t>
  </si>
  <si>
    <t>SE56516/2010</t>
  </si>
  <si>
    <t>TÖRNSKOGENS TOMMY HILFIGER</t>
  </si>
  <si>
    <t>SE56517/2010</t>
  </si>
  <si>
    <t>TÖRNSKOGENS FRED PERRY</t>
  </si>
  <si>
    <t>SE56700/2019</t>
  </si>
  <si>
    <t>PUCKOLINAS BIRCHSEED</t>
  </si>
  <si>
    <t>SE56925/2014</t>
  </si>
  <si>
    <t>MIRONIK'S MORFEUS</t>
  </si>
  <si>
    <t>SE56926/2014</t>
  </si>
  <si>
    <t>MIRONIK'S MATRIX</t>
  </si>
  <si>
    <t>SE56927/2014</t>
  </si>
  <si>
    <t>MIRONIK'S MAJA</t>
  </si>
  <si>
    <t>SE56928/2014</t>
  </si>
  <si>
    <t>MIRONIK'S MARYLIN</t>
  </si>
  <si>
    <t>SE56929/2014</t>
  </si>
  <si>
    <t>MIRONIK'S MIINA</t>
  </si>
  <si>
    <t>SE56930/2014</t>
  </si>
  <si>
    <t>MIRONIK'S MYSHKA</t>
  </si>
  <si>
    <t>SE57010/2014</t>
  </si>
  <si>
    <t>KIRKE'S ICEMAN</t>
  </si>
  <si>
    <t>SE57011/2014</t>
  </si>
  <si>
    <t>KIRKE'S MAVERICK</t>
  </si>
  <si>
    <t>SE57012/2014</t>
  </si>
  <si>
    <t>KIRKE'S NICKI</t>
  </si>
  <si>
    <t>SE57176/2015</t>
  </si>
  <si>
    <t>ONEWAY'S HERR KORS OCH TVÄRS</t>
  </si>
  <si>
    <t>SE57177/2015</t>
  </si>
  <si>
    <t>ONEWAY'S KRAKEL SPEKTAKEL</t>
  </si>
  <si>
    <t>SE57178/2015</t>
  </si>
  <si>
    <t>ONEWAY'S KUSIN VITAMIN</t>
  </si>
  <si>
    <t>SE57179/2015</t>
  </si>
  <si>
    <t>ONEWAY'S FRÖKEN HIT OCH DIT</t>
  </si>
  <si>
    <t>SE57180/2015</t>
  </si>
  <si>
    <t>ONEWAY'S MAJASTINA-BRITTA</t>
  </si>
  <si>
    <t>SE57185/2011</t>
  </si>
  <si>
    <t>TIMONAN ARCANE AS AGENT</t>
  </si>
  <si>
    <t>SE57743/2020</t>
  </si>
  <si>
    <t>MYSTERY-MAGIC</t>
  </si>
  <si>
    <t>SE57744/2020</t>
  </si>
  <si>
    <t>LOVELY-MAGIC</t>
  </si>
  <si>
    <t>SE57745/2020</t>
  </si>
  <si>
    <t>BLUE-MAGIC</t>
  </si>
  <si>
    <t>SE57746/2020</t>
  </si>
  <si>
    <t>HEAVENLY-MAGIC</t>
  </si>
  <si>
    <t>SE57747/2020</t>
  </si>
  <si>
    <t>MISTER-MAGIC</t>
  </si>
  <si>
    <t>SE57951/2010</t>
  </si>
  <si>
    <t>KARI'DAHLS TINDRA TOSCANA</t>
  </si>
  <si>
    <t>SE58068/2019</t>
  </si>
  <si>
    <t>ACTIVE STAR'S DIADEM</t>
  </si>
  <si>
    <t>SE58069/2019</t>
  </si>
  <si>
    <t>ACTIVE STAR'S DENEB</t>
  </si>
  <si>
    <t>SE58070/2019</t>
  </si>
  <si>
    <t>ACTIVE STAR'S DALIM</t>
  </si>
  <si>
    <t>SE58354/2021</t>
  </si>
  <si>
    <t>ONEWAY'S ROBBIE BEALS</t>
  </si>
  <si>
    <t>SE58355/2021</t>
  </si>
  <si>
    <t>ONEWAY'S DANNY BEALS</t>
  </si>
  <si>
    <t>SE58356/2021</t>
  </si>
  <si>
    <t>ONEWAY'S SANDY BEALS</t>
  </si>
  <si>
    <t>SE58734/2022</t>
  </si>
  <si>
    <t>TÖRNSKOGENS SUPER TROUPER</t>
  </si>
  <si>
    <t>SE58735/2022</t>
  </si>
  <si>
    <t>TÖRNSKOGENS MAN IN THE MIDDLE</t>
  </si>
  <si>
    <t>SE58736/2022</t>
  </si>
  <si>
    <t>TÖRNSKOGENS SHE'S MY KIND OF GIRL</t>
  </si>
  <si>
    <t>SE58737/2022</t>
  </si>
  <si>
    <t>TÖRNSKOGENS DANCING QUEEN</t>
  </si>
  <si>
    <t>SE58738/2022</t>
  </si>
  <si>
    <t>TÖRNSKOGENS LAY ALL YOUR LOVE ON ME</t>
  </si>
  <si>
    <t>SE59117/2011</t>
  </si>
  <si>
    <t>ALERTNESS JOLLITY</t>
  </si>
  <si>
    <t>SE62363/2010</t>
  </si>
  <si>
    <t>ONEWAY'S HOT MAIL</t>
  </si>
  <si>
    <t>SE62364/2010</t>
  </si>
  <si>
    <t>ONEWAY'S HOT NEWS</t>
  </si>
  <si>
    <t>SE62365/2010</t>
  </si>
  <si>
    <t>ONEWAY'S HOT DEAL</t>
  </si>
  <si>
    <t>SE62366/2010</t>
  </si>
  <si>
    <t>ONEWAY'S HOT STUFF</t>
  </si>
  <si>
    <t>SE62367/2010</t>
  </si>
  <si>
    <t>ONEWAY'S HOT FLASH</t>
  </si>
  <si>
    <t>SE62368/2010</t>
  </si>
  <si>
    <t>ONEWAY'S HOT TIP</t>
  </si>
  <si>
    <t>SE62369/2010</t>
  </si>
  <si>
    <t>ONEWAY'S HOT CHOICE</t>
  </si>
  <si>
    <t>SE62370/2010</t>
  </si>
  <si>
    <t>ONEWAY'S HOT CHICK</t>
  </si>
  <si>
    <t>SE62371/2010</t>
  </si>
  <si>
    <t>ONEWAY'S HOT GOSSIP</t>
  </si>
  <si>
    <t>SE62372/2010</t>
  </si>
  <si>
    <t>ONEWAY'S HOT LINE</t>
  </si>
  <si>
    <t>SE62974/2020</t>
  </si>
  <si>
    <t>GEMDALES IVRIGA ISAK</t>
  </si>
  <si>
    <t>SE62975/2020</t>
  </si>
  <si>
    <t>GEMDALES ILLMARIGA INGEMAR</t>
  </si>
  <si>
    <t>SE62976/2020</t>
  </si>
  <si>
    <t>GEMDALES INTELLIGENTA INGVAR</t>
  </si>
  <si>
    <t>SE62977/2020</t>
  </si>
  <si>
    <t>GEMDALES INGALUNDA INGA-LILL</t>
  </si>
  <si>
    <t>SE63134/2011</t>
  </si>
  <si>
    <t>TIMONAN WINNIE WILLOW</t>
  </si>
  <si>
    <t>SE63487/2010</t>
  </si>
  <si>
    <t>GEMDALES ÖMSINTA ÖSTEN</t>
  </si>
  <si>
    <t>SE63488/2010</t>
  </si>
  <si>
    <t>GEMDALES ÖVERFÖRTJUSTA ÖRNIE</t>
  </si>
  <si>
    <t>SE63489/2010</t>
  </si>
  <si>
    <t>GEMDALES ÖDMJUKA ÖJVIND</t>
  </si>
  <si>
    <t>SE63490/2010</t>
  </si>
  <si>
    <t>GEMDALES ÖNSKADE ÖSA-TÖSA</t>
  </si>
  <si>
    <t>SE63491/2010</t>
  </si>
  <si>
    <t>GEMDALES ÖMHJÄRTADE ÖNNIE</t>
  </si>
  <si>
    <t>SE63492/2010</t>
  </si>
  <si>
    <t>GEMDALES ÖVERLYCKLIGA ÖLINA</t>
  </si>
  <si>
    <t>SE63493/2010</t>
  </si>
  <si>
    <t>GEMDALES ÖFINA ÖGONLJUS</t>
  </si>
  <si>
    <t>SE63596/2021</t>
  </si>
  <si>
    <t>MIRONIK'S HILDE</t>
  </si>
  <si>
    <t>SE64847/2021</t>
  </si>
  <si>
    <t>SPRINGMIST'S EYE IN THE SKYE</t>
  </si>
  <si>
    <t>SE64848/2021</t>
  </si>
  <si>
    <t>SPRINGMIST'S EAGLE EYE</t>
  </si>
  <si>
    <t>SE65518/2021</t>
  </si>
  <si>
    <t>SWEETCAILEANZ DYNAMIC DOUGAL</t>
  </si>
  <si>
    <t>SE65519/2021</t>
  </si>
  <si>
    <t>SWEETCAILEANZ DYNAMIC DONNA</t>
  </si>
  <si>
    <t>SE65520/2021</t>
  </si>
  <si>
    <t>SWEETCAILEANZ DYNAMIC DIVA</t>
  </si>
  <si>
    <t>SE65521/2021</t>
  </si>
  <si>
    <t>SWEETCAILEANZ DYNAMIC DIAMOND</t>
  </si>
  <si>
    <t>SE65522/2021</t>
  </si>
  <si>
    <t>SWEETCAILEANZ DYNAMIC DREAM</t>
  </si>
  <si>
    <t>SE65523/2021</t>
  </si>
  <si>
    <t>SWEETCAILEANZ DYNAMIC DOUGLAS</t>
  </si>
  <si>
    <t>SE67217/2021</t>
  </si>
  <si>
    <t>SOLAR STYLE DANCING RIVER</t>
  </si>
  <si>
    <t>SE69711/2021</t>
  </si>
  <si>
    <t>SWEETCAILEANZ ELECTRIC EANN</t>
  </si>
  <si>
    <t>SE69712/2021</t>
  </si>
  <si>
    <t>SWEETCAILEANZ ELECTRIC EBONY</t>
  </si>
  <si>
    <t>SE69713/2021</t>
  </si>
  <si>
    <t>SWEETCAILEANZ ELECTRIC ENNIS</t>
  </si>
  <si>
    <t>SE69714/2021</t>
  </si>
  <si>
    <t>SWEETCAILEANZ ELECTRIC EWAN</t>
  </si>
  <si>
    <t>SE69715/2021</t>
  </si>
  <si>
    <t>SWEETCAILEANZ ELECTRIC EROS</t>
  </si>
  <si>
    <t>SE71725/2021</t>
  </si>
  <si>
    <t>VISSEGÅRDEN'S BIG BABY</t>
  </si>
  <si>
    <t>SE71726/2021</t>
  </si>
  <si>
    <t>VISSEGÅRDEN'S BIG BEAUTY</t>
  </si>
  <si>
    <t>SE71727/2021</t>
  </si>
  <si>
    <t>VISSEGÅRDEN'S BIG BELLY</t>
  </si>
  <si>
    <t>SE71728/2021</t>
  </si>
  <si>
    <t>VISSEGÅRDEN'S BIG BERTA</t>
  </si>
  <si>
    <t>SE71729/2021</t>
  </si>
  <si>
    <t>VISSEGÅRDEN'S BIG BETTY BOOP</t>
  </si>
  <si>
    <t>SE71730/2021</t>
  </si>
  <si>
    <t>VISSEGÅRDEN'S BIG BIANCA</t>
  </si>
  <si>
    <t>SE71731/2021</t>
  </si>
  <si>
    <t>VISSEGÅRDEN'S BIG BLONDIE</t>
  </si>
  <si>
    <t>SE71732/2021</t>
  </si>
  <si>
    <t>VISSEGÅRDEN'S BIG BRITA</t>
  </si>
  <si>
    <t>VDHABRHCOK814</t>
  </si>
  <si>
    <t>ANETTE'S EMOTION BRADY</t>
  </si>
  <si>
    <t>VDHZBRHCOK1108</t>
  </si>
  <si>
    <t>JACK MACK'S KADFAEL KLIS</t>
  </si>
  <si>
    <t>VDHZBRHCOK895</t>
  </si>
  <si>
    <t>KALALASSIE'S EITHER MONOLOGUE OR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</si>
</sst>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3" borderId="0" xfId="0" applyFont="1" applyFill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2" fontId="0" fillId="3" borderId="7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/>
    </xf>
    <xf numFmtId="164" fontId="0" fillId="0" borderId="0" xfId="0" applyNumberFormat="1"/>
    <xf numFmtId="0" fontId="2" fillId="0" borderId="0" xfId="0" applyFont="1"/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" fillId="2" borderId="12" xfId="0" applyFont="1" applyFill="1" applyBorder="1" applyAlignment="1">
      <alignment horizontal="right" vertical="center"/>
    </xf>
    <xf numFmtId="0" fontId="0" fillId="3" borderId="7" xfId="0" applyFill="1" applyBorder="1"/>
    <xf numFmtId="2" fontId="0" fillId="3" borderId="6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4" xfId="0" applyFill="1" applyBorder="1"/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4" fillId="3" borderId="0" xfId="0" applyFont="1" applyFill="1" applyAlignment="1">
      <alignment horizontal="right" vertical="center"/>
    </xf>
    <xf numFmtId="165" fontId="0" fillId="3" borderId="7" xfId="0" applyNumberForma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 vertical="top"/>
    </xf>
    <xf numFmtId="49" fontId="0" fillId="2" borderId="0" xfId="0" applyNumberFormat="1" applyFill="1" applyAlignment="1">
      <alignment horizontal="center" wrapText="1"/>
    </xf>
    <xf numFmtId="49" fontId="0" fillId="2" borderId="8" xfId="0" applyNumberForma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2" borderId="8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0" borderId="13" xfId="0" applyBorder="1"/>
  </cellXfs>
  <cellStyles count="2">
    <cellStyle name="Normal" xfId="0" builtinId="0"/>
    <cellStyle name="Normal 2" xfId="1" xr:uid="{D1856E69-61FE-46F2-808F-35D0BD2DCBE5}"/>
  </cellStyles>
  <dxfs count="19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rgb="FF00B050"/>
        </patternFill>
      </fill>
      <alignment vertical="bottom" textRotation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DFF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data_1" connectionId="1" xr16:uid="{0202DA6D-D8F3-4D83-BBCA-544ACB2E3A42}" autoFormatId="16" applyNumberFormats="0" applyBorderFormats="0" applyFontFormats="0" applyPatternFormats="0" applyAlignmentFormats="0" applyWidthHeightFormats="0">
  <queryTableRefresh nextId="26">
    <queryTableFields count="18">
      <queryTableField id="1" name="Column1" tableColumnId="1"/>
      <queryTableField id="17" dataBound="0" tableColumnId="6"/>
      <queryTableField id="18" dataBound="0" tableColumnId="11"/>
      <queryTableField id="25" dataBound="0" tableColumnId="18"/>
      <queryTableField id="2" name="Column2" tableColumnId="2"/>
      <queryTableField id="22" dataBound="0" tableColumnId="14"/>
      <queryTableField id="21" dataBound="0" tableColumnId="15"/>
      <queryTableField id="3" name="Column3" tableColumnId="3"/>
      <queryTableField id="4" name="Column4" tableColumnId="4"/>
      <queryTableField id="5" name="Column5" tableColumnId="5"/>
      <queryTableField id="19" dataBound="0" tableColumnId="12"/>
      <queryTableField id="7" name="Column7" tableColumnId="7"/>
      <queryTableField id="8" name="Column8" tableColumnId="8"/>
      <queryTableField id="24" dataBound="0" tableColumnId="16"/>
      <queryTableField id="23" dataBound="0" tableColumnId="17"/>
      <queryTableField id="9" name="Column9" tableColumnId="9"/>
      <queryTableField id="20" dataBound="0" tableColumnId="13"/>
      <queryTableField id="10" name="Column10" tableColumnId="10"/>
    </queryTableFields>
    <queryTableDeletedFields count="7">
      <deletedField name="Column12"/>
      <deletedField name="Column13"/>
      <deletedField name="Column14"/>
      <deletedField name="Column15"/>
      <deletedField name="Column16"/>
      <deletedField name="Column6"/>
      <deletedField name="Column1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C55B01-F2E0-4848-BA09-03E2E9C45295}" name="Avelsvärden" displayName="Avelsvärden" ref="A1:R4480" tableType="queryTable" totalsRowShown="0" headerRowDxfId="18">
  <autoFilter ref="A1:R4480" xr:uid="{6DC55B01-F2E0-4848-BA09-03E2E9C45295}"/>
  <sortState xmlns:xlrd2="http://schemas.microsoft.com/office/spreadsheetml/2017/richdata2" ref="A2:R4480">
    <sortCondition descending="1" ref="E1:E4480"/>
  </sortState>
  <tableColumns count="18">
    <tableColumn id="1" xr3:uid="{B88EAA21-FCBB-4BF2-9973-C9D78E60D45E}" uniqueName="1" name="Regnr" queryTableFieldId="1" dataDxfId="17"/>
    <tableColumn id="6" xr3:uid="{7D12E714-FE63-405C-BDDB-0D07E2C44F8C}" uniqueName="6" name="Namn" queryTableFieldId="17" dataDxfId="16"/>
    <tableColumn id="11" xr3:uid="{35F2325B-904C-4571-8947-9086BB4CAF4D}" uniqueName="11" name="Kön" queryTableFieldId="18" dataDxfId="15"/>
    <tableColumn id="18" xr3:uid="{DB305A40-48A3-4274-80FB-4E9105D90EB7}" uniqueName="18" name="Födelseår" queryTableFieldId="25" dataDxfId="14"/>
    <tableColumn id="2" xr3:uid="{1F6E3F2F-9D5B-4188-8743-733B65E84EA8}" uniqueName="2" name="Avelsvärde_x000a_Socialitet" queryTableFieldId="2" dataDxfId="13"/>
    <tableColumn id="14" xr3:uid="{B6D9F70E-7CC1-4146-A74F-482721B2BC03}" uniqueName="14" name="Avelsvärde_x000a_Lek" queryTableFieldId="22" dataDxfId="12"/>
    <tableColumn id="15" xr3:uid="{A10E14C2-C5F8-4E50-BD68-72E04D3A0F90}" uniqueName="15" name="Avelsvärde_x000a_Nyfikenhet / Orädsla" queryTableFieldId="21" dataDxfId="11"/>
    <tableColumn id="3" xr3:uid="{CCCF2369-5B32-494A-AF82-3A73FC7463DC}" uniqueName="3" name="Avelsvärde_x000a_Avståndslek" queryTableFieldId="3" dataDxfId="10"/>
    <tableColumn id="4" xr3:uid="{9AA11C9C-2F63-44CB-9A1F-7F470B213602}" uniqueName="4" name="Avelsvärde_x000a_Jakt" queryTableFieldId="4" dataDxfId="9"/>
    <tableColumn id="5" xr3:uid="{3D1C25A5-A664-4CD0-B98C-492F30F2DE13}" uniqueName="5" name="Avelsvärde_x000a_Aggressivitet " queryTableFieldId="5" dataDxfId="8"/>
    <tableColumn id="12" xr3:uid="{35ADD035-508E-43A8-B4A9-8DD04B2C26C2}" uniqueName="12" name="Avelsvärde_x000a_Skotträdsla" queryTableFieldId="19" dataDxfId="7"/>
    <tableColumn id="7" xr3:uid="{C859B4D7-22DF-4077-89A4-318B35B89E0D}" uniqueName="7" name="Säkerhet _x000a_Socialitet" queryTableFieldId="7" dataDxfId="6"/>
    <tableColumn id="8" xr3:uid="{C3CB2D03-EF9F-4E1E-9DB2-0229BAFEBFD6}" uniqueName="8" name="Säkerhet_x000a_Lek" queryTableFieldId="8" dataDxfId="5"/>
    <tableColumn id="16" xr3:uid="{8B77C871-0DCC-49D8-A937-0F8B3BE815AB}" uniqueName="16" name="Säkerhet_x000a_Nyfikenhet / Orädsla" queryTableFieldId="24" dataDxfId="4"/>
    <tableColumn id="17" xr3:uid="{3926B870-0562-4C62-9EE2-6B5C1E39E8E3}" uniqueName="17" name="Säkerhet_x000a_Avståndslek" queryTableFieldId="23" dataDxfId="3"/>
    <tableColumn id="9" xr3:uid="{30610227-A6C7-4B93-A5DF-F0A8F320F990}" uniqueName="9" name="Säkerhet_x000a_Jakt" queryTableFieldId="9" dataDxfId="2"/>
    <tableColumn id="13" xr3:uid="{09E874E4-5F2A-4797-AC7D-2DA385499807}" uniqueName="13" name="Säkerhet_x000a_Aggressivitet " queryTableFieldId="20" dataDxfId="1"/>
    <tableColumn id="10" xr3:uid="{0BBD4FFC-90F8-47A6-9FB1-2F459CB5845E}" uniqueName="10" name="Säkerhet_x000a_Skotträdsl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DAF6D-352B-4710-946A-1F92DCA7CE72}">
  <sheetPr>
    <tabColor rgb="FF00B050"/>
  </sheetPr>
  <dimension ref="A1:R4480"/>
  <sheetViews>
    <sheetView tabSelected="1" zoomScale="130" zoomScaleNormal="130" workbookViewId="0">
      <pane ySplit="1" topLeftCell="A2" activePane="bottomLeft" state="frozen"/>
      <selection pane="bottomLeft" activeCell="B8" sqref="B8"/>
    </sheetView>
  </sheetViews>
  <sheetFormatPr baseColWidth="10" defaultColWidth="8.6640625" defaultRowHeight="15" x14ac:dyDescent="0.2"/>
  <cols>
    <col min="1" max="1" width="18.6640625" style="42" customWidth="1"/>
    <col min="2" max="2" width="40.6640625" style="42" customWidth="1"/>
    <col min="3" max="3" width="7.6640625" style="43" customWidth="1"/>
    <col min="4" max="4" width="13.1640625" style="43" customWidth="1"/>
    <col min="5" max="11" width="15.6640625" style="45" customWidth="1"/>
    <col min="12" max="18" width="15.6640625" style="43" customWidth="1"/>
    <col min="19" max="19" width="8.6640625" style="44"/>
    <col min="20" max="20" width="20.6640625" style="44" customWidth="1"/>
    <col min="21" max="16384" width="8.6640625" style="44"/>
  </cols>
  <sheetData>
    <row r="1" spans="1:18" s="46" customFormat="1" ht="46.5" customHeight="1" x14ac:dyDescent="0.2">
      <c r="A1" s="41" t="s">
        <v>0</v>
      </c>
      <c r="B1" s="41" t="s">
        <v>15</v>
      </c>
      <c r="C1" s="47" t="s">
        <v>17</v>
      </c>
      <c r="D1" s="48" t="s">
        <v>33</v>
      </c>
      <c r="E1" s="38" t="s">
        <v>14</v>
      </c>
      <c r="F1" s="38" t="s">
        <v>21</v>
      </c>
      <c r="G1" s="38" t="s">
        <v>18</v>
      </c>
      <c r="H1" s="38" t="s">
        <v>19</v>
      </c>
      <c r="I1" s="38" t="s">
        <v>20</v>
      </c>
      <c r="J1" s="38" t="s">
        <v>30</v>
      </c>
      <c r="K1" s="39" t="s">
        <v>37</v>
      </c>
      <c r="L1" s="38" t="s">
        <v>13</v>
      </c>
      <c r="M1" s="38" t="s">
        <v>22</v>
      </c>
      <c r="N1" s="38" t="s">
        <v>23</v>
      </c>
      <c r="O1" s="38" t="s">
        <v>24</v>
      </c>
      <c r="P1" s="38" t="s">
        <v>25</v>
      </c>
      <c r="Q1" s="38" t="s">
        <v>31</v>
      </c>
      <c r="R1" s="39" t="s">
        <v>38</v>
      </c>
    </row>
    <row r="2" spans="1:18" x14ac:dyDescent="0.2">
      <c r="A2" t="s">
        <v>40</v>
      </c>
      <c r="B2" t="s">
        <v>41</v>
      </c>
      <c r="C2" t="s">
        <v>34</v>
      </c>
      <c r="D2">
        <v>2013</v>
      </c>
      <c r="E2">
        <v>114.7</v>
      </c>
      <c r="F2">
        <v>100.3</v>
      </c>
      <c r="G2">
        <v>104.8</v>
      </c>
      <c r="H2">
        <v>107.5</v>
      </c>
      <c r="I2">
        <v>112.4</v>
      </c>
      <c r="J2">
        <v>90.7</v>
      </c>
      <c r="K2">
        <v>112.3</v>
      </c>
      <c r="L2">
        <v>0.5</v>
      </c>
      <c r="M2">
        <v>0.56000000000000005</v>
      </c>
      <c r="N2">
        <v>0.51</v>
      </c>
      <c r="O2">
        <v>0.46</v>
      </c>
      <c r="P2">
        <v>0.42</v>
      </c>
      <c r="Q2">
        <v>0.43</v>
      </c>
      <c r="R2">
        <v>0.35</v>
      </c>
    </row>
    <row r="3" spans="1:18" x14ac:dyDescent="0.2">
      <c r="A3" t="s">
        <v>42</v>
      </c>
      <c r="B3" t="s">
        <v>43</v>
      </c>
      <c r="C3" t="s">
        <v>34</v>
      </c>
      <c r="D3">
        <v>2010</v>
      </c>
      <c r="E3">
        <v>104.2</v>
      </c>
      <c r="F3">
        <v>97.9</v>
      </c>
      <c r="G3">
        <v>93.4</v>
      </c>
      <c r="H3">
        <v>106.7</v>
      </c>
      <c r="I3">
        <v>98.5</v>
      </c>
      <c r="J3">
        <v>118.2</v>
      </c>
      <c r="K3">
        <v>110.1</v>
      </c>
      <c r="L3">
        <v>0.52</v>
      </c>
      <c r="M3">
        <v>0.56999999999999995</v>
      </c>
      <c r="N3">
        <v>0.53</v>
      </c>
      <c r="O3">
        <v>0.49</v>
      </c>
      <c r="P3">
        <v>0.44</v>
      </c>
      <c r="Q3">
        <v>0.46</v>
      </c>
      <c r="R3">
        <v>0.39</v>
      </c>
    </row>
    <row r="4" spans="1:18" x14ac:dyDescent="0.2">
      <c r="A4" t="s">
        <v>44</v>
      </c>
      <c r="B4" t="s">
        <v>45</v>
      </c>
      <c r="C4" t="s">
        <v>34</v>
      </c>
      <c r="D4">
        <v>2010</v>
      </c>
      <c r="E4">
        <v>108</v>
      </c>
      <c r="F4">
        <v>104.7</v>
      </c>
      <c r="G4">
        <v>92.1</v>
      </c>
      <c r="H4">
        <v>107.1</v>
      </c>
      <c r="I4">
        <v>103.8</v>
      </c>
      <c r="J4">
        <v>103.1</v>
      </c>
      <c r="K4">
        <v>113.1</v>
      </c>
      <c r="L4">
        <v>0.57999999999999996</v>
      </c>
      <c r="M4">
        <v>0.61</v>
      </c>
      <c r="N4">
        <v>0.56999999999999995</v>
      </c>
      <c r="O4">
        <v>0.56000000000000005</v>
      </c>
      <c r="P4">
        <v>0.53</v>
      </c>
      <c r="Q4">
        <v>0.53</v>
      </c>
      <c r="R4">
        <v>0.45</v>
      </c>
    </row>
    <row r="5" spans="1:18" x14ac:dyDescent="0.2">
      <c r="A5" t="s">
        <v>46</v>
      </c>
      <c r="B5" t="s">
        <v>47</v>
      </c>
      <c r="C5" t="s">
        <v>34</v>
      </c>
      <c r="D5">
        <v>2008</v>
      </c>
      <c r="E5">
        <v>103.9</v>
      </c>
      <c r="F5">
        <v>119.5</v>
      </c>
      <c r="G5">
        <v>120</v>
      </c>
      <c r="H5">
        <v>116</v>
      </c>
      <c r="I5">
        <v>117</v>
      </c>
      <c r="J5">
        <v>112.4</v>
      </c>
      <c r="K5">
        <v>86.7</v>
      </c>
      <c r="L5">
        <v>0.44</v>
      </c>
      <c r="M5">
        <v>0.46</v>
      </c>
      <c r="N5">
        <v>0.45</v>
      </c>
      <c r="O5">
        <v>0.43</v>
      </c>
      <c r="P5">
        <v>0.41</v>
      </c>
      <c r="Q5">
        <v>0.41</v>
      </c>
      <c r="R5">
        <v>0.37</v>
      </c>
    </row>
    <row r="6" spans="1:18" x14ac:dyDescent="0.2">
      <c r="A6" t="s">
        <v>48</v>
      </c>
      <c r="B6" t="s">
        <v>49</v>
      </c>
      <c r="C6" t="s">
        <v>34</v>
      </c>
      <c r="D6">
        <v>2008</v>
      </c>
      <c r="E6">
        <v>103.7</v>
      </c>
      <c r="F6">
        <v>114.4</v>
      </c>
      <c r="G6">
        <v>103.9</v>
      </c>
      <c r="H6">
        <v>97.4</v>
      </c>
      <c r="I6">
        <v>100.6</v>
      </c>
      <c r="J6">
        <v>108.5</v>
      </c>
      <c r="K6">
        <v>97.4</v>
      </c>
      <c r="L6">
        <v>0.55000000000000004</v>
      </c>
      <c r="M6">
        <v>0.59</v>
      </c>
      <c r="N6">
        <v>0.55000000000000004</v>
      </c>
      <c r="O6">
        <v>0.52</v>
      </c>
      <c r="P6">
        <v>0.48</v>
      </c>
      <c r="Q6">
        <v>0.49</v>
      </c>
      <c r="R6">
        <v>0.4</v>
      </c>
    </row>
    <row r="7" spans="1:18" x14ac:dyDescent="0.2">
      <c r="A7" t="s">
        <v>50</v>
      </c>
      <c r="B7" t="s">
        <v>51</v>
      </c>
      <c r="C7" t="s">
        <v>35</v>
      </c>
      <c r="D7">
        <v>2011</v>
      </c>
      <c r="E7">
        <v>107.7</v>
      </c>
      <c r="F7">
        <v>116.2</v>
      </c>
      <c r="G7">
        <v>95.6</v>
      </c>
      <c r="H7">
        <v>116.2</v>
      </c>
      <c r="I7">
        <v>117.3</v>
      </c>
      <c r="J7">
        <v>96.2</v>
      </c>
      <c r="K7">
        <v>102.3</v>
      </c>
      <c r="L7">
        <v>0.51</v>
      </c>
      <c r="M7">
        <v>0.54</v>
      </c>
      <c r="N7">
        <v>0.52</v>
      </c>
      <c r="O7">
        <v>0.49</v>
      </c>
      <c r="P7">
        <v>0.46</v>
      </c>
      <c r="Q7">
        <v>0.47</v>
      </c>
      <c r="R7">
        <v>0.41</v>
      </c>
    </row>
    <row r="8" spans="1:18" x14ac:dyDescent="0.2">
      <c r="A8" t="s">
        <v>52</v>
      </c>
      <c r="B8" t="s">
        <v>53</v>
      </c>
      <c r="C8" t="s">
        <v>35</v>
      </c>
      <c r="D8">
        <v>2011</v>
      </c>
      <c r="E8">
        <v>106.6</v>
      </c>
      <c r="F8">
        <v>116</v>
      </c>
      <c r="G8">
        <v>97.9</v>
      </c>
      <c r="H8">
        <v>115.5</v>
      </c>
      <c r="I8">
        <v>118.9</v>
      </c>
      <c r="J8">
        <v>97.5</v>
      </c>
      <c r="K8">
        <v>101.5</v>
      </c>
      <c r="L8">
        <v>0.45</v>
      </c>
      <c r="M8">
        <v>0.48</v>
      </c>
      <c r="N8">
        <v>0.46</v>
      </c>
      <c r="O8">
        <v>0.44</v>
      </c>
      <c r="P8">
        <v>0.41</v>
      </c>
      <c r="Q8">
        <v>0.42</v>
      </c>
      <c r="R8">
        <v>0.36</v>
      </c>
    </row>
    <row r="9" spans="1:18" x14ac:dyDescent="0.2">
      <c r="A9" t="s">
        <v>54</v>
      </c>
      <c r="B9" t="s">
        <v>55</v>
      </c>
      <c r="C9" t="s">
        <v>35</v>
      </c>
      <c r="D9">
        <v>2011</v>
      </c>
      <c r="E9">
        <v>106</v>
      </c>
      <c r="F9">
        <v>116</v>
      </c>
      <c r="G9">
        <v>98.5</v>
      </c>
      <c r="H9">
        <v>116</v>
      </c>
      <c r="I9">
        <v>118</v>
      </c>
      <c r="J9">
        <v>97.5</v>
      </c>
      <c r="K9">
        <v>100.2</v>
      </c>
      <c r="L9">
        <v>0.43</v>
      </c>
      <c r="M9">
        <v>0.46</v>
      </c>
      <c r="N9">
        <v>0.44</v>
      </c>
      <c r="O9">
        <v>0.42</v>
      </c>
      <c r="P9">
        <v>0.39</v>
      </c>
      <c r="Q9">
        <v>0.4</v>
      </c>
      <c r="R9">
        <v>0.35</v>
      </c>
    </row>
    <row r="10" spans="1:18" x14ac:dyDescent="0.2">
      <c r="A10" t="s">
        <v>56</v>
      </c>
      <c r="B10" t="s">
        <v>57</v>
      </c>
      <c r="C10" t="s">
        <v>34</v>
      </c>
      <c r="D10">
        <v>2015</v>
      </c>
      <c r="E10">
        <v>108.3</v>
      </c>
      <c r="F10">
        <v>109.7</v>
      </c>
      <c r="G10">
        <v>95.9</v>
      </c>
      <c r="H10">
        <v>107.1</v>
      </c>
      <c r="I10">
        <v>109.9</v>
      </c>
      <c r="J10">
        <v>94.3</v>
      </c>
      <c r="K10">
        <v>102.9</v>
      </c>
      <c r="L10">
        <v>0.4</v>
      </c>
      <c r="M10">
        <v>0.43</v>
      </c>
      <c r="N10">
        <v>0.4</v>
      </c>
      <c r="O10">
        <v>0.38</v>
      </c>
      <c r="P10">
        <v>0.36</v>
      </c>
      <c r="Q10">
        <v>0.36</v>
      </c>
      <c r="R10">
        <v>0.31</v>
      </c>
    </row>
    <row r="11" spans="1:18" x14ac:dyDescent="0.2">
      <c r="A11" t="s">
        <v>56</v>
      </c>
      <c r="B11" t="s">
        <v>57</v>
      </c>
      <c r="C11" t="s">
        <v>34</v>
      </c>
      <c r="D11">
        <v>2015</v>
      </c>
      <c r="E11">
        <v>108.3</v>
      </c>
      <c r="F11">
        <v>109.7</v>
      </c>
      <c r="G11">
        <v>95.9</v>
      </c>
      <c r="H11">
        <v>107.1</v>
      </c>
      <c r="I11">
        <v>109.9</v>
      </c>
      <c r="J11">
        <v>94.3</v>
      </c>
      <c r="K11">
        <v>102.9</v>
      </c>
      <c r="L11">
        <v>0.4</v>
      </c>
      <c r="M11">
        <v>0.43</v>
      </c>
      <c r="N11">
        <v>0.4</v>
      </c>
      <c r="O11">
        <v>0.38</v>
      </c>
      <c r="P11">
        <v>0.36</v>
      </c>
      <c r="Q11">
        <v>0.36</v>
      </c>
      <c r="R11">
        <v>0.31</v>
      </c>
    </row>
    <row r="12" spans="1:18" x14ac:dyDescent="0.2">
      <c r="A12" t="s">
        <v>58</v>
      </c>
      <c r="B12" t="s">
        <v>59</v>
      </c>
      <c r="C12" t="s">
        <v>35</v>
      </c>
      <c r="D12">
        <v>2015</v>
      </c>
      <c r="E12">
        <v>108.3</v>
      </c>
      <c r="F12">
        <v>107.7</v>
      </c>
      <c r="G12">
        <v>94.6</v>
      </c>
      <c r="H12">
        <v>105.9</v>
      </c>
      <c r="I12">
        <v>109.8</v>
      </c>
      <c r="J12">
        <v>93.4</v>
      </c>
      <c r="K12">
        <v>101.2</v>
      </c>
      <c r="L12">
        <v>0.45</v>
      </c>
      <c r="M12">
        <v>0.48</v>
      </c>
      <c r="N12">
        <v>0.45</v>
      </c>
      <c r="O12">
        <v>0.43</v>
      </c>
      <c r="P12">
        <v>0.4</v>
      </c>
      <c r="Q12">
        <v>0.41</v>
      </c>
      <c r="R12">
        <v>0.35</v>
      </c>
    </row>
    <row r="13" spans="1:18" x14ac:dyDescent="0.2">
      <c r="A13" t="s">
        <v>58</v>
      </c>
      <c r="B13" t="s">
        <v>59</v>
      </c>
      <c r="C13" t="s">
        <v>35</v>
      </c>
      <c r="D13">
        <v>2015</v>
      </c>
      <c r="E13">
        <v>108.3</v>
      </c>
      <c r="F13">
        <v>107.7</v>
      </c>
      <c r="G13">
        <v>94.6</v>
      </c>
      <c r="H13">
        <v>105.9</v>
      </c>
      <c r="I13">
        <v>109.8</v>
      </c>
      <c r="J13">
        <v>93.4</v>
      </c>
      <c r="K13">
        <v>101.2</v>
      </c>
      <c r="L13">
        <v>0.45</v>
      </c>
      <c r="M13">
        <v>0.48</v>
      </c>
      <c r="N13">
        <v>0.45</v>
      </c>
      <c r="O13">
        <v>0.43</v>
      </c>
      <c r="P13">
        <v>0.4</v>
      </c>
      <c r="Q13">
        <v>0.41</v>
      </c>
      <c r="R13">
        <v>0.35</v>
      </c>
    </row>
    <row r="14" spans="1:18" x14ac:dyDescent="0.2">
      <c r="A14" t="s">
        <v>60</v>
      </c>
      <c r="B14" t="s">
        <v>61</v>
      </c>
      <c r="C14" t="s">
        <v>35</v>
      </c>
      <c r="D14">
        <v>2015</v>
      </c>
      <c r="E14">
        <v>109.6</v>
      </c>
      <c r="F14">
        <v>109.7</v>
      </c>
      <c r="G14">
        <v>94.7</v>
      </c>
      <c r="H14">
        <v>105.9</v>
      </c>
      <c r="I14">
        <v>111.7</v>
      </c>
      <c r="J14">
        <v>94.3</v>
      </c>
      <c r="K14">
        <v>105.5</v>
      </c>
      <c r="L14">
        <v>0.46</v>
      </c>
      <c r="M14">
        <v>0.48</v>
      </c>
      <c r="N14">
        <v>0.46</v>
      </c>
      <c r="O14">
        <v>0.44</v>
      </c>
      <c r="P14">
        <v>0.41</v>
      </c>
      <c r="Q14">
        <v>0.41</v>
      </c>
      <c r="R14">
        <v>0.35</v>
      </c>
    </row>
    <row r="15" spans="1:18" x14ac:dyDescent="0.2">
      <c r="A15" t="s">
        <v>60</v>
      </c>
      <c r="B15" t="s">
        <v>61</v>
      </c>
      <c r="C15" t="s">
        <v>35</v>
      </c>
      <c r="D15">
        <v>2015</v>
      </c>
      <c r="E15">
        <v>109.6</v>
      </c>
      <c r="F15">
        <v>109.7</v>
      </c>
      <c r="G15">
        <v>94.7</v>
      </c>
      <c r="H15">
        <v>105.9</v>
      </c>
      <c r="I15">
        <v>111.7</v>
      </c>
      <c r="J15">
        <v>94.3</v>
      </c>
      <c r="K15">
        <v>105.5</v>
      </c>
      <c r="L15">
        <v>0.46</v>
      </c>
      <c r="M15">
        <v>0.48</v>
      </c>
      <c r="N15">
        <v>0.46</v>
      </c>
      <c r="O15">
        <v>0.44</v>
      </c>
      <c r="P15">
        <v>0.41</v>
      </c>
      <c r="Q15">
        <v>0.41</v>
      </c>
      <c r="R15">
        <v>0.35</v>
      </c>
    </row>
    <row r="16" spans="1:18" x14ac:dyDescent="0.2">
      <c r="A16" t="s">
        <v>62</v>
      </c>
      <c r="B16" t="s">
        <v>63</v>
      </c>
      <c r="C16" t="s">
        <v>35</v>
      </c>
      <c r="D16">
        <v>2015</v>
      </c>
      <c r="E16">
        <v>108.3</v>
      </c>
      <c r="F16">
        <v>109.7</v>
      </c>
      <c r="G16">
        <v>95.9</v>
      </c>
      <c r="H16">
        <v>107.1</v>
      </c>
      <c r="I16">
        <v>109.9</v>
      </c>
      <c r="J16">
        <v>94.3</v>
      </c>
      <c r="K16">
        <v>102.9</v>
      </c>
      <c r="L16">
        <v>0.4</v>
      </c>
      <c r="M16">
        <v>0.43</v>
      </c>
      <c r="N16">
        <v>0.4</v>
      </c>
      <c r="O16">
        <v>0.38</v>
      </c>
      <c r="P16">
        <v>0.36</v>
      </c>
      <c r="Q16">
        <v>0.36</v>
      </c>
      <c r="R16">
        <v>0.31</v>
      </c>
    </row>
    <row r="17" spans="1:18" x14ac:dyDescent="0.2">
      <c r="A17" t="s">
        <v>62</v>
      </c>
      <c r="B17" t="s">
        <v>63</v>
      </c>
      <c r="C17" t="s">
        <v>35</v>
      </c>
      <c r="D17">
        <v>2015</v>
      </c>
      <c r="E17">
        <v>108.3</v>
      </c>
      <c r="F17">
        <v>109.7</v>
      </c>
      <c r="G17">
        <v>95.9</v>
      </c>
      <c r="H17">
        <v>107.1</v>
      </c>
      <c r="I17">
        <v>109.9</v>
      </c>
      <c r="J17">
        <v>94.3</v>
      </c>
      <c r="K17">
        <v>102.9</v>
      </c>
      <c r="L17">
        <v>0.4</v>
      </c>
      <c r="M17">
        <v>0.43</v>
      </c>
      <c r="N17">
        <v>0.4</v>
      </c>
      <c r="O17">
        <v>0.38</v>
      </c>
      <c r="P17">
        <v>0.36</v>
      </c>
      <c r="Q17">
        <v>0.36</v>
      </c>
      <c r="R17">
        <v>0.31</v>
      </c>
    </row>
    <row r="18" spans="1:18" x14ac:dyDescent="0.2">
      <c r="A18" t="s">
        <v>64</v>
      </c>
      <c r="B18" t="s">
        <v>65</v>
      </c>
      <c r="C18" t="s">
        <v>34</v>
      </c>
      <c r="D18">
        <v>2018</v>
      </c>
      <c r="E18">
        <v>109.2</v>
      </c>
      <c r="F18">
        <v>113.7</v>
      </c>
      <c r="G18">
        <v>109.5</v>
      </c>
      <c r="H18">
        <v>107.4</v>
      </c>
      <c r="I18">
        <v>119.3</v>
      </c>
      <c r="J18">
        <v>99.8</v>
      </c>
      <c r="K18">
        <v>93.6</v>
      </c>
      <c r="L18">
        <v>0.49</v>
      </c>
      <c r="M18">
        <v>0.53</v>
      </c>
      <c r="N18">
        <v>0.5</v>
      </c>
      <c r="O18">
        <v>0.47</v>
      </c>
      <c r="P18">
        <v>0.43</v>
      </c>
      <c r="Q18">
        <v>0.44</v>
      </c>
      <c r="R18">
        <v>0.38</v>
      </c>
    </row>
    <row r="19" spans="1:18" x14ac:dyDescent="0.2">
      <c r="A19" t="s">
        <v>66</v>
      </c>
      <c r="B19" t="s">
        <v>67</v>
      </c>
      <c r="C19" t="s">
        <v>34</v>
      </c>
      <c r="D19">
        <v>2012</v>
      </c>
      <c r="E19">
        <v>96</v>
      </c>
      <c r="F19">
        <v>109.3</v>
      </c>
      <c r="G19">
        <v>96.2</v>
      </c>
      <c r="H19">
        <v>103.4</v>
      </c>
      <c r="I19">
        <v>101.2</v>
      </c>
      <c r="J19">
        <v>105.3</v>
      </c>
      <c r="K19">
        <v>101.4</v>
      </c>
      <c r="L19">
        <v>0.44</v>
      </c>
      <c r="M19">
        <v>0.47</v>
      </c>
      <c r="N19">
        <v>0.44</v>
      </c>
      <c r="O19">
        <v>0.41</v>
      </c>
      <c r="P19">
        <v>0.38</v>
      </c>
      <c r="Q19">
        <v>0.39</v>
      </c>
      <c r="R19">
        <v>0.34</v>
      </c>
    </row>
    <row r="20" spans="1:18" x14ac:dyDescent="0.2">
      <c r="A20" t="s">
        <v>68</v>
      </c>
      <c r="B20" t="s">
        <v>69</v>
      </c>
      <c r="C20" t="s">
        <v>35</v>
      </c>
      <c r="D20">
        <v>2012</v>
      </c>
      <c r="E20">
        <v>107</v>
      </c>
      <c r="F20">
        <v>103.9</v>
      </c>
      <c r="G20">
        <v>108.7</v>
      </c>
      <c r="H20">
        <v>100.9</v>
      </c>
      <c r="I20">
        <v>118.5</v>
      </c>
      <c r="J20">
        <v>92.4</v>
      </c>
      <c r="K20">
        <v>99.4</v>
      </c>
      <c r="L20">
        <v>0.45</v>
      </c>
      <c r="M20">
        <v>0.48</v>
      </c>
      <c r="N20">
        <v>0.45</v>
      </c>
      <c r="O20">
        <v>0.43</v>
      </c>
      <c r="P20">
        <v>0.41</v>
      </c>
      <c r="Q20">
        <v>0.41</v>
      </c>
      <c r="R20">
        <v>0.36</v>
      </c>
    </row>
    <row r="21" spans="1:18" x14ac:dyDescent="0.2">
      <c r="A21" t="s">
        <v>70</v>
      </c>
      <c r="B21" t="s">
        <v>71</v>
      </c>
      <c r="C21" t="s">
        <v>34</v>
      </c>
      <c r="D21">
        <v>2014</v>
      </c>
      <c r="E21">
        <v>109.3</v>
      </c>
      <c r="F21">
        <v>112.7</v>
      </c>
      <c r="G21">
        <v>102.3</v>
      </c>
      <c r="H21">
        <v>108.6</v>
      </c>
      <c r="I21">
        <v>116.2</v>
      </c>
      <c r="J21">
        <v>90.7</v>
      </c>
      <c r="K21">
        <v>96.8</v>
      </c>
      <c r="L21">
        <v>0.54</v>
      </c>
      <c r="M21">
        <v>0.56999999999999995</v>
      </c>
      <c r="N21">
        <v>0.54</v>
      </c>
      <c r="O21">
        <v>0.51</v>
      </c>
      <c r="P21">
        <v>0.47</v>
      </c>
      <c r="Q21">
        <v>0.48</v>
      </c>
      <c r="R21">
        <v>0.4</v>
      </c>
    </row>
    <row r="22" spans="1:18" x14ac:dyDescent="0.2">
      <c r="A22" t="s">
        <v>72</v>
      </c>
      <c r="B22" t="s">
        <v>73</v>
      </c>
      <c r="C22" t="s">
        <v>35</v>
      </c>
      <c r="D22">
        <v>2018</v>
      </c>
      <c r="E22">
        <v>96.6</v>
      </c>
      <c r="F22">
        <v>95.6</v>
      </c>
      <c r="G22">
        <v>98.6</v>
      </c>
      <c r="H22">
        <v>95.1</v>
      </c>
      <c r="I22">
        <v>106.6</v>
      </c>
      <c r="J22">
        <v>96.6</v>
      </c>
      <c r="K22">
        <v>104.4</v>
      </c>
      <c r="L22">
        <v>0.42</v>
      </c>
      <c r="M22">
        <v>0.43</v>
      </c>
      <c r="N22">
        <v>0.41</v>
      </c>
      <c r="O22">
        <v>0.4</v>
      </c>
      <c r="P22">
        <v>0.38</v>
      </c>
      <c r="Q22">
        <v>0.39</v>
      </c>
      <c r="R22">
        <v>0.34</v>
      </c>
    </row>
    <row r="23" spans="1:18" x14ac:dyDescent="0.2">
      <c r="A23" t="s">
        <v>74</v>
      </c>
      <c r="B23" t="s">
        <v>75</v>
      </c>
      <c r="C23" t="s">
        <v>34</v>
      </c>
      <c r="D23">
        <v>2011</v>
      </c>
      <c r="E23">
        <v>102.2</v>
      </c>
      <c r="F23">
        <v>112.3</v>
      </c>
      <c r="G23">
        <v>94</v>
      </c>
      <c r="H23">
        <v>111.6</v>
      </c>
      <c r="I23">
        <v>112.8</v>
      </c>
      <c r="J23">
        <v>84.4</v>
      </c>
      <c r="K23">
        <v>116</v>
      </c>
      <c r="L23">
        <v>0.66</v>
      </c>
      <c r="M23">
        <v>0.69</v>
      </c>
      <c r="N23">
        <v>0.66</v>
      </c>
      <c r="O23">
        <v>0.64</v>
      </c>
      <c r="P23">
        <v>0.61</v>
      </c>
      <c r="Q23">
        <v>0.61</v>
      </c>
      <c r="R23">
        <v>0.54</v>
      </c>
    </row>
    <row r="24" spans="1:18" x14ac:dyDescent="0.2">
      <c r="A24" t="s">
        <v>76</v>
      </c>
      <c r="B24" t="s">
        <v>77</v>
      </c>
      <c r="C24" t="s">
        <v>35</v>
      </c>
      <c r="D24">
        <v>2010</v>
      </c>
      <c r="E24">
        <v>103.7</v>
      </c>
      <c r="F24">
        <v>105.1</v>
      </c>
      <c r="G24">
        <v>99.9</v>
      </c>
      <c r="H24">
        <v>104.7</v>
      </c>
      <c r="I24">
        <v>105.1</v>
      </c>
      <c r="J24">
        <v>99.7</v>
      </c>
      <c r="K24">
        <v>102.5</v>
      </c>
      <c r="L24">
        <v>0.35</v>
      </c>
      <c r="M24">
        <v>0.37</v>
      </c>
      <c r="N24">
        <v>0.36</v>
      </c>
      <c r="O24">
        <v>0.34</v>
      </c>
      <c r="P24">
        <v>0.33</v>
      </c>
      <c r="Q24">
        <v>0.33</v>
      </c>
      <c r="R24">
        <v>0.3</v>
      </c>
    </row>
    <row r="25" spans="1:18" x14ac:dyDescent="0.2">
      <c r="A25" t="s">
        <v>78</v>
      </c>
      <c r="B25" t="s">
        <v>79</v>
      </c>
      <c r="C25" t="s">
        <v>35</v>
      </c>
      <c r="D25">
        <v>2010</v>
      </c>
      <c r="E25">
        <v>103.7</v>
      </c>
      <c r="F25">
        <v>105.1</v>
      </c>
      <c r="G25">
        <v>99.9</v>
      </c>
      <c r="H25">
        <v>104.7</v>
      </c>
      <c r="I25">
        <v>105.1</v>
      </c>
      <c r="J25">
        <v>99.7</v>
      </c>
      <c r="K25">
        <v>102.5</v>
      </c>
      <c r="L25">
        <v>0.35</v>
      </c>
      <c r="M25">
        <v>0.37</v>
      </c>
      <c r="N25">
        <v>0.36</v>
      </c>
      <c r="O25">
        <v>0.34</v>
      </c>
      <c r="P25">
        <v>0.33</v>
      </c>
      <c r="Q25">
        <v>0.33</v>
      </c>
      <c r="R25">
        <v>0.3</v>
      </c>
    </row>
    <row r="26" spans="1:18" x14ac:dyDescent="0.2">
      <c r="A26" t="s">
        <v>80</v>
      </c>
      <c r="B26" t="s">
        <v>81</v>
      </c>
      <c r="C26" t="s">
        <v>34</v>
      </c>
      <c r="D26">
        <v>2009</v>
      </c>
      <c r="E26">
        <v>107.2</v>
      </c>
      <c r="F26">
        <v>126.7</v>
      </c>
      <c r="G26">
        <v>104.5</v>
      </c>
      <c r="H26">
        <v>114.7</v>
      </c>
      <c r="I26">
        <v>121.4</v>
      </c>
      <c r="J26">
        <v>96.9</v>
      </c>
      <c r="K26">
        <v>94.5</v>
      </c>
      <c r="L26">
        <v>0.42</v>
      </c>
      <c r="M26">
        <v>0.45</v>
      </c>
      <c r="N26">
        <v>0.43</v>
      </c>
      <c r="O26">
        <v>0.41</v>
      </c>
      <c r="P26">
        <v>0.38</v>
      </c>
      <c r="Q26">
        <v>0.39</v>
      </c>
      <c r="R26">
        <v>0.34</v>
      </c>
    </row>
    <row r="27" spans="1:18" x14ac:dyDescent="0.2">
      <c r="A27" t="s">
        <v>82</v>
      </c>
      <c r="B27" t="s">
        <v>83</v>
      </c>
      <c r="C27" t="s">
        <v>34</v>
      </c>
      <c r="D27">
        <v>2009</v>
      </c>
      <c r="E27">
        <v>104.6</v>
      </c>
      <c r="F27">
        <v>130.30000000000001</v>
      </c>
      <c r="G27">
        <v>103.2</v>
      </c>
      <c r="H27">
        <v>115.5</v>
      </c>
      <c r="I27">
        <v>121.8</v>
      </c>
      <c r="J27">
        <v>96.4</v>
      </c>
      <c r="K27">
        <v>95.8</v>
      </c>
      <c r="L27">
        <v>0.5</v>
      </c>
      <c r="M27">
        <v>0.52</v>
      </c>
      <c r="N27">
        <v>0.5</v>
      </c>
      <c r="O27">
        <v>0.48</v>
      </c>
      <c r="P27">
        <v>0.45</v>
      </c>
      <c r="Q27">
        <v>0.46</v>
      </c>
      <c r="R27">
        <v>0.4</v>
      </c>
    </row>
    <row r="28" spans="1:18" x14ac:dyDescent="0.2">
      <c r="A28" t="s">
        <v>84</v>
      </c>
      <c r="B28" t="s">
        <v>85</v>
      </c>
      <c r="C28" t="s">
        <v>34</v>
      </c>
      <c r="D28">
        <v>2013</v>
      </c>
      <c r="E28">
        <v>96.9</v>
      </c>
      <c r="F28">
        <v>108.7</v>
      </c>
      <c r="G28">
        <v>95</v>
      </c>
      <c r="H28">
        <v>103.4</v>
      </c>
      <c r="I28">
        <v>114.4</v>
      </c>
      <c r="J28">
        <v>95.9</v>
      </c>
      <c r="K28">
        <v>104.8</v>
      </c>
      <c r="L28">
        <v>0.38</v>
      </c>
      <c r="M28">
        <v>0.41</v>
      </c>
      <c r="N28">
        <v>0.39</v>
      </c>
      <c r="O28">
        <v>0.37</v>
      </c>
      <c r="P28">
        <v>0.34</v>
      </c>
      <c r="Q28">
        <v>0.35</v>
      </c>
      <c r="R28">
        <v>0.31</v>
      </c>
    </row>
    <row r="29" spans="1:18" x14ac:dyDescent="0.2">
      <c r="A29" t="s">
        <v>86</v>
      </c>
      <c r="B29" t="s">
        <v>87</v>
      </c>
      <c r="C29" t="s">
        <v>35</v>
      </c>
      <c r="D29">
        <v>2013</v>
      </c>
      <c r="E29">
        <v>91.4</v>
      </c>
      <c r="F29">
        <v>105.5</v>
      </c>
      <c r="G29">
        <v>94.4</v>
      </c>
      <c r="H29">
        <v>102.1</v>
      </c>
      <c r="I29">
        <v>113</v>
      </c>
      <c r="J29">
        <v>95.1</v>
      </c>
      <c r="K29">
        <v>104.5</v>
      </c>
      <c r="L29">
        <v>0.45</v>
      </c>
      <c r="M29">
        <v>0.48</v>
      </c>
      <c r="N29">
        <v>0.45</v>
      </c>
      <c r="O29">
        <v>0.42</v>
      </c>
      <c r="P29">
        <v>0.4</v>
      </c>
      <c r="Q29">
        <v>0.41</v>
      </c>
      <c r="R29">
        <v>0.36</v>
      </c>
    </row>
    <row r="30" spans="1:18" x14ac:dyDescent="0.2">
      <c r="A30" t="s">
        <v>88</v>
      </c>
      <c r="B30" t="s">
        <v>89</v>
      </c>
      <c r="C30" t="s">
        <v>34</v>
      </c>
      <c r="D30">
        <v>2012</v>
      </c>
      <c r="E30">
        <v>101.2</v>
      </c>
      <c r="F30">
        <v>97</v>
      </c>
      <c r="G30">
        <v>99.8</v>
      </c>
      <c r="H30">
        <v>104.6</v>
      </c>
      <c r="I30">
        <v>97.5</v>
      </c>
      <c r="J30">
        <v>94.8</v>
      </c>
      <c r="K30">
        <v>107.6</v>
      </c>
      <c r="L30">
        <v>0.52</v>
      </c>
      <c r="M30">
        <v>0.55000000000000004</v>
      </c>
      <c r="N30">
        <v>0.5</v>
      </c>
      <c r="O30">
        <v>0.47</v>
      </c>
      <c r="P30">
        <v>0.47</v>
      </c>
      <c r="Q30">
        <v>0.45</v>
      </c>
      <c r="R30">
        <v>0.39</v>
      </c>
    </row>
    <row r="31" spans="1:18" x14ac:dyDescent="0.2">
      <c r="A31" t="s">
        <v>90</v>
      </c>
      <c r="B31" t="s">
        <v>91</v>
      </c>
      <c r="C31" t="s">
        <v>34</v>
      </c>
      <c r="D31">
        <v>2014</v>
      </c>
      <c r="E31">
        <v>109.9</v>
      </c>
      <c r="F31">
        <v>112.6</v>
      </c>
      <c r="G31">
        <v>111.6</v>
      </c>
      <c r="H31">
        <v>120.8</v>
      </c>
      <c r="I31">
        <v>120.5</v>
      </c>
      <c r="J31">
        <v>107.6</v>
      </c>
      <c r="K31">
        <v>94.5</v>
      </c>
      <c r="L31">
        <v>0.39</v>
      </c>
      <c r="M31">
        <v>0.41</v>
      </c>
      <c r="N31">
        <v>0.39</v>
      </c>
      <c r="O31">
        <v>0.38</v>
      </c>
      <c r="P31">
        <v>0.37</v>
      </c>
      <c r="Q31">
        <v>0.37</v>
      </c>
      <c r="R31">
        <v>0.34</v>
      </c>
    </row>
    <row r="32" spans="1:18" x14ac:dyDescent="0.2">
      <c r="A32" t="s">
        <v>92</v>
      </c>
      <c r="B32" t="s">
        <v>93</v>
      </c>
      <c r="C32" t="s">
        <v>34</v>
      </c>
      <c r="D32">
        <v>2019</v>
      </c>
      <c r="E32">
        <v>107.9</v>
      </c>
      <c r="F32">
        <v>108.3</v>
      </c>
      <c r="G32">
        <v>91.2</v>
      </c>
      <c r="H32">
        <v>121.7</v>
      </c>
      <c r="I32">
        <v>112.5</v>
      </c>
      <c r="J32">
        <v>98.9</v>
      </c>
      <c r="K32">
        <v>102.2</v>
      </c>
      <c r="L32">
        <v>0.52</v>
      </c>
      <c r="M32">
        <v>0.56999999999999995</v>
      </c>
      <c r="N32">
        <v>0.52</v>
      </c>
      <c r="O32">
        <v>0.5</v>
      </c>
      <c r="P32">
        <v>0.47</v>
      </c>
      <c r="Q32">
        <v>0.46</v>
      </c>
      <c r="R32">
        <v>0.41</v>
      </c>
    </row>
    <row r="33" spans="1:18" x14ac:dyDescent="0.2">
      <c r="A33" t="s">
        <v>94</v>
      </c>
      <c r="B33" t="s">
        <v>95</v>
      </c>
      <c r="C33" t="s">
        <v>35</v>
      </c>
      <c r="D33">
        <v>2009</v>
      </c>
      <c r="E33">
        <v>113.8</v>
      </c>
      <c r="F33">
        <v>115.9</v>
      </c>
      <c r="G33">
        <v>106.4</v>
      </c>
      <c r="H33">
        <v>107.6</v>
      </c>
      <c r="I33">
        <v>118.4</v>
      </c>
      <c r="J33">
        <v>103</v>
      </c>
      <c r="K33">
        <v>100.5</v>
      </c>
      <c r="L33">
        <v>0.56999999999999995</v>
      </c>
      <c r="M33">
        <v>0.62</v>
      </c>
      <c r="N33">
        <v>0.56999999999999995</v>
      </c>
      <c r="O33">
        <v>0.54</v>
      </c>
      <c r="P33">
        <v>0.5</v>
      </c>
      <c r="Q33">
        <v>0.51</v>
      </c>
      <c r="R33">
        <v>0.43</v>
      </c>
    </row>
    <row r="34" spans="1:18" x14ac:dyDescent="0.2">
      <c r="A34" t="s">
        <v>96</v>
      </c>
      <c r="B34" t="s">
        <v>97</v>
      </c>
      <c r="C34" t="s">
        <v>34</v>
      </c>
      <c r="D34">
        <v>2018</v>
      </c>
      <c r="E34">
        <v>97.2</v>
      </c>
      <c r="F34">
        <v>105.8</v>
      </c>
      <c r="G34">
        <v>101.8</v>
      </c>
      <c r="H34">
        <v>100.7</v>
      </c>
      <c r="I34">
        <v>115</v>
      </c>
      <c r="J34">
        <v>92.9</v>
      </c>
      <c r="K34">
        <v>100.2</v>
      </c>
      <c r="L34">
        <v>0.46</v>
      </c>
      <c r="M34">
        <v>0.49</v>
      </c>
      <c r="N34">
        <v>0.46</v>
      </c>
      <c r="O34">
        <v>0.43</v>
      </c>
      <c r="P34">
        <v>0.41</v>
      </c>
      <c r="Q34">
        <v>0.41</v>
      </c>
      <c r="R34">
        <v>0.36</v>
      </c>
    </row>
    <row r="35" spans="1:18" x14ac:dyDescent="0.2">
      <c r="A35" t="s">
        <v>98</v>
      </c>
      <c r="B35" t="s">
        <v>99</v>
      </c>
      <c r="C35" t="s">
        <v>34</v>
      </c>
      <c r="D35">
        <v>2005</v>
      </c>
      <c r="E35">
        <v>99.9</v>
      </c>
      <c r="F35">
        <v>117.4</v>
      </c>
      <c r="G35">
        <v>112.7</v>
      </c>
      <c r="H35">
        <v>112.6</v>
      </c>
      <c r="I35">
        <v>114.7</v>
      </c>
      <c r="J35">
        <v>108.9</v>
      </c>
      <c r="K35">
        <v>98.5</v>
      </c>
      <c r="L35">
        <v>0.56999999999999995</v>
      </c>
      <c r="M35">
        <v>0.6</v>
      </c>
      <c r="N35">
        <v>0.56000000000000005</v>
      </c>
      <c r="O35">
        <v>0.53</v>
      </c>
      <c r="P35">
        <v>0.51</v>
      </c>
      <c r="Q35">
        <v>0.51</v>
      </c>
      <c r="R35">
        <v>0.45</v>
      </c>
    </row>
    <row r="36" spans="1:18" x14ac:dyDescent="0.2">
      <c r="A36" t="s">
        <v>100</v>
      </c>
      <c r="B36" t="s">
        <v>101</v>
      </c>
      <c r="C36" t="s">
        <v>35</v>
      </c>
      <c r="D36">
        <v>2003</v>
      </c>
      <c r="E36">
        <v>106.6</v>
      </c>
      <c r="F36">
        <v>107.3</v>
      </c>
      <c r="G36">
        <v>98.3</v>
      </c>
      <c r="H36">
        <v>100.2</v>
      </c>
      <c r="I36">
        <v>111.4</v>
      </c>
      <c r="J36">
        <v>97.8</v>
      </c>
      <c r="K36">
        <v>98.4</v>
      </c>
      <c r="L36">
        <v>0.39</v>
      </c>
      <c r="M36">
        <v>0.41</v>
      </c>
      <c r="N36">
        <v>0.39</v>
      </c>
      <c r="O36">
        <v>0.37</v>
      </c>
      <c r="P36">
        <v>0.35</v>
      </c>
      <c r="Q36">
        <v>0.36</v>
      </c>
      <c r="R36">
        <v>0.32</v>
      </c>
    </row>
    <row r="37" spans="1:18" x14ac:dyDescent="0.2">
      <c r="A37" t="s">
        <v>100</v>
      </c>
      <c r="B37" t="s">
        <v>101</v>
      </c>
      <c r="C37" t="s">
        <v>35</v>
      </c>
      <c r="D37">
        <v>2003</v>
      </c>
      <c r="E37">
        <v>106.6</v>
      </c>
      <c r="F37">
        <v>107.3</v>
      </c>
      <c r="G37">
        <v>98.3</v>
      </c>
      <c r="H37">
        <v>100.2</v>
      </c>
      <c r="I37">
        <v>111.4</v>
      </c>
      <c r="J37">
        <v>97.8</v>
      </c>
      <c r="K37">
        <v>98.4</v>
      </c>
      <c r="L37">
        <v>0.39</v>
      </c>
      <c r="M37">
        <v>0.41</v>
      </c>
      <c r="N37">
        <v>0.39</v>
      </c>
      <c r="O37">
        <v>0.37</v>
      </c>
      <c r="P37">
        <v>0.35</v>
      </c>
      <c r="Q37">
        <v>0.36</v>
      </c>
      <c r="R37">
        <v>0.32</v>
      </c>
    </row>
    <row r="38" spans="1:18" x14ac:dyDescent="0.2">
      <c r="A38" t="s">
        <v>102</v>
      </c>
      <c r="B38" t="s">
        <v>103</v>
      </c>
      <c r="C38" t="s">
        <v>34</v>
      </c>
      <c r="D38">
        <v>2006</v>
      </c>
      <c r="E38">
        <v>109.7</v>
      </c>
      <c r="F38">
        <v>111.7</v>
      </c>
      <c r="G38">
        <v>105</v>
      </c>
      <c r="H38">
        <v>120.4</v>
      </c>
      <c r="I38">
        <v>98.5</v>
      </c>
      <c r="J38">
        <v>104.8</v>
      </c>
      <c r="K38">
        <v>94.6</v>
      </c>
      <c r="L38">
        <v>0.52</v>
      </c>
      <c r="M38">
        <v>0.56999999999999995</v>
      </c>
      <c r="N38">
        <v>0.53</v>
      </c>
      <c r="O38">
        <v>0.5</v>
      </c>
      <c r="P38">
        <v>0.46</v>
      </c>
      <c r="Q38">
        <v>0.47</v>
      </c>
      <c r="R38">
        <v>0.4</v>
      </c>
    </row>
    <row r="39" spans="1:18" x14ac:dyDescent="0.2">
      <c r="A39" t="s">
        <v>104</v>
      </c>
      <c r="B39" t="s">
        <v>105</v>
      </c>
      <c r="C39" t="s">
        <v>34</v>
      </c>
      <c r="D39">
        <v>2003</v>
      </c>
      <c r="E39">
        <v>103.7</v>
      </c>
      <c r="F39">
        <v>112.2</v>
      </c>
      <c r="G39">
        <v>97.8</v>
      </c>
      <c r="H39">
        <v>109.7</v>
      </c>
      <c r="I39">
        <v>117.9</v>
      </c>
      <c r="J39">
        <v>95.5</v>
      </c>
      <c r="K39">
        <v>107.7</v>
      </c>
      <c r="L39">
        <v>0.56999999999999995</v>
      </c>
      <c r="M39">
        <v>0.59</v>
      </c>
      <c r="N39">
        <v>0.56999999999999995</v>
      </c>
      <c r="O39">
        <v>0.56000000000000005</v>
      </c>
      <c r="P39">
        <v>0.54</v>
      </c>
      <c r="Q39">
        <v>0.54</v>
      </c>
      <c r="R39">
        <v>0.5</v>
      </c>
    </row>
    <row r="40" spans="1:18" x14ac:dyDescent="0.2">
      <c r="A40" t="s">
        <v>106</v>
      </c>
      <c r="B40" t="s">
        <v>107</v>
      </c>
      <c r="C40" t="s">
        <v>34</v>
      </c>
      <c r="D40">
        <v>2003</v>
      </c>
      <c r="E40">
        <v>110.2</v>
      </c>
      <c r="F40">
        <v>112.2</v>
      </c>
      <c r="G40">
        <v>101.5</v>
      </c>
      <c r="H40">
        <v>109.8</v>
      </c>
      <c r="I40">
        <v>113.2</v>
      </c>
      <c r="J40">
        <v>99.2</v>
      </c>
      <c r="K40">
        <v>103</v>
      </c>
      <c r="L40">
        <v>0.71</v>
      </c>
      <c r="M40">
        <v>0.74</v>
      </c>
      <c r="N40">
        <v>0.71</v>
      </c>
      <c r="O40">
        <v>0.69</v>
      </c>
      <c r="P40">
        <v>0.66</v>
      </c>
      <c r="Q40">
        <v>0.67</v>
      </c>
      <c r="R40">
        <v>0.61</v>
      </c>
    </row>
    <row r="41" spans="1:18" x14ac:dyDescent="0.2">
      <c r="A41" t="s">
        <v>108</v>
      </c>
      <c r="B41" t="s">
        <v>109</v>
      </c>
      <c r="C41" t="s">
        <v>35</v>
      </c>
      <c r="D41">
        <v>2002</v>
      </c>
      <c r="E41">
        <v>99.2</v>
      </c>
      <c r="F41">
        <v>107.6</v>
      </c>
      <c r="G41">
        <v>94.3</v>
      </c>
      <c r="H41">
        <v>103.6</v>
      </c>
      <c r="I41">
        <v>105.8</v>
      </c>
      <c r="J41">
        <v>92</v>
      </c>
      <c r="K41">
        <v>106.3</v>
      </c>
      <c r="L41">
        <v>0.56000000000000005</v>
      </c>
      <c r="M41">
        <v>0.59</v>
      </c>
      <c r="N41">
        <v>0.56999999999999995</v>
      </c>
      <c r="O41">
        <v>0.55000000000000004</v>
      </c>
      <c r="P41">
        <v>0.52</v>
      </c>
      <c r="Q41">
        <v>0.53</v>
      </c>
      <c r="R41">
        <v>0.47</v>
      </c>
    </row>
    <row r="42" spans="1:18" x14ac:dyDescent="0.2">
      <c r="A42" t="s">
        <v>110</v>
      </c>
      <c r="B42" t="s">
        <v>111</v>
      </c>
      <c r="C42" t="s">
        <v>35</v>
      </c>
      <c r="D42">
        <v>2007</v>
      </c>
      <c r="E42">
        <v>106.6</v>
      </c>
      <c r="F42">
        <v>100.9</v>
      </c>
      <c r="G42">
        <v>98.7</v>
      </c>
      <c r="H42">
        <v>105.4</v>
      </c>
      <c r="I42">
        <v>106.2</v>
      </c>
      <c r="J42">
        <v>98.9</v>
      </c>
      <c r="K42">
        <v>100</v>
      </c>
      <c r="L42">
        <v>0.44</v>
      </c>
      <c r="M42">
        <v>0.46</v>
      </c>
      <c r="N42">
        <v>0.43</v>
      </c>
      <c r="O42">
        <v>0.41</v>
      </c>
      <c r="P42">
        <v>0.39</v>
      </c>
      <c r="Q42">
        <v>0.39</v>
      </c>
      <c r="R42">
        <v>0.34</v>
      </c>
    </row>
    <row r="43" spans="1:18" x14ac:dyDescent="0.2">
      <c r="A43" t="s">
        <v>112</v>
      </c>
      <c r="B43" t="s">
        <v>113</v>
      </c>
      <c r="C43" t="s">
        <v>35</v>
      </c>
      <c r="D43">
        <v>2000</v>
      </c>
      <c r="E43">
        <v>107.1</v>
      </c>
      <c r="F43">
        <v>108.8</v>
      </c>
      <c r="G43">
        <v>98.1</v>
      </c>
      <c r="H43">
        <v>104.8</v>
      </c>
      <c r="I43">
        <v>117.1</v>
      </c>
      <c r="J43">
        <v>100.1</v>
      </c>
      <c r="K43">
        <v>101</v>
      </c>
      <c r="L43">
        <v>0.39</v>
      </c>
      <c r="M43">
        <v>0.4</v>
      </c>
      <c r="N43">
        <v>0.39</v>
      </c>
      <c r="O43">
        <v>0.38</v>
      </c>
      <c r="P43">
        <v>0.36</v>
      </c>
      <c r="Q43">
        <v>0.37</v>
      </c>
      <c r="R43">
        <v>0.33</v>
      </c>
    </row>
    <row r="44" spans="1:18" x14ac:dyDescent="0.2">
      <c r="A44" t="s">
        <v>114</v>
      </c>
      <c r="B44" t="s">
        <v>115</v>
      </c>
      <c r="C44" t="s">
        <v>34</v>
      </c>
      <c r="D44">
        <v>2007</v>
      </c>
      <c r="E44">
        <v>107.7</v>
      </c>
      <c r="F44">
        <v>109.8</v>
      </c>
      <c r="G44">
        <v>101.5</v>
      </c>
      <c r="H44">
        <v>104.7</v>
      </c>
      <c r="I44">
        <v>105.4</v>
      </c>
      <c r="J44">
        <v>98.8</v>
      </c>
      <c r="K44">
        <v>103.7</v>
      </c>
      <c r="L44">
        <v>0.44</v>
      </c>
      <c r="M44">
        <v>0.46</v>
      </c>
      <c r="N44">
        <v>0.44</v>
      </c>
      <c r="O44">
        <v>0.42</v>
      </c>
      <c r="P44">
        <v>0.4</v>
      </c>
      <c r="Q44">
        <v>0.41</v>
      </c>
      <c r="R44">
        <v>0.36</v>
      </c>
    </row>
    <row r="45" spans="1:18" x14ac:dyDescent="0.2">
      <c r="A45" t="s">
        <v>116</v>
      </c>
      <c r="B45" t="s">
        <v>117</v>
      </c>
      <c r="C45" t="s">
        <v>34</v>
      </c>
      <c r="D45">
        <v>2004</v>
      </c>
      <c r="E45">
        <v>110.9</v>
      </c>
      <c r="F45">
        <v>115.2</v>
      </c>
      <c r="G45">
        <v>99.7</v>
      </c>
      <c r="H45">
        <v>105.8</v>
      </c>
      <c r="I45">
        <v>115.6</v>
      </c>
      <c r="J45">
        <v>93.6</v>
      </c>
      <c r="K45">
        <v>92.2</v>
      </c>
      <c r="L45">
        <v>0.54</v>
      </c>
      <c r="M45">
        <v>0.55000000000000004</v>
      </c>
      <c r="N45">
        <v>0.51</v>
      </c>
      <c r="O45">
        <v>0.52</v>
      </c>
      <c r="P45">
        <v>0.49</v>
      </c>
      <c r="Q45">
        <v>0.48</v>
      </c>
      <c r="R45">
        <v>0.41</v>
      </c>
    </row>
    <row r="46" spans="1:18" x14ac:dyDescent="0.2">
      <c r="A46" t="s">
        <v>116</v>
      </c>
      <c r="B46" t="s">
        <v>117</v>
      </c>
      <c r="C46" t="s">
        <v>34</v>
      </c>
      <c r="D46">
        <v>2004</v>
      </c>
      <c r="E46">
        <v>110.9</v>
      </c>
      <c r="F46">
        <v>115.2</v>
      </c>
      <c r="G46">
        <v>99.7</v>
      </c>
      <c r="H46">
        <v>105.8</v>
      </c>
      <c r="I46">
        <v>115.6</v>
      </c>
      <c r="J46">
        <v>93.6</v>
      </c>
      <c r="K46">
        <v>92.2</v>
      </c>
      <c r="L46">
        <v>0.54</v>
      </c>
      <c r="M46">
        <v>0.55000000000000004</v>
      </c>
      <c r="N46">
        <v>0.51</v>
      </c>
      <c r="O46">
        <v>0.52</v>
      </c>
      <c r="P46">
        <v>0.49</v>
      </c>
      <c r="Q46">
        <v>0.48</v>
      </c>
      <c r="R46">
        <v>0.41</v>
      </c>
    </row>
    <row r="47" spans="1:18" x14ac:dyDescent="0.2">
      <c r="A47" t="s">
        <v>118</v>
      </c>
      <c r="B47" t="s">
        <v>119</v>
      </c>
      <c r="C47" t="s">
        <v>35</v>
      </c>
      <c r="D47">
        <v>2004</v>
      </c>
      <c r="E47">
        <v>108.2</v>
      </c>
      <c r="F47">
        <v>113.4</v>
      </c>
      <c r="G47">
        <v>100.9</v>
      </c>
      <c r="H47">
        <v>106</v>
      </c>
      <c r="I47">
        <v>111.9</v>
      </c>
      <c r="J47">
        <v>93.3</v>
      </c>
      <c r="K47">
        <v>93.4</v>
      </c>
      <c r="L47">
        <v>0.42</v>
      </c>
      <c r="M47">
        <v>0.44</v>
      </c>
      <c r="N47">
        <v>0.42</v>
      </c>
      <c r="O47">
        <v>0.41</v>
      </c>
      <c r="P47">
        <v>0.39</v>
      </c>
      <c r="Q47">
        <v>0.39</v>
      </c>
      <c r="R47">
        <v>0.34</v>
      </c>
    </row>
    <row r="48" spans="1:18" x14ac:dyDescent="0.2">
      <c r="A48" t="s">
        <v>118</v>
      </c>
      <c r="B48" t="s">
        <v>119</v>
      </c>
      <c r="C48" t="s">
        <v>35</v>
      </c>
      <c r="D48">
        <v>2004</v>
      </c>
      <c r="E48">
        <v>108.2</v>
      </c>
      <c r="F48">
        <v>113.4</v>
      </c>
      <c r="G48">
        <v>100.9</v>
      </c>
      <c r="H48">
        <v>106</v>
      </c>
      <c r="I48">
        <v>111.9</v>
      </c>
      <c r="J48">
        <v>93.3</v>
      </c>
      <c r="K48">
        <v>93.4</v>
      </c>
      <c r="L48">
        <v>0.42</v>
      </c>
      <c r="M48">
        <v>0.44</v>
      </c>
      <c r="N48">
        <v>0.42</v>
      </c>
      <c r="O48">
        <v>0.41</v>
      </c>
      <c r="P48">
        <v>0.39</v>
      </c>
      <c r="Q48">
        <v>0.39</v>
      </c>
      <c r="R48">
        <v>0.34</v>
      </c>
    </row>
    <row r="49" spans="1:18" x14ac:dyDescent="0.2">
      <c r="A49" t="s">
        <v>120</v>
      </c>
      <c r="B49" t="s">
        <v>121</v>
      </c>
      <c r="C49" t="s">
        <v>35</v>
      </c>
      <c r="D49">
        <v>2001</v>
      </c>
      <c r="E49">
        <v>116</v>
      </c>
      <c r="F49">
        <v>124.5</v>
      </c>
      <c r="G49">
        <v>106.9</v>
      </c>
      <c r="H49">
        <v>121.4</v>
      </c>
      <c r="I49">
        <v>130.69999999999999</v>
      </c>
      <c r="J49">
        <v>95.2</v>
      </c>
      <c r="K49">
        <v>91.3</v>
      </c>
      <c r="L49">
        <v>0.6</v>
      </c>
      <c r="M49">
        <v>0.62</v>
      </c>
      <c r="N49">
        <v>0.6</v>
      </c>
      <c r="O49">
        <v>0.57999999999999996</v>
      </c>
      <c r="P49">
        <v>0.56000000000000005</v>
      </c>
      <c r="Q49">
        <v>0.56000000000000005</v>
      </c>
      <c r="R49">
        <v>0.51</v>
      </c>
    </row>
    <row r="50" spans="1:18" x14ac:dyDescent="0.2">
      <c r="A50" t="s">
        <v>122</v>
      </c>
      <c r="B50" t="s">
        <v>123</v>
      </c>
      <c r="C50" t="s">
        <v>34</v>
      </c>
      <c r="D50">
        <v>2004</v>
      </c>
      <c r="E50">
        <v>102.3</v>
      </c>
      <c r="F50">
        <v>114.6</v>
      </c>
      <c r="G50">
        <v>110.5</v>
      </c>
      <c r="H50">
        <v>99.9</v>
      </c>
      <c r="I50">
        <v>116.5</v>
      </c>
      <c r="J50">
        <v>103.7</v>
      </c>
      <c r="K50">
        <v>100</v>
      </c>
      <c r="L50">
        <v>0.46</v>
      </c>
      <c r="M50">
        <v>0.48</v>
      </c>
      <c r="N50">
        <v>0.46</v>
      </c>
      <c r="O50">
        <v>0.44</v>
      </c>
      <c r="P50">
        <v>0.42</v>
      </c>
      <c r="Q50">
        <v>0.42</v>
      </c>
      <c r="R50">
        <v>0.37</v>
      </c>
    </row>
    <row r="51" spans="1:18" x14ac:dyDescent="0.2">
      <c r="A51" t="s">
        <v>122</v>
      </c>
      <c r="B51" t="s">
        <v>123</v>
      </c>
      <c r="C51" t="s">
        <v>34</v>
      </c>
      <c r="D51">
        <v>2004</v>
      </c>
      <c r="E51">
        <v>102.3</v>
      </c>
      <c r="F51">
        <v>114.6</v>
      </c>
      <c r="G51">
        <v>110.5</v>
      </c>
      <c r="H51">
        <v>99.9</v>
      </c>
      <c r="I51">
        <v>116.5</v>
      </c>
      <c r="J51">
        <v>103.7</v>
      </c>
      <c r="K51">
        <v>100</v>
      </c>
      <c r="L51">
        <v>0.46</v>
      </c>
      <c r="M51">
        <v>0.48</v>
      </c>
      <c r="N51">
        <v>0.46</v>
      </c>
      <c r="O51">
        <v>0.44</v>
      </c>
      <c r="P51">
        <v>0.42</v>
      </c>
      <c r="Q51">
        <v>0.42</v>
      </c>
      <c r="R51">
        <v>0.37</v>
      </c>
    </row>
    <row r="52" spans="1:18" x14ac:dyDescent="0.2">
      <c r="A52" t="s">
        <v>124</v>
      </c>
      <c r="B52" t="s">
        <v>125</v>
      </c>
      <c r="C52" t="s">
        <v>34</v>
      </c>
      <c r="D52">
        <v>2006</v>
      </c>
      <c r="E52">
        <v>98.4</v>
      </c>
      <c r="F52">
        <v>105.9</v>
      </c>
      <c r="G52">
        <v>91.6</v>
      </c>
      <c r="H52">
        <v>96.6</v>
      </c>
      <c r="I52">
        <v>112.6</v>
      </c>
      <c r="J52">
        <v>87.2</v>
      </c>
      <c r="K52">
        <v>105.3</v>
      </c>
      <c r="L52">
        <v>0.57999999999999996</v>
      </c>
      <c r="M52">
        <v>0.61</v>
      </c>
      <c r="N52">
        <v>0.57999999999999996</v>
      </c>
      <c r="O52">
        <v>0.55000000000000004</v>
      </c>
      <c r="P52">
        <v>0.52</v>
      </c>
      <c r="Q52">
        <v>0.53</v>
      </c>
      <c r="R52">
        <v>0.47</v>
      </c>
    </row>
    <row r="53" spans="1:18" x14ac:dyDescent="0.2">
      <c r="A53" t="s">
        <v>126</v>
      </c>
      <c r="B53" t="s">
        <v>127</v>
      </c>
      <c r="C53" t="s">
        <v>34</v>
      </c>
      <c r="D53">
        <v>2007</v>
      </c>
      <c r="E53">
        <v>101.9</v>
      </c>
      <c r="F53">
        <v>99.6</v>
      </c>
      <c r="G53">
        <v>103.2</v>
      </c>
      <c r="H53">
        <v>94</v>
      </c>
      <c r="I53">
        <v>102.6</v>
      </c>
      <c r="J53">
        <v>100.1</v>
      </c>
      <c r="K53">
        <v>98.6</v>
      </c>
      <c r="L53">
        <v>0.53</v>
      </c>
      <c r="M53">
        <v>0.56000000000000005</v>
      </c>
      <c r="N53">
        <v>0.53</v>
      </c>
      <c r="O53">
        <v>0.51</v>
      </c>
      <c r="P53">
        <v>0.48</v>
      </c>
      <c r="Q53">
        <v>0.48</v>
      </c>
      <c r="R53">
        <v>0.42</v>
      </c>
    </row>
    <row r="54" spans="1:18" x14ac:dyDescent="0.2">
      <c r="A54" t="s">
        <v>128</v>
      </c>
      <c r="B54" t="s">
        <v>129</v>
      </c>
      <c r="C54" t="s">
        <v>34</v>
      </c>
      <c r="D54">
        <v>2007</v>
      </c>
      <c r="E54">
        <v>114.9</v>
      </c>
      <c r="F54">
        <v>120.2</v>
      </c>
      <c r="G54">
        <v>100.3</v>
      </c>
      <c r="H54">
        <v>113.5</v>
      </c>
      <c r="I54">
        <v>128.1</v>
      </c>
      <c r="J54">
        <v>92.2</v>
      </c>
      <c r="K54">
        <v>95.5</v>
      </c>
      <c r="L54">
        <v>0.49</v>
      </c>
      <c r="M54">
        <v>0.51</v>
      </c>
      <c r="N54">
        <v>0.49</v>
      </c>
      <c r="O54">
        <v>0.47</v>
      </c>
      <c r="P54">
        <v>0.45</v>
      </c>
      <c r="Q54">
        <v>0.45</v>
      </c>
      <c r="R54">
        <v>0.39</v>
      </c>
    </row>
    <row r="55" spans="1:18" x14ac:dyDescent="0.2">
      <c r="A55" t="s">
        <v>128</v>
      </c>
      <c r="B55" t="s">
        <v>129</v>
      </c>
      <c r="C55" t="s">
        <v>34</v>
      </c>
      <c r="D55">
        <v>2007</v>
      </c>
      <c r="E55">
        <v>114.9</v>
      </c>
      <c r="F55">
        <v>120.2</v>
      </c>
      <c r="G55">
        <v>100.3</v>
      </c>
      <c r="H55">
        <v>113.5</v>
      </c>
      <c r="I55">
        <v>128.1</v>
      </c>
      <c r="J55">
        <v>92.2</v>
      </c>
      <c r="K55">
        <v>95.5</v>
      </c>
      <c r="L55">
        <v>0.49</v>
      </c>
      <c r="M55">
        <v>0.51</v>
      </c>
      <c r="N55">
        <v>0.49</v>
      </c>
      <c r="O55">
        <v>0.47</v>
      </c>
      <c r="P55">
        <v>0.45</v>
      </c>
      <c r="Q55">
        <v>0.45</v>
      </c>
      <c r="R55">
        <v>0.39</v>
      </c>
    </row>
    <row r="56" spans="1:18" x14ac:dyDescent="0.2">
      <c r="A56" t="s">
        <v>130</v>
      </c>
      <c r="B56" t="s">
        <v>131</v>
      </c>
      <c r="C56" t="s">
        <v>35</v>
      </c>
      <c r="D56">
        <v>2007</v>
      </c>
      <c r="E56">
        <v>113.9</v>
      </c>
      <c r="F56">
        <v>128.1</v>
      </c>
      <c r="G56">
        <v>103.5</v>
      </c>
      <c r="H56">
        <v>117</v>
      </c>
      <c r="I56">
        <v>128.4</v>
      </c>
      <c r="J56">
        <v>93.6</v>
      </c>
      <c r="K56">
        <v>94.4</v>
      </c>
      <c r="L56">
        <v>0.5</v>
      </c>
      <c r="M56">
        <v>0.53</v>
      </c>
      <c r="N56">
        <v>0.51</v>
      </c>
      <c r="O56">
        <v>0.49</v>
      </c>
      <c r="P56">
        <v>0.46</v>
      </c>
      <c r="Q56">
        <v>0.47</v>
      </c>
      <c r="R56">
        <v>0.41</v>
      </c>
    </row>
    <row r="57" spans="1:18" x14ac:dyDescent="0.2">
      <c r="A57" t="s">
        <v>130</v>
      </c>
      <c r="B57" t="s">
        <v>131</v>
      </c>
      <c r="C57" t="s">
        <v>35</v>
      </c>
      <c r="D57">
        <v>2007</v>
      </c>
      <c r="E57">
        <v>113.9</v>
      </c>
      <c r="F57">
        <v>128.1</v>
      </c>
      <c r="G57">
        <v>103.5</v>
      </c>
      <c r="H57">
        <v>117</v>
      </c>
      <c r="I57">
        <v>128.4</v>
      </c>
      <c r="J57">
        <v>93.6</v>
      </c>
      <c r="K57">
        <v>94.4</v>
      </c>
      <c r="L57">
        <v>0.5</v>
      </c>
      <c r="M57">
        <v>0.53</v>
      </c>
      <c r="N57">
        <v>0.51</v>
      </c>
      <c r="O57">
        <v>0.49</v>
      </c>
      <c r="P57">
        <v>0.46</v>
      </c>
      <c r="Q57">
        <v>0.47</v>
      </c>
      <c r="R57">
        <v>0.41</v>
      </c>
    </row>
    <row r="58" spans="1:18" x14ac:dyDescent="0.2">
      <c r="A58" t="s">
        <v>132</v>
      </c>
      <c r="B58" t="s">
        <v>133</v>
      </c>
      <c r="C58" t="s">
        <v>34</v>
      </c>
      <c r="D58">
        <v>2004</v>
      </c>
      <c r="E58">
        <v>96.1</v>
      </c>
      <c r="F58">
        <v>107.8</v>
      </c>
      <c r="G58">
        <v>119.5</v>
      </c>
      <c r="H58">
        <v>103.3</v>
      </c>
      <c r="I58">
        <v>106.9</v>
      </c>
      <c r="J58">
        <v>121.2</v>
      </c>
      <c r="K58">
        <v>90.2</v>
      </c>
      <c r="L58">
        <v>0.59</v>
      </c>
      <c r="M58">
        <v>0.63</v>
      </c>
      <c r="N58">
        <v>0.6</v>
      </c>
      <c r="O58">
        <v>0.56999999999999995</v>
      </c>
      <c r="P58">
        <v>0.54</v>
      </c>
      <c r="Q58">
        <v>0.55000000000000004</v>
      </c>
      <c r="R58">
        <v>0.48</v>
      </c>
    </row>
    <row r="59" spans="1:18" x14ac:dyDescent="0.2">
      <c r="A59" t="s">
        <v>134</v>
      </c>
      <c r="B59" t="s">
        <v>135</v>
      </c>
      <c r="C59" t="s">
        <v>34</v>
      </c>
      <c r="D59">
        <v>2004</v>
      </c>
      <c r="E59">
        <v>110.7</v>
      </c>
      <c r="F59">
        <v>106.9</v>
      </c>
      <c r="G59">
        <v>111.4</v>
      </c>
      <c r="H59">
        <v>105.9</v>
      </c>
      <c r="I59">
        <v>104.7</v>
      </c>
      <c r="J59">
        <v>112</v>
      </c>
      <c r="K59">
        <v>91.6</v>
      </c>
      <c r="L59">
        <v>0.59</v>
      </c>
      <c r="M59">
        <v>0.63</v>
      </c>
      <c r="N59">
        <v>0.59</v>
      </c>
      <c r="O59">
        <v>0.56999999999999995</v>
      </c>
      <c r="P59">
        <v>0.53</v>
      </c>
      <c r="Q59">
        <v>0.54</v>
      </c>
      <c r="R59">
        <v>0.48</v>
      </c>
    </row>
    <row r="60" spans="1:18" x14ac:dyDescent="0.2">
      <c r="A60" t="s">
        <v>136</v>
      </c>
      <c r="B60" t="s">
        <v>137</v>
      </c>
      <c r="C60" t="s">
        <v>35</v>
      </c>
      <c r="D60">
        <v>2001</v>
      </c>
      <c r="E60">
        <v>111.4</v>
      </c>
      <c r="F60">
        <v>118.2</v>
      </c>
      <c r="G60">
        <v>110.6</v>
      </c>
      <c r="H60">
        <v>114.2</v>
      </c>
      <c r="I60">
        <v>119</v>
      </c>
      <c r="J60">
        <v>95.6</v>
      </c>
      <c r="K60">
        <v>92.7</v>
      </c>
      <c r="L60">
        <v>0.43</v>
      </c>
      <c r="M60">
        <v>0.44</v>
      </c>
      <c r="N60">
        <v>0.43</v>
      </c>
      <c r="O60">
        <v>0.42</v>
      </c>
      <c r="P60">
        <v>0.41</v>
      </c>
      <c r="Q60">
        <v>0.41</v>
      </c>
      <c r="R60">
        <v>0.38</v>
      </c>
    </row>
    <row r="61" spans="1:18" x14ac:dyDescent="0.2">
      <c r="A61" t="s">
        <v>136</v>
      </c>
      <c r="B61" t="s">
        <v>137</v>
      </c>
      <c r="C61" t="s">
        <v>35</v>
      </c>
      <c r="D61">
        <v>2001</v>
      </c>
      <c r="E61">
        <v>111.4</v>
      </c>
      <c r="F61">
        <v>118.2</v>
      </c>
      <c r="G61">
        <v>110.6</v>
      </c>
      <c r="H61">
        <v>114.2</v>
      </c>
      <c r="I61">
        <v>119</v>
      </c>
      <c r="J61">
        <v>95.6</v>
      </c>
      <c r="K61">
        <v>92.7</v>
      </c>
      <c r="L61">
        <v>0.43</v>
      </c>
      <c r="M61">
        <v>0.44</v>
      </c>
      <c r="N61">
        <v>0.43</v>
      </c>
      <c r="O61">
        <v>0.42</v>
      </c>
      <c r="P61">
        <v>0.41</v>
      </c>
      <c r="Q61">
        <v>0.41</v>
      </c>
      <c r="R61">
        <v>0.38</v>
      </c>
    </row>
    <row r="62" spans="1:18" x14ac:dyDescent="0.2">
      <c r="A62" t="s">
        <v>138</v>
      </c>
      <c r="B62" t="s">
        <v>139</v>
      </c>
      <c r="C62" t="s">
        <v>35</v>
      </c>
      <c r="D62">
        <v>2001</v>
      </c>
      <c r="E62">
        <v>113.4</v>
      </c>
      <c r="F62">
        <v>118.3</v>
      </c>
      <c r="G62">
        <v>108.5</v>
      </c>
      <c r="H62">
        <v>114.5</v>
      </c>
      <c r="I62">
        <v>121.2</v>
      </c>
      <c r="J62">
        <v>92.5</v>
      </c>
      <c r="K62">
        <v>93.4</v>
      </c>
      <c r="L62">
        <v>0.51</v>
      </c>
      <c r="M62">
        <v>0.53</v>
      </c>
      <c r="N62">
        <v>0.51</v>
      </c>
      <c r="O62">
        <v>0.5</v>
      </c>
      <c r="P62">
        <v>0.48</v>
      </c>
      <c r="Q62">
        <v>0.48</v>
      </c>
      <c r="R62">
        <v>0.44</v>
      </c>
    </row>
    <row r="63" spans="1:18" x14ac:dyDescent="0.2">
      <c r="A63" t="s">
        <v>138</v>
      </c>
      <c r="B63" t="s">
        <v>139</v>
      </c>
      <c r="C63" t="s">
        <v>35</v>
      </c>
      <c r="D63">
        <v>2001</v>
      </c>
      <c r="E63">
        <v>113.4</v>
      </c>
      <c r="F63">
        <v>118.3</v>
      </c>
      <c r="G63">
        <v>108.5</v>
      </c>
      <c r="H63">
        <v>114.5</v>
      </c>
      <c r="I63">
        <v>121.2</v>
      </c>
      <c r="J63">
        <v>92.5</v>
      </c>
      <c r="K63">
        <v>93.4</v>
      </c>
      <c r="L63">
        <v>0.51</v>
      </c>
      <c r="M63">
        <v>0.53</v>
      </c>
      <c r="N63">
        <v>0.51</v>
      </c>
      <c r="O63">
        <v>0.5</v>
      </c>
      <c r="P63">
        <v>0.48</v>
      </c>
      <c r="Q63">
        <v>0.48</v>
      </c>
      <c r="R63">
        <v>0.44</v>
      </c>
    </row>
    <row r="64" spans="1:18" x14ac:dyDescent="0.2">
      <c r="A64" t="s">
        <v>140</v>
      </c>
      <c r="B64" t="s">
        <v>141</v>
      </c>
      <c r="C64" t="s">
        <v>35</v>
      </c>
      <c r="D64">
        <v>2001</v>
      </c>
      <c r="E64">
        <v>103</v>
      </c>
      <c r="F64">
        <v>103.8</v>
      </c>
      <c r="G64">
        <v>106</v>
      </c>
      <c r="H64">
        <v>106.7</v>
      </c>
      <c r="I64">
        <v>116.3</v>
      </c>
      <c r="J64">
        <v>116.7</v>
      </c>
      <c r="K64">
        <v>102.9</v>
      </c>
      <c r="L64">
        <v>0.51</v>
      </c>
      <c r="M64">
        <v>0.54</v>
      </c>
      <c r="N64">
        <v>0.51</v>
      </c>
      <c r="O64">
        <v>0.49</v>
      </c>
      <c r="P64">
        <v>0.47</v>
      </c>
      <c r="Q64">
        <v>0.48</v>
      </c>
      <c r="R64">
        <v>0.42</v>
      </c>
    </row>
    <row r="65" spans="1:18" x14ac:dyDescent="0.2">
      <c r="A65" t="s">
        <v>142</v>
      </c>
      <c r="B65" t="s">
        <v>143</v>
      </c>
      <c r="C65" t="s">
        <v>35</v>
      </c>
      <c r="D65">
        <v>2000</v>
      </c>
      <c r="E65">
        <v>109.2</v>
      </c>
      <c r="F65">
        <v>119.1</v>
      </c>
      <c r="G65">
        <v>117.8</v>
      </c>
      <c r="H65">
        <v>103</v>
      </c>
      <c r="I65">
        <v>106.1</v>
      </c>
      <c r="J65">
        <v>119.8</v>
      </c>
      <c r="K65">
        <v>96.9</v>
      </c>
      <c r="L65">
        <v>0.62</v>
      </c>
      <c r="M65">
        <v>0.66</v>
      </c>
      <c r="N65">
        <v>0.62</v>
      </c>
      <c r="O65">
        <v>0.59</v>
      </c>
      <c r="P65">
        <v>0.55000000000000004</v>
      </c>
      <c r="Q65">
        <v>0.56000000000000005</v>
      </c>
      <c r="R65">
        <v>0.48</v>
      </c>
    </row>
    <row r="66" spans="1:18" x14ac:dyDescent="0.2">
      <c r="A66" t="s">
        <v>144</v>
      </c>
      <c r="B66" t="s">
        <v>145</v>
      </c>
      <c r="C66" t="s">
        <v>34</v>
      </c>
      <c r="D66">
        <v>2000</v>
      </c>
      <c r="E66">
        <v>104.8</v>
      </c>
      <c r="F66">
        <v>112.9</v>
      </c>
      <c r="G66">
        <v>111.9</v>
      </c>
      <c r="H66">
        <v>109.9</v>
      </c>
      <c r="I66">
        <v>104.3</v>
      </c>
      <c r="J66">
        <v>109.4</v>
      </c>
      <c r="K66">
        <v>96.7</v>
      </c>
      <c r="L66">
        <v>0.38</v>
      </c>
      <c r="M66">
        <v>0.4</v>
      </c>
      <c r="N66">
        <v>0.39</v>
      </c>
      <c r="O66">
        <v>0.37</v>
      </c>
      <c r="P66">
        <v>0.35</v>
      </c>
      <c r="Q66">
        <v>0.36</v>
      </c>
      <c r="R66">
        <v>0.32</v>
      </c>
    </row>
    <row r="67" spans="1:18" x14ac:dyDescent="0.2">
      <c r="A67" t="s">
        <v>146</v>
      </c>
      <c r="B67" t="s">
        <v>147</v>
      </c>
      <c r="C67" t="s">
        <v>35</v>
      </c>
      <c r="D67">
        <v>2000</v>
      </c>
      <c r="E67">
        <v>111</v>
      </c>
      <c r="F67">
        <v>122</v>
      </c>
      <c r="G67">
        <v>118</v>
      </c>
      <c r="H67">
        <v>109.8</v>
      </c>
      <c r="I67">
        <v>113.4</v>
      </c>
      <c r="J67">
        <v>116.5</v>
      </c>
      <c r="K67">
        <v>90</v>
      </c>
      <c r="L67">
        <v>0.52</v>
      </c>
      <c r="M67">
        <v>0.55000000000000004</v>
      </c>
      <c r="N67">
        <v>0.53</v>
      </c>
      <c r="O67">
        <v>0.5</v>
      </c>
      <c r="P67">
        <v>0.48</v>
      </c>
      <c r="Q67">
        <v>0.48</v>
      </c>
      <c r="R67">
        <v>0.42</v>
      </c>
    </row>
    <row r="68" spans="1:18" x14ac:dyDescent="0.2">
      <c r="A68" t="s">
        <v>148</v>
      </c>
      <c r="B68" t="s">
        <v>149</v>
      </c>
      <c r="C68" t="s">
        <v>35</v>
      </c>
      <c r="D68">
        <v>2003</v>
      </c>
      <c r="E68">
        <v>112.2</v>
      </c>
      <c r="F68">
        <v>122.1</v>
      </c>
      <c r="G68">
        <v>120.8</v>
      </c>
      <c r="H68">
        <v>110.9</v>
      </c>
      <c r="I68">
        <v>115.4</v>
      </c>
      <c r="J68">
        <v>108.7</v>
      </c>
      <c r="K68">
        <v>94.1</v>
      </c>
      <c r="L68">
        <v>0.7</v>
      </c>
      <c r="M68">
        <v>0.74</v>
      </c>
      <c r="N68">
        <v>0.71</v>
      </c>
      <c r="O68">
        <v>0.68</v>
      </c>
      <c r="P68">
        <v>0.65</v>
      </c>
      <c r="Q68">
        <v>0.66</v>
      </c>
      <c r="R68">
        <v>0.6</v>
      </c>
    </row>
    <row r="69" spans="1:18" x14ac:dyDescent="0.2">
      <c r="A69" t="s">
        <v>150</v>
      </c>
      <c r="B69" t="s">
        <v>151</v>
      </c>
      <c r="C69" t="s">
        <v>35</v>
      </c>
      <c r="D69">
        <v>2001</v>
      </c>
      <c r="E69">
        <v>100.8</v>
      </c>
      <c r="F69">
        <v>99.4</v>
      </c>
      <c r="G69">
        <v>100</v>
      </c>
      <c r="H69">
        <v>96.9</v>
      </c>
      <c r="I69">
        <v>113.3</v>
      </c>
      <c r="J69">
        <v>108.1</v>
      </c>
      <c r="K69">
        <v>101.6</v>
      </c>
      <c r="L69">
        <v>0.5</v>
      </c>
      <c r="M69">
        <v>0.53</v>
      </c>
      <c r="N69">
        <v>0.5</v>
      </c>
      <c r="O69">
        <v>0.48</v>
      </c>
      <c r="P69">
        <v>0.46</v>
      </c>
      <c r="Q69">
        <v>0.46</v>
      </c>
      <c r="R69">
        <v>0.4</v>
      </c>
    </row>
    <row r="70" spans="1:18" x14ac:dyDescent="0.2">
      <c r="A70" t="s">
        <v>150</v>
      </c>
      <c r="B70" t="s">
        <v>151</v>
      </c>
      <c r="C70" t="s">
        <v>35</v>
      </c>
      <c r="D70">
        <v>2001</v>
      </c>
      <c r="E70">
        <v>100.8</v>
      </c>
      <c r="F70">
        <v>99.4</v>
      </c>
      <c r="G70">
        <v>100</v>
      </c>
      <c r="H70">
        <v>96.9</v>
      </c>
      <c r="I70">
        <v>113.3</v>
      </c>
      <c r="J70">
        <v>108.1</v>
      </c>
      <c r="K70">
        <v>101.6</v>
      </c>
      <c r="L70">
        <v>0.5</v>
      </c>
      <c r="M70">
        <v>0.53</v>
      </c>
      <c r="N70">
        <v>0.5</v>
      </c>
      <c r="O70">
        <v>0.48</v>
      </c>
      <c r="P70">
        <v>0.46</v>
      </c>
      <c r="Q70">
        <v>0.46</v>
      </c>
      <c r="R70">
        <v>0.4</v>
      </c>
    </row>
    <row r="71" spans="1:18" x14ac:dyDescent="0.2">
      <c r="A71" t="s">
        <v>152</v>
      </c>
      <c r="B71" t="s">
        <v>153</v>
      </c>
      <c r="C71" t="s">
        <v>35</v>
      </c>
      <c r="D71">
        <v>2001</v>
      </c>
      <c r="E71">
        <v>101.8</v>
      </c>
      <c r="F71">
        <v>103.7</v>
      </c>
      <c r="G71">
        <v>100.5</v>
      </c>
      <c r="H71">
        <v>99.6</v>
      </c>
      <c r="I71">
        <v>115.9</v>
      </c>
      <c r="J71">
        <v>107.4</v>
      </c>
      <c r="K71">
        <v>102.4</v>
      </c>
      <c r="L71">
        <v>0.39</v>
      </c>
      <c r="M71">
        <v>0.41</v>
      </c>
      <c r="N71">
        <v>0.39</v>
      </c>
      <c r="O71">
        <v>0.38</v>
      </c>
      <c r="P71">
        <v>0.36</v>
      </c>
      <c r="Q71">
        <v>0.36</v>
      </c>
      <c r="R71">
        <v>0.31</v>
      </c>
    </row>
    <row r="72" spans="1:18" x14ac:dyDescent="0.2">
      <c r="A72" t="s">
        <v>152</v>
      </c>
      <c r="B72" t="s">
        <v>153</v>
      </c>
      <c r="C72" t="s">
        <v>35</v>
      </c>
      <c r="D72">
        <v>2001</v>
      </c>
      <c r="E72">
        <v>101.8</v>
      </c>
      <c r="F72">
        <v>103.7</v>
      </c>
      <c r="G72">
        <v>100.5</v>
      </c>
      <c r="H72">
        <v>99.6</v>
      </c>
      <c r="I72">
        <v>115.9</v>
      </c>
      <c r="J72">
        <v>107.4</v>
      </c>
      <c r="K72">
        <v>102.4</v>
      </c>
      <c r="L72">
        <v>0.39</v>
      </c>
      <c r="M72">
        <v>0.41</v>
      </c>
      <c r="N72">
        <v>0.39</v>
      </c>
      <c r="O72">
        <v>0.38</v>
      </c>
      <c r="P72">
        <v>0.36</v>
      </c>
      <c r="Q72">
        <v>0.36</v>
      </c>
      <c r="R72">
        <v>0.31</v>
      </c>
    </row>
    <row r="73" spans="1:18" x14ac:dyDescent="0.2">
      <c r="A73" t="s">
        <v>154</v>
      </c>
      <c r="B73" t="s">
        <v>155</v>
      </c>
      <c r="C73" t="s">
        <v>34</v>
      </c>
      <c r="D73">
        <v>2002</v>
      </c>
      <c r="E73">
        <v>99.8</v>
      </c>
      <c r="F73">
        <v>122.7</v>
      </c>
      <c r="G73">
        <v>109.8</v>
      </c>
      <c r="H73">
        <v>92.3</v>
      </c>
      <c r="I73">
        <v>99.4</v>
      </c>
      <c r="J73">
        <v>107.3</v>
      </c>
      <c r="K73">
        <v>95.2</v>
      </c>
      <c r="L73">
        <v>0.55000000000000004</v>
      </c>
      <c r="M73">
        <v>0.57999999999999996</v>
      </c>
      <c r="N73">
        <v>0.55000000000000004</v>
      </c>
      <c r="O73">
        <v>0.53</v>
      </c>
      <c r="P73">
        <v>0.5</v>
      </c>
      <c r="Q73">
        <v>0.5</v>
      </c>
      <c r="R73">
        <v>0.43</v>
      </c>
    </row>
    <row r="74" spans="1:18" x14ac:dyDescent="0.2">
      <c r="A74" t="s">
        <v>156</v>
      </c>
      <c r="B74" t="s">
        <v>157</v>
      </c>
      <c r="C74" t="s">
        <v>35</v>
      </c>
      <c r="D74">
        <v>2005</v>
      </c>
      <c r="E74">
        <v>106.5</v>
      </c>
      <c r="F74">
        <v>104.8</v>
      </c>
      <c r="G74">
        <v>112.8</v>
      </c>
      <c r="H74">
        <v>108.7</v>
      </c>
      <c r="I74">
        <v>105.7</v>
      </c>
      <c r="J74">
        <v>108.6</v>
      </c>
      <c r="K74">
        <v>94.3</v>
      </c>
      <c r="L74">
        <v>0.4</v>
      </c>
      <c r="M74">
        <v>0.43</v>
      </c>
      <c r="N74">
        <v>0.4</v>
      </c>
      <c r="O74">
        <v>0.38</v>
      </c>
      <c r="P74">
        <v>0.36</v>
      </c>
      <c r="Q74">
        <v>0.36</v>
      </c>
      <c r="R74">
        <v>0.32</v>
      </c>
    </row>
    <row r="75" spans="1:18" x14ac:dyDescent="0.2">
      <c r="A75" t="s">
        <v>158</v>
      </c>
      <c r="B75" t="s">
        <v>159</v>
      </c>
      <c r="C75" t="s">
        <v>34</v>
      </c>
      <c r="D75">
        <v>2007</v>
      </c>
      <c r="E75">
        <v>104.2</v>
      </c>
      <c r="F75">
        <v>107.4</v>
      </c>
      <c r="G75">
        <v>93</v>
      </c>
      <c r="H75">
        <v>102.7</v>
      </c>
      <c r="I75">
        <v>102.7</v>
      </c>
      <c r="J75">
        <v>88.8</v>
      </c>
      <c r="K75">
        <v>107.1</v>
      </c>
      <c r="L75">
        <v>0.56999999999999995</v>
      </c>
      <c r="M75">
        <v>0.62</v>
      </c>
      <c r="N75">
        <v>0.57999999999999996</v>
      </c>
      <c r="O75">
        <v>0.54</v>
      </c>
      <c r="P75">
        <v>0.5</v>
      </c>
      <c r="Q75">
        <v>0.51</v>
      </c>
      <c r="R75">
        <v>0.44</v>
      </c>
    </row>
    <row r="76" spans="1:18" x14ac:dyDescent="0.2">
      <c r="A76" t="s">
        <v>160</v>
      </c>
      <c r="B76" t="s">
        <v>161</v>
      </c>
      <c r="C76" t="s">
        <v>35</v>
      </c>
      <c r="D76">
        <v>2007</v>
      </c>
      <c r="E76">
        <v>102.6</v>
      </c>
      <c r="F76">
        <v>108.8</v>
      </c>
      <c r="G76">
        <v>93.6</v>
      </c>
      <c r="H76">
        <v>98.5</v>
      </c>
      <c r="I76">
        <v>99.3</v>
      </c>
      <c r="J76">
        <v>93.3</v>
      </c>
      <c r="K76">
        <v>106.8</v>
      </c>
      <c r="L76">
        <v>0.56999999999999995</v>
      </c>
      <c r="M76">
        <v>0.62</v>
      </c>
      <c r="N76">
        <v>0.57999999999999996</v>
      </c>
      <c r="O76">
        <v>0.54</v>
      </c>
      <c r="P76">
        <v>0.5</v>
      </c>
      <c r="Q76">
        <v>0.51</v>
      </c>
      <c r="R76">
        <v>0.44</v>
      </c>
    </row>
    <row r="77" spans="1:18" x14ac:dyDescent="0.2">
      <c r="A77" t="s">
        <v>162</v>
      </c>
      <c r="B77" t="s">
        <v>163</v>
      </c>
      <c r="C77" t="s">
        <v>34</v>
      </c>
      <c r="D77">
        <v>2007</v>
      </c>
      <c r="E77">
        <v>108.6</v>
      </c>
      <c r="F77">
        <v>103.9</v>
      </c>
      <c r="G77">
        <v>103</v>
      </c>
      <c r="H77">
        <v>95.2</v>
      </c>
      <c r="I77">
        <v>108.3</v>
      </c>
      <c r="J77">
        <v>101.7</v>
      </c>
      <c r="K77">
        <v>89.7</v>
      </c>
      <c r="L77">
        <v>0.55000000000000004</v>
      </c>
      <c r="M77">
        <v>0.59</v>
      </c>
      <c r="N77">
        <v>0.56000000000000005</v>
      </c>
      <c r="O77">
        <v>0.53</v>
      </c>
      <c r="P77">
        <v>0.49</v>
      </c>
      <c r="Q77">
        <v>0.5</v>
      </c>
      <c r="R77">
        <v>0.44</v>
      </c>
    </row>
    <row r="78" spans="1:18" x14ac:dyDescent="0.2">
      <c r="A78" t="s">
        <v>162</v>
      </c>
      <c r="B78" t="s">
        <v>163</v>
      </c>
      <c r="C78" t="s">
        <v>34</v>
      </c>
      <c r="D78">
        <v>2007</v>
      </c>
      <c r="E78">
        <v>108.6</v>
      </c>
      <c r="F78">
        <v>103.9</v>
      </c>
      <c r="G78">
        <v>103</v>
      </c>
      <c r="H78">
        <v>95.2</v>
      </c>
      <c r="I78">
        <v>108.3</v>
      </c>
      <c r="J78">
        <v>101.7</v>
      </c>
      <c r="K78">
        <v>89.7</v>
      </c>
      <c r="L78">
        <v>0.55000000000000004</v>
      </c>
      <c r="M78">
        <v>0.59</v>
      </c>
      <c r="N78">
        <v>0.56000000000000005</v>
      </c>
      <c r="O78">
        <v>0.53</v>
      </c>
      <c r="P78">
        <v>0.49</v>
      </c>
      <c r="Q78">
        <v>0.5</v>
      </c>
      <c r="R78">
        <v>0.44</v>
      </c>
    </row>
    <row r="79" spans="1:18" x14ac:dyDescent="0.2">
      <c r="A79" t="s">
        <v>164</v>
      </c>
      <c r="B79" t="s">
        <v>165</v>
      </c>
      <c r="C79" t="s">
        <v>34</v>
      </c>
      <c r="D79">
        <v>2005</v>
      </c>
      <c r="E79">
        <v>85.6</v>
      </c>
      <c r="F79">
        <v>97.6</v>
      </c>
      <c r="G79">
        <v>105.5</v>
      </c>
      <c r="H79">
        <v>97.8</v>
      </c>
      <c r="I79">
        <v>112.4</v>
      </c>
      <c r="J79">
        <v>113.6</v>
      </c>
      <c r="K79">
        <v>107.5</v>
      </c>
      <c r="L79">
        <v>0.66</v>
      </c>
      <c r="M79">
        <v>0.69</v>
      </c>
      <c r="N79">
        <v>0.66</v>
      </c>
      <c r="O79">
        <v>0.63</v>
      </c>
      <c r="P79">
        <v>0.6</v>
      </c>
      <c r="Q79">
        <v>0.61</v>
      </c>
      <c r="R79">
        <v>0.55000000000000004</v>
      </c>
    </row>
    <row r="80" spans="1:18" x14ac:dyDescent="0.2">
      <c r="A80" t="s">
        <v>166</v>
      </c>
      <c r="B80" t="s">
        <v>167</v>
      </c>
      <c r="C80" t="s">
        <v>35</v>
      </c>
      <c r="D80">
        <v>2005</v>
      </c>
      <c r="E80">
        <v>98</v>
      </c>
      <c r="F80">
        <v>105.2</v>
      </c>
      <c r="G80">
        <v>104.1</v>
      </c>
      <c r="H80">
        <v>102.2</v>
      </c>
      <c r="I80">
        <v>112.7</v>
      </c>
      <c r="J80">
        <v>111</v>
      </c>
      <c r="K80">
        <v>105.1</v>
      </c>
      <c r="L80">
        <v>0.45</v>
      </c>
      <c r="M80">
        <v>0.47</v>
      </c>
      <c r="N80">
        <v>0.45</v>
      </c>
      <c r="O80">
        <v>0.43</v>
      </c>
      <c r="P80">
        <v>0.41</v>
      </c>
      <c r="Q80">
        <v>0.42</v>
      </c>
      <c r="R80">
        <v>0.37</v>
      </c>
    </row>
    <row r="81" spans="1:18" x14ac:dyDescent="0.2">
      <c r="A81" t="s">
        <v>168</v>
      </c>
      <c r="B81" t="s">
        <v>169</v>
      </c>
      <c r="C81" t="s">
        <v>35</v>
      </c>
      <c r="D81">
        <v>2006</v>
      </c>
      <c r="E81">
        <v>103.9</v>
      </c>
      <c r="F81">
        <v>119.5</v>
      </c>
      <c r="G81">
        <v>120</v>
      </c>
      <c r="H81">
        <v>116</v>
      </c>
      <c r="I81">
        <v>117</v>
      </c>
      <c r="J81">
        <v>112.4</v>
      </c>
      <c r="K81">
        <v>86.7</v>
      </c>
      <c r="L81">
        <v>0.44</v>
      </c>
      <c r="M81">
        <v>0.46</v>
      </c>
      <c r="N81">
        <v>0.45</v>
      </c>
      <c r="O81">
        <v>0.43</v>
      </c>
      <c r="P81">
        <v>0.41</v>
      </c>
      <c r="Q81">
        <v>0.41</v>
      </c>
      <c r="R81">
        <v>0.37</v>
      </c>
    </row>
    <row r="82" spans="1:18" x14ac:dyDescent="0.2">
      <c r="A82" t="s">
        <v>170</v>
      </c>
      <c r="B82" t="s">
        <v>171</v>
      </c>
      <c r="C82" t="s">
        <v>34</v>
      </c>
      <c r="D82">
        <v>2006</v>
      </c>
      <c r="E82">
        <v>103.3</v>
      </c>
      <c r="F82">
        <v>109.1</v>
      </c>
      <c r="G82">
        <v>96.6</v>
      </c>
      <c r="H82">
        <v>100.1</v>
      </c>
      <c r="I82">
        <v>99.4</v>
      </c>
      <c r="J82">
        <v>95.7</v>
      </c>
      <c r="K82">
        <v>108.9</v>
      </c>
      <c r="L82">
        <v>0.48</v>
      </c>
      <c r="M82">
        <v>0.52</v>
      </c>
      <c r="N82">
        <v>0.49</v>
      </c>
      <c r="O82">
        <v>0.45</v>
      </c>
      <c r="P82">
        <v>0.42</v>
      </c>
      <c r="Q82">
        <v>0.43</v>
      </c>
      <c r="R82">
        <v>0.37</v>
      </c>
    </row>
    <row r="83" spans="1:18" x14ac:dyDescent="0.2">
      <c r="A83" t="s">
        <v>172</v>
      </c>
      <c r="B83" t="s">
        <v>173</v>
      </c>
      <c r="C83" t="s">
        <v>34</v>
      </c>
      <c r="D83">
        <v>2009</v>
      </c>
      <c r="E83">
        <v>97.2</v>
      </c>
      <c r="F83">
        <v>107.9</v>
      </c>
      <c r="G83">
        <v>99.5</v>
      </c>
      <c r="H83">
        <v>95.9</v>
      </c>
      <c r="I83">
        <v>96</v>
      </c>
      <c r="J83">
        <v>114.6</v>
      </c>
      <c r="K83">
        <v>113.2</v>
      </c>
      <c r="L83">
        <v>0.56000000000000005</v>
      </c>
      <c r="M83">
        <v>0.59</v>
      </c>
      <c r="N83">
        <v>0.56000000000000005</v>
      </c>
      <c r="O83">
        <v>0.54</v>
      </c>
      <c r="P83">
        <v>0.51</v>
      </c>
      <c r="Q83">
        <v>0.52</v>
      </c>
      <c r="R83">
        <v>0.46</v>
      </c>
    </row>
    <row r="84" spans="1:18" x14ac:dyDescent="0.2">
      <c r="A84" t="s">
        <v>174</v>
      </c>
      <c r="B84" t="s">
        <v>175</v>
      </c>
      <c r="C84" t="s">
        <v>35</v>
      </c>
      <c r="D84">
        <v>2006</v>
      </c>
      <c r="E84">
        <v>105.7</v>
      </c>
      <c r="F84">
        <v>104.3</v>
      </c>
      <c r="G84">
        <v>91.8</v>
      </c>
      <c r="H84">
        <v>99.3</v>
      </c>
      <c r="I84">
        <v>111.3</v>
      </c>
      <c r="J84">
        <v>96.6</v>
      </c>
      <c r="K84">
        <v>101.5</v>
      </c>
      <c r="L84">
        <v>0.5</v>
      </c>
      <c r="M84">
        <v>0.47</v>
      </c>
      <c r="N84">
        <v>0.51</v>
      </c>
      <c r="O84">
        <v>0.47</v>
      </c>
      <c r="P84">
        <v>0.42</v>
      </c>
      <c r="Q84">
        <v>0.43</v>
      </c>
      <c r="R84" t="s">
        <v>36</v>
      </c>
    </row>
    <row r="85" spans="1:18" x14ac:dyDescent="0.2">
      <c r="A85" t="s">
        <v>176</v>
      </c>
      <c r="B85" t="s">
        <v>177</v>
      </c>
      <c r="C85" t="s">
        <v>34</v>
      </c>
      <c r="D85">
        <v>2007</v>
      </c>
      <c r="E85">
        <v>109.9</v>
      </c>
      <c r="F85">
        <v>124.7</v>
      </c>
      <c r="G85">
        <v>94</v>
      </c>
      <c r="H85">
        <v>108.7</v>
      </c>
      <c r="I85">
        <v>110.4</v>
      </c>
      <c r="J85">
        <v>105</v>
      </c>
      <c r="K85">
        <v>98.1</v>
      </c>
      <c r="L85">
        <v>0.67</v>
      </c>
      <c r="M85">
        <v>0.71</v>
      </c>
      <c r="N85">
        <v>0.68</v>
      </c>
      <c r="O85">
        <v>0.64</v>
      </c>
      <c r="P85">
        <v>0.6</v>
      </c>
      <c r="Q85">
        <v>0.61</v>
      </c>
      <c r="R85">
        <v>0.54</v>
      </c>
    </row>
    <row r="86" spans="1:18" x14ac:dyDescent="0.2">
      <c r="A86" t="s">
        <v>178</v>
      </c>
      <c r="B86" t="s">
        <v>179</v>
      </c>
      <c r="C86" t="s">
        <v>34</v>
      </c>
      <c r="D86">
        <v>2004</v>
      </c>
      <c r="E86">
        <v>97.5</v>
      </c>
      <c r="F86">
        <v>116.1</v>
      </c>
      <c r="G86">
        <v>107.6</v>
      </c>
      <c r="H86">
        <v>106.4</v>
      </c>
      <c r="I86">
        <v>114.2</v>
      </c>
      <c r="J86">
        <v>110.3</v>
      </c>
      <c r="K86">
        <v>93.4</v>
      </c>
      <c r="L86">
        <v>0.47</v>
      </c>
      <c r="M86">
        <v>0.5</v>
      </c>
      <c r="N86">
        <v>0.47</v>
      </c>
      <c r="O86">
        <v>0.45</v>
      </c>
      <c r="P86">
        <v>0.42</v>
      </c>
      <c r="Q86">
        <v>0.43</v>
      </c>
      <c r="R86">
        <v>0.37</v>
      </c>
    </row>
    <row r="87" spans="1:18" x14ac:dyDescent="0.2">
      <c r="A87" t="s">
        <v>178</v>
      </c>
      <c r="B87" t="s">
        <v>179</v>
      </c>
      <c r="C87" t="s">
        <v>34</v>
      </c>
      <c r="D87">
        <v>2004</v>
      </c>
      <c r="E87">
        <v>97.5</v>
      </c>
      <c r="F87">
        <v>116.1</v>
      </c>
      <c r="G87">
        <v>107.6</v>
      </c>
      <c r="H87">
        <v>106.4</v>
      </c>
      <c r="I87">
        <v>114.2</v>
      </c>
      <c r="J87">
        <v>110.3</v>
      </c>
      <c r="K87">
        <v>93.4</v>
      </c>
      <c r="L87">
        <v>0.47</v>
      </c>
      <c r="M87">
        <v>0.5</v>
      </c>
      <c r="N87">
        <v>0.47</v>
      </c>
      <c r="O87">
        <v>0.45</v>
      </c>
      <c r="P87">
        <v>0.42</v>
      </c>
      <c r="Q87">
        <v>0.43</v>
      </c>
      <c r="R87">
        <v>0.37</v>
      </c>
    </row>
    <row r="88" spans="1:18" x14ac:dyDescent="0.2">
      <c r="A88" t="s">
        <v>178</v>
      </c>
      <c r="B88" t="s">
        <v>179</v>
      </c>
      <c r="C88" t="s">
        <v>34</v>
      </c>
      <c r="D88">
        <v>2004</v>
      </c>
      <c r="E88">
        <v>97.5</v>
      </c>
      <c r="F88">
        <v>116.1</v>
      </c>
      <c r="G88">
        <v>107.6</v>
      </c>
      <c r="H88">
        <v>106.4</v>
      </c>
      <c r="I88">
        <v>114.2</v>
      </c>
      <c r="J88">
        <v>110.3</v>
      </c>
      <c r="K88">
        <v>93.4</v>
      </c>
      <c r="L88">
        <v>0.47</v>
      </c>
      <c r="M88">
        <v>0.5</v>
      </c>
      <c r="N88">
        <v>0.47</v>
      </c>
      <c r="O88">
        <v>0.45</v>
      </c>
      <c r="P88">
        <v>0.42</v>
      </c>
      <c r="Q88">
        <v>0.43</v>
      </c>
      <c r="R88">
        <v>0.37</v>
      </c>
    </row>
    <row r="89" spans="1:18" x14ac:dyDescent="0.2">
      <c r="A89" t="s">
        <v>180</v>
      </c>
      <c r="B89" t="s">
        <v>181</v>
      </c>
      <c r="C89" t="s">
        <v>35</v>
      </c>
      <c r="D89">
        <v>2004</v>
      </c>
      <c r="E89">
        <v>102</v>
      </c>
      <c r="F89">
        <v>127.9</v>
      </c>
      <c r="G89">
        <v>113.8</v>
      </c>
      <c r="H89">
        <v>112.5</v>
      </c>
      <c r="I89">
        <v>115.3</v>
      </c>
      <c r="J89">
        <v>109.3</v>
      </c>
      <c r="K89">
        <v>91.6</v>
      </c>
      <c r="L89">
        <v>0.62</v>
      </c>
      <c r="M89">
        <v>0.65</v>
      </c>
      <c r="N89">
        <v>0.62</v>
      </c>
      <c r="O89">
        <v>0.59</v>
      </c>
      <c r="P89">
        <v>0.56000000000000005</v>
      </c>
      <c r="Q89">
        <v>0.56999999999999995</v>
      </c>
      <c r="R89">
        <v>0.5</v>
      </c>
    </row>
    <row r="90" spans="1:18" x14ac:dyDescent="0.2">
      <c r="A90" t="s">
        <v>180</v>
      </c>
      <c r="B90" t="s">
        <v>181</v>
      </c>
      <c r="C90" t="s">
        <v>35</v>
      </c>
      <c r="D90">
        <v>2004</v>
      </c>
      <c r="E90">
        <v>102</v>
      </c>
      <c r="F90">
        <v>127.9</v>
      </c>
      <c r="G90">
        <v>113.8</v>
      </c>
      <c r="H90">
        <v>112.5</v>
      </c>
      <c r="I90">
        <v>115.3</v>
      </c>
      <c r="J90">
        <v>109.3</v>
      </c>
      <c r="K90">
        <v>91.6</v>
      </c>
      <c r="L90">
        <v>0.62</v>
      </c>
      <c r="M90">
        <v>0.65</v>
      </c>
      <c r="N90">
        <v>0.62</v>
      </c>
      <c r="O90">
        <v>0.59</v>
      </c>
      <c r="P90">
        <v>0.56000000000000005</v>
      </c>
      <c r="Q90">
        <v>0.56999999999999995</v>
      </c>
      <c r="R90">
        <v>0.5</v>
      </c>
    </row>
    <row r="91" spans="1:18" x14ac:dyDescent="0.2">
      <c r="A91" t="s">
        <v>180</v>
      </c>
      <c r="B91" t="s">
        <v>181</v>
      </c>
      <c r="C91" t="s">
        <v>35</v>
      </c>
      <c r="D91">
        <v>2004</v>
      </c>
      <c r="E91">
        <v>102</v>
      </c>
      <c r="F91">
        <v>127.9</v>
      </c>
      <c r="G91">
        <v>113.8</v>
      </c>
      <c r="H91">
        <v>112.5</v>
      </c>
      <c r="I91">
        <v>115.3</v>
      </c>
      <c r="J91">
        <v>109.3</v>
      </c>
      <c r="K91">
        <v>91.6</v>
      </c>
      <c r="L91">
        <v>0.62</v>
      </c>
      <c r="M91">
        <v>0.65</v>
      </c>
      <c r="N91">
        <v>0.62</v>
      </c>
      <c r="O91">
        <v>0.59</v>
      </c>
      <c r="P91">
        <v>0.56000000000000005</v>
      </c>
      <c r="Q91">
        <v>0.56999999999999995</v>
      </c>
      <c r="R91">
        <v>0.5</v>
      </c>
    </row>
    <row r="92" spans="1:18" x14ac:dyDescent="0.2">
      <c r="A92" t="s">
        <v>182</v>
      </c>
      <c r="B92" t="s">
        <v>183</v>
      </c>
      <c r="C92" t="s">
        <v>35</v>
      </c>
      <c r="D92">
        <v>2004</v>
      </c>
      <c r="E92">
        <v>97.5</v>
      </c>
      <c r="F92">
        <v>116.1</v>
      </c>
      <c r="G92">
        <v>107.6</v>
      </c>
      <c r="H92">
        <v>106.4</v>
      </c>
      <c r="I92">
        <v>114.2</v>
      </c>
      <c r="J92">
        <v>110.3</v>
      </c>
      <c r="K92">
        <v>93.4</v>
      </c>
      <c r="L92">
        <v>0.47</v>
      </c>
      <c r="M92">
        <v>0.5</v>
      </c>
      <c r="N92">
        <v>0.47</v>
      </c>
      <c r="O92">
        <v>0.45</v>
      </c>
      <c r="P92">
        <v>0.42</v>
      </c>
      <c r="Q92">
        <v>0.43</v>
      </c>
      <c r="R92">
        <v>0.37</v>
      </c>
    </row>
    <row r="93" spans="1:18" x14ac:dyDescent="0.2">
      <c r="A93" t="s">
        <v>182</v>
      </c>
      <c r="B93" t="s">
        <v>183</v>
      </c>
      <c r="C93" t="s">
        <v>35</v>
      </c>
      <c r="D93">
        <v>2004</v>
      </c>
      <c r="E93">
        <v>97.5</v>
      </c>
      <c r="F93">
        <v>116.1</v>
      </c>
      <c r="G93">
        <v>107.6</v>
      </c>
      <c r="H93">
        <v>106.4</v>
      </c>
      <c r="I93">
        <v>114.2</v>
      </c>
      <c r="J93">
        <v>110.3</v>
      </c>
      <c r="K93">
        <v>93.4</v>
      </c>
      <c r="L93">
        <v>0.47</v>
      </c>
      <c r="M93">
        <v>0.5</v>
      </c>
      <c r="N93">
        <v>0.47</v>
      </c>
      <c r="O93">
        <v>0.45</v>
      </c>
      <c r="P93">
        <v>0.42</v>
      </c>
      <c r="Q93">
        <v>0.43</v>
      </c>
      <c r="R93">
        <v>0.37</v>
      </c>
    </row>
    <row r="94" spans="1:18" x14ac:dyDescent="0.2">
      <c r="A94" t="s">
        <v>182</v>
      </c>
      <c r="B94" t="s">
        <v>183</v>
      </c>
      <c r="C94" t="s">
        <v>35</v>
      </c>
      <c r="D94">
        <v>2004</v>
      </c>
      <c r="E94">
        <v>97.5</v>
      </c>
      <c r="F94">
        <v>116.1</v>
      </c>
      <c r="G94">
        <v>107.6</v>
      </c>
      <c r="H94">
        <v>106.4</v>
      </c>
      <c r="I94">
        <v>114.2</v>
      </c>
      <c r="J94">
        <v>110.3</v>
      </c>
      <c r="K94">
        <v>93.4</v>
      </c>
      <c r="L94">
        <v>0.47</v>
      </c>
      <c r="M94">
        <v>0.5</v>
      </c>
      <c r="N94">
        <v>0.47</v>
      </c>
      <c r="O94">
        <v>0.45</v>
      </c>
      <c r="P94">
        <v>0.42</v>
      </c>
      <c r="Q94">
        <v>0.43</v>
      </c>
      <c r="R94">
        <v>0.37</v>
      </c>
    </row>
    <row r="95" spans="1:18" x14ac:dyDescent="0.2">
      <c r="A95" t="s">
        <v>184</v>
      </c>
      <c r="B95" t="s">
        <v>185</v>
      </c>
      <c r="C95" t="s">
        <v>34</v>
      </c>
      <c r="D95">
        <v>2006</v>
      </c>
      <c r="E95">
        <v>107.9</v>
      </c>
      <c r="F95">
        <v>124.2</v>
      </c>
      <c r="G95">
        <v>127.1</v>
      </c>
      <c r="H95">
        <v>115.3</v>
      </c>
      <c r="I95">
        <v>103.2</v>
      </c>
      <c r="J95">
        <v>106.1</v>
      </c>
      <c r="K95">
        <v>94</v>
      </c>
      <c r="L95">
        <v>0.69</v>
      </c>
      <c r="M95">
        <v>0.73</v>
      </c>
      <c r="N95">
        <v>0.69</v>
      </c>
      <c r="O95">
        <v>0.67</v>
      </c>
      <c r="P95">
        <v>0.64</v>
      </c>
      <c r="Q95">
        <v>0.64</v>
      </c>
      <c r="R95">
        <v>0.57999999999999996</v>
      </c>
    </row>
    <row r="96" spans="1:18" x14ac:dyDescent="0.2">
      <c r="A96" t="s">
        <v>184</v>
      </c>
      <c r="B96" t="s">
        <v>185</v>
      </c>
      <c r="C96" t="s">
        <v>34</v>
      </c>
      <c r="D96">
        <v>2006</v>
      </c>
      <c r="E96">
        <v>107.9</v>
      </c>
      <c r="F96">
        <v>124.2</v>
      </c>
      <c r="G96">
        <v>127.1</v>
      </c>
      <c r="H96">
        <v>115.3</v>
      </c>
      <c r="I96">
        <v>103.2</v>
      </c>
      <c r="J96">
        <v>106.1</v>
      </c>
      <c r="K96">
        <v>94</v>
      </c>
      <c r="L96">
        <v>0.69</v>
      </c>
      <c r="M96">
        <v>0.73</v>
      </c>
      <c r="N96">
        <v>0.69</v>
      </c>
      <c r="O96">
        <v>0.67</v>
      </c>
      <c r="P96">
        <v>0.64</v>
      </c>
      <c r="Q96">
        <v>0.64</v>
      </c>
      <c r="R96">
        <v>0.57999999999999996</v>
      </c>
    </row>
    <row r="97" spans="1:18" x14ac:dyDescent="0.2">
      <c r="A97" t="s">
        <v>186</v>
      </c>
      <c r="B97" t="s">
        <v>187</v>
      </c>
      <c r="C97" t="s">
        <v>34</v>
      </c>
      <c r="D97">
        <v>2006</v>
      </c>
      <c r="E97">
        <v>109.5</v>
      </c>
      <c r="F97">
        <v>122.5</v>
      </c>
      <c r="G97">
        <v>119.3</v>
      </c>
      <c r="H97">
        <v>117.7</v>
      </c>
      <c r="I97">
        <v>102.8</v>
      </c>
      <c r="J97">
        <v>101.7</v>
      </c>
      <c r="K97">
        <v>102.8</v>
      </c>
      <c r="L97">
        <v>0.63</v>
      </c>
      <c r="M97">
        <v>0.68</v>
      </c>
      <c r="N97">
        <v>0.64</v>
      </c>
      <c r="O97">
        <v>0.61</v>
      </c>
      <c r="P97">
        <v>0.57999999999999996</v>
      </c>
      <c r="Q97">
        <v>0.57999999999999996</v>
      </c>
      <c r="R97">
        <v>0.53</v>
      </c>
    </row>
    <row r="98" spans="1:18" x14ac:dyDescent="0.2">
      <c r="A98" t="s">
        <v>186</v>
      </c>
      <c r="B98" t="s">
        <v>187</v>
      </c>
      <c r="C98" t="s">
        <v>34</v>
      </c>
      <c r="D98">
        <v>2006</v>
      </c>
      <c r="E98">
        <v>109.5</v>
      </c>
      <c r="F98">
        <v>122.5</v>
      </c>
      <c r="G98">
        <v>119.3</v>
      </c>
      <c r="H98">
        <v>117.7</v>
      </c>
      <c r="I98">
        <v>102.8</v>
      </c>
      <c r="J98">
        <v>101.7</v>
      </c>
      <c r="K98">
        <v>102.8</v>
      </c>
      <c r="L98">
        <v>0.63</v>
      </c>
      <c r="M98">
        <v>0.68</v>
      </c>
      <c r="N98">
        <v>0.64</v>
      </c>
      <c r="O98">
        <v>0.61</v>
      </c>
      <c r="P98">
        <v>0.57999999999999996</v>
      </c>
      <c r="Q98">
        <v>0.57999999999999996</v>
      </c>
      <c r="R98">
        <v>0.53</v>
      </c>
    </row>
    <row r="99" spans="1:18" x14ac:dyDescent="0.2">
      <c r="A99" t="s">
        <v>188</v>
      </c>
      <c r="B99" t="s">
        <v>189</v>
      </c>
      <c r="C99" t="s">
        <v>34</v>
      </c>
      <c r="D99">
        <v>2006</v>
      </c>
      <c r="E99">
        <v>106.8</v>
      </c>
      <c r="F99">
        <v>121.3</v>
      </c>
      <c r="G99">
        <v>106.9</v>
      </c>
      <c r="H99">
        <v>115</v>
      </c>
      <c r="I99">
        <v>104</v>
      </c>
      <c r="J99">
        <v>101.7</v>
      </c>
      <c r="K99">
        <v>102.8</v>
      </c>
      <c r="L99">
        <v>0.63</v>
      </c>
      <c r="M99">
        <v>0.68</v>
      </c>
      <c r="N99">
        <v>0.64</v>
      </c>
      <c r="O99">
        <v>0.61</v>
      </c>
      <c r="P99">
        <v>0.57999999999999996</v>
      </c>
      <c r="Q99">
        <v>0.57999999999999996</v>
      </c>
      <c r="R99">
        <v>0.53</v>
      </c>
    </row>
    <row r="100" spans="1:18" x14ac:dyDescent="0.2">
      <c r="A100" t="s">
        <v>188</v>
      </c>
      <c r="B100" t="s">
        <v>189</v>
      </c>
      <c r="C100" t="s">
        <v>34</v>
      </c>
      <c r="D100">
        <v>2006</v>
      </c>
      <c r="E100">
        <v>106.8</v>
      </c>
      <c r="F100">
        <v>121.3</v>
      </c>
      <c r="G100">
        <v>106.9</v>
      </c>
      <c r="H100">
        <v>115</v>
      </c>
      <c r="I100">
        <v>104</v>
      </c>
      <c r="J100">
        <v>101.7</v>
      </c>
      <c r="K100">
        <v>102.8</v>
      </c>
      <c r="L100">
        <v>0.63</v>
      </c>
      <c r="M100">
        <v>0.68</v>
      </c>
      <c r="N100">
        <v>0.64</v>
      </c>
      <c r="O100">
        <v>0.61</v>
      </c>
      <c r="P100">
        <v>0.57999999999999996</v>
      </c>
      <c r="Q100">
        <v>0.57999999999999996</v>
      </c>
      <c r="R100">
        <v>0.53</v>
      </c>
    </row>
    <row r="101" spans="1:18" x14ac:dyDescent="0.2">
      <c r="A101" t="s">
        <v>190</v>
      </c>
      <c r="B101" t="s">
        <v>191</v>
      </c>
      <c r="C101" t="s">
        <v>35</v>
      </c>
      <c r="D101">
        <v>2006</v>
      </c>
      <c r="E101">
        <v>113.3</v>
      </c>
      <c r="F101">
        <v>122.7</v>
      </c>
      <c r="G101">
        <v>120</v>
      </c>
      <c r="H101">
        <v>108.2</v>
      </c>
      <c r="I101">
        <v>107.9</v>
      </c>
      <c r="J101">
        <v>108.2</v>
      </c>
      <c r="K101">
        <v>94.4</v>
      </c>
      <c r="L101">
        <v>0.63</v>
      </c>
      <c r="M101">
        <v>0.68</v>
      </c>
      <c r="N101">
        <v>0.64</v>
      </c>
      <c r="O101">
        <v>0.61</v>
      </c>
      <c r="P101">
        <v>0.57999999999999996</v>
      </c>
      <c r="Q101">
        <v>0.57999999999999996</v>
      </c>
      <c r="R101">
        <v>0.53</v>
      </c>
    </row>
    <row r="102" spans="1:18" x14ac:dyDescent="0.2">
      <c r="A102" t="s">
        <v>190</v>
      </c>
      <c r="B102" t="s">
        <v>191</v>
      </c>
      <c r="C102" t="s">
        <v>35</v>
      </c>
      <c r="D102">
        <v>2006</v>
      </c>
      <c r="E102">
        <v>113.3</v>
      </c>
      <c r="F102">
        <v>122.7</v>
      </c>
      <c r="G102">
        <v>120</v>
      </c>
      <c r="H102">
        <v>108.2</v>
      </c>
      <c r="I102">
        <v>107.9</v>
      </c>
      <c r="J102">
        <v>108.2</v>
      </c>
      <c r="K102">
        <v>94.4</v>
      </c>
      <c r="L102">
        <v>0.63</v>
      </c>
      <c r="M102">
        <v>0.68</v>
      </c>
      <c r="N102">
        <v>0.64</v>
      </c>
      <c r="O102">
        <v>0.61</v>
      </c>
      <c r="P102">
        <v>0.57999999999999996</v>
      </c>
      <c r="Q102">
        <v>0.57999999999999996</v>
      </c>
      <c r="R102">
        <v>0.53</v>
      </c>
    </row>
    <row r="103" spans="1:18" x14ac:dyDescent="0.2">
      <c r="A103" t="s">
        <v>192</v>
      </c>
      <c r="B103" t="s">
        <v>193</v>
      </c>
      <c r="C103" t="s">
        <v>35</v>
      </c>
      <c r="D103">
        <v>2000</v>
      </c>
      <c r="E103">
        <v>102.5</v>
      </c>
      <c r="F103">
        <v>117.2</v>
      </c>
      <c r="G103">
        <v>100.6</v>
      </c>
      <c r="H103">
        <v>109.6</v>
      </c>
      <c r="I103">
        <v>107.5</v>
      </c>
      <c r="J103">
        <v>108.1</v>
      </c>
      <c r="K103">
        <v>99.9</v>
      </c>
      <c r="L103">
        <v>0.47</v>
      </c>
      <c r="M103">
        <v>0.48</v>
      </c>
      <c r="N103">
        <v>0.45</v>
      </c>
      <c r="O103">
        <v>0.43</v>
      </c>
      <c r="P103">
        <v>0.4</v>
      </c>
      <c r="Q103">
        <v>0.41</v>
      </c>
      <c r="R103">
        <v>0.34</v>
      </c>
    </row>
    <row r="104" spans="1:18" x14ac:dyDescent="0.2">
      <c r="A104" t="s">
        <v>194</v>
      </c>
      <c r="B104" t="s">
        <v>195</v>
      </c>
      <c r="C104" t="s">
        <v>34</v>
      </c>
      <c r="D104">
        <v>2002</v>
      </c>
      <c r="E104">
        <v>110.6</v>
      </c>
      <c r="F104">
        <v>110.4</v>
      </c>
      <c r="G104">
        <v>91.2</v>
      </c>
      <c r="H104">
        <v>106.1</v>
      </c>
      <c r="I104">
        <v>113.1</v>
      </c>
      <c r="J104">
        <v>103.1</v>
      </c>
      <c r="K104">
        <v>99.3</v>
      </c>
      <c r="L104">
        <v>0.53</v>
      </c>
      <c r="M104">
        <v>0.51</v>
      </c>
      <c r="N104">
        <v>0.46</v>
      </c>
      <c r="O104">
        <v>0.5</v>
      </c>
      <c r="P104">
        <v>0.45</v>
      </c>
      <c r="Q104">
        <v>0.41</v>
      </c>
      <c r="R104">
        <v>0.18</v>
      </c>
    </row>
    <row r="105" spans="1:18" x14ac:dyDescent="0.2">
      <c r="A105" t="s">
        <v>196</v>
      </c>
      <c r="B105" t="s">
        <v>197</v>
      </c>
      <c r="C105" t="s">
        <v>35</v>
      </c>
      <c r="D105">
        <v>2018</v>
      </c>
      <c r="E105">
        <v>101.1</v>
      </c>
      <c r="F105">
        <v>121.8</v>
      </c>
      <c r="G105">
        <v>110.6</v>
      </c>
      <c r="H105">
        <v>107.8</v>
      </c>
      <c r="I105">
        <v>114.5</v>
      </c>
      <c r="J105">
        <v>107.6</v>
      </c>
      <c r="K105">
        <v>98.7</v>
      </c>
      <c r="L105">
        <v>0.55000000000000004</v>
      </c>
      <c r="M105">
        <v>0.59</v>
      </c>
      <c r="N105">
        <v>0.56000000000000005</v>
      </c>
      <c r="O105">
        <v>0.53</v>
      </c>
      <c r="P105">
        <v>0.5</v>
      </c>
      <c r="Q105">
        <v>0.51</v>
      </c>
      <c r="R105">
        <v>0.46</v>
      </c>
    </row>
    <row r="106" spans="1:18" x14ac:dyDescent="0.2">
      <c r="A106" t="s">
        <v>198</v>
      </c>
      <c r="B106" t="s">
        <v>199</v>
      </c>
      <c r="C106" t="s">
        <v>34</v>
      </c>
      <c r="D106">
        <v>2018</v>
      </c>
      <c r="E106">
        <v>103.4</v>
      </c>
      <c r="F106">
        <v>121.2</v>
      </c>
      <c r="G106">
        <v>109.5</v>
      </c>
      <c r="H106">
        <v>109.8</v>
      </c>
      <c r="I106">
        <v>115</v>
      </c>
      <c r="J106">
        <v>100.5</v>
      </c>
      <c r="K106">
        <v>96.2</v>
      </c>
      <c r="L106">
        <v>0.46</v>
      </c>
      <c r="M106">
        <v>0.48</v>
      </c>
      <c r="N106">
        <v>0.46</v>
      </c>
      <c r="O106">
        <v>0.45</v>
      </c>
      <c r="P106">
        <v>0.43</v>
      </c>
      <c r="Q106">
        <v>0.43</v>
      </c>
      <c r="R106">
        <v>0.39</v>
      </c>
    </row>
    <row r="107" spans="1:18" x14ac:dyDescent="0.2">
      <c r="A107" t="s">
        <v>200</v>
      </c>
      <c r="B107" t="s">
        <v>201</v>
      </c>
      <c r="C107" t="s">
        <v>35</v>
      </c>
      <c r="D107">
        <v>2018</v>
      </c>
      <c r="E107">
        <v>103.5</v>
      </c>
      <c r="F107">
        <v>112.4</v>
      </c>
      <c r="G107">
        <v>105.8</v>
      </c>
      <c r="H107">
        <v>105.4</v>
      </c>
      <c r="I107">
        <v>111.2</v>
      </c>
      <c r="J107">
        <v>98.8</v>
      </c>
      <c r="K107">
        <v>102.5</v>
      </c>
      <c r="L107">
        <v>0.37</v>
      </c>
      <c r="M107">
        <v>0.39</v>
      </c>
      <c r="N107">
        <v>0.37</v>
      </c>
      <c r="O107">
        <v>0.36</v>
      </c>
      <c r="P107">
        <v>0.34</v>
      </c>
      <c r="Q107">
        <v>0.34</v>
      </c>
      <c r="R107">
        <v>0.31</v>
      </c>
    </row>
    <row r="108" spans="1:18" x14ac:dyDescent="0.2">
      <c r="A108" t="s">
        <v>202</v>
      </c>
      <c r="B108" t="s">
        <v>203</v>
      </c>
      <c r="C108" t="s">
        <v>35</v>
      </c>
      <c r="D108">
        <v>2016</v>
      </c>
      <c r="E108">
        <v>99.4</v>
      </c>
      <c r="F108">
        <v>126.9</v>
      </c>
      <c r="G108">
        <v>114.2</v>
      </c>
      <c r="H108">
        <v>111</v>
      </c>
      <c r="I108">
        <v>118.5</v>
      </c>
      <c r="J108">
        <v>108.7</v>
      </c>
      <c r="K108">
        <v>97.7</v>
      </c>
      <c r="L108">
        <v>0.47</v>
      </c>
      <c r="M108">
        <v>0.49</v>
      </c>
      <c r="N108">
        <v>0.47</v>
      </c>
      <c r="O108">
        <v>0.44</v>
      </c>
      <c r="P108">
        <v>0.42</v>
      </c>
      <c r="Q108">
        <v>0.43</v>
      </c>
      <c r="R108">
        <v>0.37</v>
      </c>
    </row>
    <row r="109" spans="1:18" x14ac:dyDescent="0.2">
      <c r="A109" t="s">
        <v>204</v>
      </c>
      <c r="B109" t="s">
        <v>205</v>
      </c>
      <c r="C109" t="s">
        <v>34</v>
      </c>
      <c r="D109">
        <v>2016</v>
      </c>
      <c r="E109">
        <v>107.4</v>
      </c>
      <c r="F109">
        <v>124.8</v>
      </c>
      <c r="G109">
        <v>98.9</v>
      </c>
      <c r="H109">
        <v>104.7</v>
      </c>
      <c r="I109">
        <v>108.7</v>
      </c>
      <c r="J109">
        <v>110.8</v>
      </c>
      <c r="K109">
        <v>99.3</v>
      </c>
      <c r="L109">
        <v>0.44</v>
      </c>
      <c r="M109">
        <v>0.47</v>
      </c>
      <c r="N109">
        <v>0.45</v>
      </c>
      <c r="O109">
        <v>0.42</v>
      </c>
      <c r="P109">
        <v>0.39</v>
      </c>
      <c r="Q109">
        <v>0.4</v>
      </c>
      <c r="R109">
        <v>0.34</v>
      </c>
    </row>
    <row r="110" spans="1:18" x14ac:dyDescent="0.2">
      <c r="A110" t="s">
        <v>206</v>
      </c>
      <c r="B110" t="s">
        <v>207</v>
      </c>
      <c r="C110" t="s">
        <v>35</v>
      </c>
      <c r="D110">
        <v>2016</v>
      </c>
      <c r="E110">
        <v>107.4</v>
      </c>
      <c r="F110">
        <v>124.8</v>
      </c>
      <c r="G110">
        <v>98.9</v>
      </c>
      <c r="H110">
        <v>104.7</v>
      </c>
      <c r="I110">
        <v>108.7</v>
      </c>
      <c r="J110">
        <v>110.8</v>
      </c>
      <c r="K110">
        <v>99.3</v>
      </c>
      <c r="L110">
        <v>0.44</v>
      </c>
      <c r="M110">
        <v>0.47</v>
      </c>
      <c r="N110">
        <v>0.45</v>
      </c>
      <c r="O110">
        <v>0.42</v>
      </c>
      <c r="P110">
        <v>0.39</v>
      </c>
      <c r="Q110">
        <v>0.4</v>
      </c>
      <c r="R110">
        <v>0.34</v>
      </c>
    </row>
    <row r="111" spans="1:18" x14ac:dyDescent="0.2">
      <c r="A111" t="s">
        <v>208</v>
      </c>
      <c r="B111" t="s">
        <v>209</v>
      </c>
      <c r="C111" t="s">
        <v>34</v>
      </c>
      <c r="D111">
        <v>2011</v>
      </c>
      <c r="E111">
        <v>104.2</v>
      </c>
      <c r="F111">
        <v>121.4</v>
      </c>
      <c r="G111">
        <v>107.3</v>
      </c>
      <c r="H111">
        <v>104.4</v>
      </c>
      <c r="I111">
        <v>108.2</v>
      </c>
      <c r="J111">
        <v>112.4</v>
      </c>
      <c r="K111">
        <v>97.5</v>
      </c>
      <c r="L111">
        <v>0.44</v>
      </c>
      <c r="M111">
        <v>0.47</v>
      </c>
      <c r="N111">
        <v>0.45</v>
      </c>
      <c r="O111">
        <v>0.42</v>
      </c>
      <c r="P111">
        <v>0.39</v>
      </c>
      <c r="Q111">
        <v>0.4</v>
      </c>
      <c r="R111">
        <v>0.35</v>
      </c>
    </row>
    <row r="112" spans="1:18" x14ac:dyDescent="0.2">
      <c r="A112" t="s">
        <v>208</v>
      </c>
      <c r="B112" t="s">
        <v>209</v>
      </c>
      <c r="C112" t="s">
        <v>34</v>
      </c>
      <c r="D112">
        <v>2011</v>
      </c>
      <c r="E112">
        <v>104.2</v>
      </c>
      <c r="F112">
        <v>121.4</v>
      </c>
      <c r="G112">
        <v>107.3</v>
      </c>
      <c r="H112">
        <v>104.4</v>
      </c>
      <c r="I112">
        <v>108.2</v>
      </c>
      <c r="J112">
        <v>112.4</v>
      </c>
      <c r="K112">
        <v>97.5</v>
      </c>
      <c r="L112">
        <v>0.44</v>
      </c>
      <c r="M112">
        <v>0.47</v>
      </c>
      <c r="N112">
        <v>0.45</v>
      </c>
      <c r="O112">
        <v>0.42</v>
      </c>
      <c r="P112">
        <v>0.39</v>
      </c>
      <c r="Q112">
        <v>0.4</v>
      </c>
      <c r="R112">
        <v>0.35</v>
      </c>
    </row>
    <row r="113" spans="1:18" x14ac:dyDescent="0.2">
      <c r="A113" t="s">
        <v>210</v>
      </c>
      <c r="B113" t="s">
        <v>211</v>
      </c>
      <c r="C113" t="s">
        <v>35</v>
      </c>
      <c r="D113">
        <v>2011</v>
      </c>
      <c r="E113">
        <v>104.3</v>
      </c>
      <c r="F113">
        <v>124.4</v>
      </c>
      <c r="G113">
        <v>115</v>
      </c>
      <c r="H113">
        <v>109.1</v>
      </c>
      <c r="I113">
        <v>113.9</v>
      </c>
      <c r="J113">
        <v>114.4</v>
      </c>
      <c r="K113">
        <v>96.2</v>
      </c>
      <c r="L113">
        <v>0.62</v>
      </c>
      <c r="M113">
        <v>0.66</v>
      </c>
      <c r="N113">
        <v>0.62</v>
      </c>
      <c r="O113">
        <v>0.57999999999999996</v>
      </c>
      <c r="P113">
        <v>0.54</v>
      </c>
      <c r="Q113">
        <v>0.56000000000000005</v>
      </c>
      <c r="R113">
        <v>0.48</v>
      </c>
    </row>
    <row r="114" spans="1:18" x14ac:dyDescent="0.2">
      <c r="A114" t="s">
        <v>210</v>
      </c>
      <c r="B114" t="s">
        <v>211</v>
      </c>
      <c r="C114" t="s">
        <v>35</v>
      </c>
      <c r="D114">
        <v>2011</v>
      </c>
      <c r="E114">
        <v>104.3</v>
      </c>
      <c r="F114">
        <v>124.4</v>
      </c>
      <c r="G114">
        <v>115</v>
      </c>
      <c r="H114">
        <v>109.1</v>
      </c>
      <c r="I114">
        <v>113.9</v>
      </c>
      <c r="J114">
        <v>114.4</v>
      </c>
      <c r="K114">
        <v>96.2</v>
      </c>
      <c r="L114">
        <v>0.62</v>
      </c>
      <c r="M114">
        <v>0.66</v>
      </c>
      <c r="N114">
        <v>0.62</v>
      </c>
      <c r="O114">
        <v>0.57999999999999996</v>
      </c>
      <c r="P114">
        <v>0.54</v>
      </c>
      <c r="Q114">
        <v>0.56000000000000005</v>
      </c>
      <c r="R114">
        <v>0.48</v>
      </c>
    </row>
    <row r="115" spans="1:18" x14ac:dyDescent="0.2">
      <c r="A115" t="s">
        <v>212</v>
      </c>
      <c r="B115" t="s">
        <v>213</v>
      </c>
      <c r="C115" t="s">
        <v>35</v>
      </c>
      <c r="D115">
        <v>2011</v>
      </c>
      <c r="E115">
        <v>104.8</v>
      </c>
      <c r="F115">
        <v>124.9</v>
      </c>
      <c r="G115">
        <v>103.8</v>
      </c>
      <c r="H115">
        <v>100.7</v>
      </c>
      <c r="I115">
        <v>106.9</v>
      </c>
      <c r="J115">
        <v>116.7</v>
      </c>
      <c r="K115">
        <v>100.6</v>
      </c>
      <c r="L115">
        <v>0.51</v>
      </c>
      <c r="M115">
        <v>0.55000000000000004</v>
      </c>
      <c r="N115">
        <v>0.52</v>
      </c>
      <c r="O115">
        <v>0.49</v>
      </c>
      <c r="P115">
        <v>0.46</v>
      </c>
      <c r="Q115">
        <v>0.47</v>
      </c>
      <c r="R115">
        <v>0.4</v>
      </c>
    </row>
    <row r="116" spans="1:18" x14ac:dyDescent="0.2">
      <c r="A116" t="s">
        <v>212</v>
      </c>
      <c r="B116" t="s">
        <v>213</v>
      </c>
      <c r="C116" t="s">
        <v>35</v>
      </c>
      <c r="D116">
        <v>2011</v>
      </c>
      <c r="E116">
        <v>104.8</v>
      </c>
      <c r="F116">
        <v>124.9</v>
      </c>
      <c r="G116">
        <v>103.8</v>
      </c>
      <c r="H116">
        <v>100.7</v>
      </c>
      <c r="I116">
        <v>106.9</v>
      </c>
      <c r="J116">
        <v>116.7</v>
      </c>
      <c r="K116">
        <v>100.6</v>
      </c>
      <c r="L116">
        <v>0.51</v>
      </c>
      <c r="M116">
        <v>0.55000000000000004</v>
      </c>
      <c r="N116">
        <v>0.52</v>
      </c>
      <c r="O116">
        <v>0.49</v>
      </c>
      <c r="P116">
        <v>0.46</v>
      </c>
      <c r="Q116">
        <v>0.47</v>
      </c>
      <c r="R116">
        <v>0.4</v>
      </c>
    </row>
    <row r="117" spans="1:18" x14ac:dyDescent="0.2">
      <c r="A117" t="s">
        <v>214</v>
      </c>
      <c r="B117" t="s">
        <v>215</v>
      </c>
      <c r="C117" t="s">
        <v>35</v>
      </c>
      <c r="D117">
        <v>2012</v>
      </c>
      <c r="E117">
        <v>99</v>
      </c>
      <c r="F117">
        <v>117.9</v>
      </c>
      <c r="G117">
        <v>128.30000000000001</v>
      </c>
      <c r="H117">
        <v>108.6</v>
      </c>
      <c r="I117">
        <v>102.5</v>
      </c>
      <c r="J117">
        <v>104.7</v>
      </c>
      <c r="K117">
        <v>93</v>
      </c>
      <c r="L117">
        <v>0.6</v>
      </c>
      <c r="M117">
        <v>0.64</v>
      </c>
      <c r="N117">
        <v>0.6</v>
      </c>
      <c r="O117">
        <v>0.56999999999999995</v>
      </c>
      <c r="P117">
        <v>0.53</v>
      </c>
      <c r="Q117">
        <v>0.54</v>
      </c>
      <c r="R117">
        <v>0.47</v>
      </c>
    </row>
    <row r="118" spans="1:18" x14ac:dyDescent="0.2">
      <c r="A118" t="s">
        <v>216</v>
      </c>
      <c r="B118" t="s">
        <v>217</v>
      </c>
      <c r="C118" t="s">
        <v>35</v>
      </c>
      <c r="D118">
        <v>2012</v>
      </c>
      <c r="E118">
        <v>102.8</v>
      </c>
      <c r="F118">
        <v>115.3</v>
      </c>
      <c r="G118">
        <v>122.3</v>
      </c>
      <c r="H118">
        <v>111.1</v>
      </c>
      <c r="I118">
        <v>103</v>
      </c>
      <c r="J118">
        <v>105.3</v>
      </c>
      <c r="K118">
        <v>95.9</v>
      </c>
      <c r="L118">
        <v>0.46</v>
      </c>
      <c r="M118">
        <v>0.49</v>
      </c>
      <c r="N118">
        <v>0.46</v>
      </c>
      <c r="O118">
        <v>0.44</v>
      </c>
      <c r="P118">
        <v>0.42</v>
      </c>
      <c r="Q118">
        <v>0.42</v>
      </c>
      <c r="R118">
        <v>0.38</v>
      </c>
    </row>
    <row r="119" spans="1:18" x14ac:dyDescent="0.2">
      <c r="A119" t="s">
        <v>218</v>
      </c>
      <c r="B119" t="s">
        <v>219</v>
      </c>
      <c r="C119" t="s">
        <v>35</v>
      </c>
      <c r="D119">
        <v>2012</v>
      </c>
      <c r="E119">
        <v>99</v>
      </c>
      <c r="F119">
        <v>109.3</v>
      </c>
      <c r="G119">
        <v>124.2</v>
      </c>
      <c r="H119">
        <v>108.6</v>
      </c>
      <c r="I119">
        <v>101.3</v>
      </c>
      <c r="J119">
        <v>108.8</v>
      </c>
      <c r="K119">
        <v>101.1</v>
      </c>
      <c r="L119">
        <v>0.6</v>
      </c>
      <c r="M119">
        <v>0.64</v>
      </c>
      <c r="N119">
        <v>0.6</v>
      </c>
      <c r="O119">
        <v>0.56999999999999995</v>
      </c>
      <c r="P119">
        <v>0.53</v>
      </c>
      <c r="Q119">
        <v>0.54</v>
      </c>
      <c r="R119">
        <v>0.47</v>
      </c>
    </row>
    <row r="120" spans="1:18" x14ac:dyDescent="0.2">
      <c r="A120" t="s">
        <v>220</v>
      </c>
      <c r="B120" t="s">
        <v>221</v>
      </c>
      <c r="C120" t="s">
        <v>35</v>
      </c>
      <c r="D120">
        <v>2022</v>
      </c>
      <c r="E120">
        <v>98.6</v>
      </c>
      <c r="F120">
        <v>117.4</v>
      </c>
      <c r="G120">
        <v>115.6</v>
      </c>
      <c r="H120">
        <v>109.8</v>
      </c>
      <c r="I120">
        <v>124.3</v>
      </c>
      <c r="J120">
        <v>114.4</v>
      </c>
      <c r="K120">
        <v>94.2</v>
      </c>
      <c r="L120">
        <v>0.61</v>
      </c>
      <c r="M120">
        <v>0.65</v>
      </c>
      <c r="N120">
        <v>0.62</v>
      </c>
      <c r="O120">
        <v>0.57999999999999996</v>
      </c>
      <c r="P120">
        <v>0.55000000000000004</v>
      </c>
      <c r="Q120">
        <v>0.56000000000000005</v>
      </c>
      <c r="R120">
        <v>0.49</v>
      </c>
    </row>
    <row r="121" spans="1:18" x14ac:dyDescent="0.2">
      <c r="A121" t="s">
        <v>222</v>
      </c>
      <c r="B121" t="s">
        <v>223</v>
      </c>
      <c r="C121" t="s">
        <v>35</v>
      </c>
      <c r="D121">
        <v>2011</v>
      </c>
      <c r="E121">
        <v>100.6</v>
      </c>
      <c r="F121">
        <v>111.2</v>
      </c>
      <c r="G121">
        <v>88.9</v>
      </c>
      <c r="H121">
        <v>115.3</v>
      </c>
      <c r="I121">
        <v>116.7</v>
      </c>
      <c r="J121">
        <v>84.7</v>
      </c>
      <c r="K121">
        <v>113.4</v>
      </c>
      <c r="L121">
        <v>0.66</v>
      </c>
      <c r="M121">
        <v>0.66</v>
      </c>
      <c r="N121">
        <v>0.66</v>
      </c>
      <c r="O121">
        <v>0.64</v>
      </c>
      <c r="P121">
        <v>0.61</v>
      </c>
      <c r="Q121">
        <v>0.61</v>
      </c>
      <c r="R121">
        <v>0.47</v>
      </c>
    </row>
    <row r="122" spans="1:18" x14ac:dyDescent="0.2">
      <c r="A122" t="s">
        <v>224</v>
      </c>
      <c r="B122" t="s">
        <v>225</v>
      </c>
      <c r="C122" t="s">
        <v>35</v>
      </c>
      <c r="D122">
        <v>2011</v>
      </c>
      <c r="E122">
        <v>100.6</v>
      </c>
      <c r="F122">
        <v>107.5</v>
      </c>
      <c r="G122">
        <v>88.9</v>
      </c>
      <c r="H122">
        <v>117.9</v>
      </c>
      <c r="I122">
        <v>113.1</v>
      </c>
      <c r="J122">
        <v>86.8</v>
      </c>
      <c r="K122">
        <v>115.7</v>
      </c>
      <c r="L122">
        <v>0.66</v>
      </c>
      <c r="M122">
        <v>0.69</v>
      </c>
      <c r="N122">
        <v>0.66</v>
      </c>
      <c r="O122">
        <v>0.64</v>
      </c>
      <c r="P122">
        <v>0.61</v>
      </c>
      <c r="Q122">
        <v>0.61</v>
      </c>
      <c r="R122">
        <v>0.54</v>
      </c>
    </row>
    <row r="123" spans="1:18" x14ac:dyDescent="0.2">
      <c r="A123" t="s">
        <v>226</v>
      </c>
      <c r="B123" t="s">
        <v>227</v>
      </c>
      <c r="C123" t="s">
        <v>35</v>
      </c>
      <c r="D123">
        <v>2011</v>
      </c>
      <c r="E123">
        <v>100.6</v>
      </c>
      <c r="F123">
        <v>107.2</v>
      </c>
      <c r="G123">
        <v>88.1</v>
      </c>
      <c r="H123">
        <v>106.1</v>
      </c>
      <c r="I123">
        <v>109.4</v>
      </c>
      <c r="J123">
        <v>85.1</v>
      </c>
      <c r="K123">
        <v>113.4</v>
      </c>
      <c r="L123">
        <v>0.66</v>
      </c>
      <c r="M123">
        <v>0.66</v>
      </c>
      <c r="N123">
        <v>0.64</v>
      </c>
      <c r="O123">
        <v>0.64</v>
      </c>
      <c r="P123">
        <v>0.61</v>
      </c>
      <c r="Q123">
        <v>0.59</v>
      </c>
      <c r="R123">
        <v>0.47</v>
      </c>
    </row>
    <row r="124" spans="1:18" x14ac:dyDescent="0.2">
      <c r="A124" t="s">
        <v>228</v>
      </c>
      <c r="B124" t="s">
        <v>229</v>
      </c>
      <c r="C124" t="s">
        <v>35</v>
      </c>
      <c r="D124">
        <v>2011</v>
      </c>
      <c r="E124">
        <v>89.8</v>
      </c>
      <c r="F124">
        <v>106.3</v>
      </c>
      <c r="G124">
        <v>88.9</v>
      </c>
      <c r="H124">
        <v>104.8</v>
      </c>
      <c r="I124">
        <v>109.4</v>
      </c>
      <c r="J124">
        <v>86.8</v>
      </c>
      <c r="K124">
        <v>117.7</v>
      </c>
      <c r="L124">
        <v>0.66</v>
      </c>
      <c r="M124">
        <v>0.69</v>
      </c>
      <c r="N124">
        <v>0.66</v>
      </c>
      <c r="O124">
        <v>0.64</v>
      </c>
      <c r="P124">
        <v>0.61</v>
      </c>
      <c r="Q124">
        <v>0.61</v>
      </c>
      <c r="R124">
        <v>0.54</v>
      </c>
    </row>
    <row r="125" spans="1:18" x14ac:dyDescent="0.2">
      <c r="A125" t="s">
        <v>230</v>
      </c>
      <c r="B125" t="s">
        <v>231</v>
      </c>
      <c r="C125" t="s">
        <v>34</v>
      </c>
      <c r="D125">
        <v>2010</v>
      </c>
      <c r="E125">
        <v>102.9</v>
      </c>
      <c r="F125">
        <v>121.4</v>
      </c>
      <c r="G125">
        <v>113.9</v>
      </c>
      <c r="H125">
        <v>106.7</v>
      </c>
      <c r="I125">
        <v>113.1</v>
      </c>
      <c r="J125">
        <v>101.5</v>
      </c>
      <c r="K125">
        <v>99.7</v>
      </c>
      <c r="L125">
        <v>0.68</v>
      </c>
      <c r="M125">
        <v>0.72</v>
      </c>
      <c r="N125">
        <v>0.69</v>
      </c>
      <c r="O125">
        <v>0.66</v>
      </c>
      <c r="P125">
        <v>0.63</v>
      </c>
      <c r="Q125">
        <v>0.64</v>
      </c>
      <c r="R125">
        <v>0.57999999999999996</v>
      </c>
    </row>
    <row r="126" spans="1:18" x14ac:dyDescent="0.2">
      <c r="A126" t="s">
        <v>232</v>
      </c>
      <c r="B126" t="s">
        <v>233</v>
      </c>
      <c r="C126" t="s">
        <v>35</v>
      </c>
      <c r="D126">
        <v>2010</v>
      </c>
      <c r="E126">
        <v>99.8</v>
      </c>
      <c r="F126">
        <v>127.7</v>
      </c>
      <c r="G126">
        <v>115.5</v>
      </c>
      <c r="H126">
        <v>108.9</v>
      </c>
      <c r="I126">
        <v>113.9</v>
      </c>
      <c r="J126">
        <v>103.4</v>
      </c>
      <c r="K126">
        <v>96.9</v>
      </c>
      <c r="L126">
        <v>0.67</v>
      </c>
      <c r="M126">
        <v>0.71</v>
      </c>
      <c r="N126">
        <v>0.67</v>
      </c>
      <c r="O126">
        <v>0.64</v>
      </c>
      <c r="P126">
        <v>0.6</v>
      </c>
      <c r="Q126">
        <v>0.61</v>
      </c>
      <c r="R126">
        <v>0.55000000000000004</v>
      </c>
    </row>
    <row r="127" spans="1:18" x14ac:dyDescent="0.2">
      <c r="A127" t="s">
        <v>234</v>
      </c>
      <c r="B127" t="s">
        <v>235</v>
      </c>
      <c r="C127" t="s">
        <v>34</v>
      </c>
      <c r="D127">
        <v>2013</v>
      </c>
      <c r="E127">
        <v>111.6</v>
      </c>
      <c r="F127">
        <v>130.19999999999999</v>
      </c>
      <c r="G127">
        <v>93.1</v>
      </c>
      <c r="H127">
        <v>101.2</v>
      </c>
      <c r="I127">
        <v>109.3</v>
      </c>
      <c r="J127">
        <v>121.2</v>
      </c>
      <c r="K127">
        <v>101</v>
      </c>
      <c r="L127">
        <v>0.59</v>
      </c>
      <c r="M127">
        <v>0.64</v>
      </c>
      <c r="N127">
        <v>0.6</v>
      </c>
      <c r="O127">
        <v>0.56000000000000005</v>
      </c>
      <c r="P127">
        <v>0.51</v>
      </c>
      <c r="Q127">
        <v>0.53</v>
      </c>
      <c r="R127">
        <v>0.45</v>
      </c>
    </row>
    <row r="128" spans="1:18" x14ac:dyDescent="0.2">
      <c r="A128" t="s">
        <v>236</v>
      </c>
      <c r="B128" t="s">
        <v>237</v>
      </c>
      <c r="C128" t="s">
        <v>34</v>
      </c>
      <c r="D128">
        <v>2013</v>
      </c>
      <c r="E128">
        <v>104.5</v>
      </c>
      <c r="F128">
        <v>126.4</v>
      </c>
      <c r="G128">
        <v>97.7</v>
      </c>
      <c r="H128">
        <v>101</v>
      </c>
      <c r="I128">
        <v>105.5</v>
      </c>
      <c r="J128">
        <v>109.1</v>
      </c>
      <c r="K128">
        <v>103.9</v>
      </c>
      <c r="L128">
        <v>0.59</v>
      </c>
      <c r="M128">
        <v>0.64</v>
      </c>
      <c r="N128">
        <v>0.59</v>
      </c>
      <c r="O128">
        <v>0.55000000000000004</v>
      </c>
      <c r="P128">
        <v>0.51</v>
      </c>
      <c r="Q128">
        <v>0.53</v>
      </c>
      <c r="R128">
        <v>0.45</v>
      </c>
    </row>
    <row r="129" spans="1:18" x14ac:dyDescent="0.2">
      <c r="A129" t="s">
        <v>238</v>
      </c>
      <c r="B129" t="s">
        <v>239</v>
      </c>
      <c r="C129" t="s">
        <v>34</v>
      </c>
      <c r="D129">
        <v>2013</v>
      </c>
      <c r="E129">
        <v>110.4</v>
      </c>
      <c r="F129">
        <v>124.9</v>
      </c>
      <c r="G129">
        <v>108.6</v>
      </c>
      <c r="H129">
        <v>117.8</v>
      </c>
      <c r="I129">
        <v>107.7</v>
      </c>
      <c r="J129">
        <v>115</v>
      </c>
      <c r="K129">
        <v>93.7</v>
      </c>
      <c r="L129">
        <v>0.63</v>
      </c>
      <c r="M129">
        <v>0.67</v>
      </c>
      <c r="N129">
        <v>0.63</v>
      </c>
      <c r="O129">
        <v>0.6</v>
      </c>
      <c r="P129">
        <v>0.56000000000000005</v>
      </c>
      <c r="Q129">
        <v>0.56999999999999995</v>
      </c>
      <c r="R129">
        <v>0.5</v>
      </c>
    </row>
    <row r="130" spans="1:18" x14ac:dyDescent="0.2">
      <c r="A130" t="s">
        <v>240</v>
      </c>
      <c r="B130" t="s">
        <v>241</v>
      </c>
      <c r="C130" t="s">
        <v>35</v>
      </c>
      <c r="D130">
        <v>2013</v>
      </c>
      <c r="E130">
        <v>105.2</v>
      </c>
      <c r="F130">
        <v>110.6</v>
      </c>
      <c r="G130">
        <v>114.4</v>
      </c>
      <c r="H130">
        <v>108.6</v>
      </c>
      <c r="I130">
        <v>105.8</v>
      </c>
      <c r="J130">
        <v>109.7</v>
      </c>
      <c r="K130">
        <v>91.8</v>
      </c>
      <c r="L130">
        <v>0.62</v>
      </c>
      <c r="M130">
        <v>0.67</v>
      </c>
      <c r="N130">
        <v>0.63</v>
      </c>
      <c r="O130">
        <v>0.6</v>
      </c>
      <c r="P130">
        <v>0.56000000000000005</v>
      </c>
      <c r="Q130">
        <v>0.56999999999999995</v>
      </c>
      <c r="R130">
        <v>0.5</v>
      </c>
    </row>
    <row r="131" spans="1:18" x14ac:dyDescent="0.2">
      <c r="A131" t="s">
        <v>242</v>
      </c>
      <c r="B131" t="s">
        <v>243</v>
      </c>
      <c r="C131" t="s">
        <v>35</v>
      </c>
      <c r="D131">
        <v>2013</v>
      </c>
      <c r="E131">
        <v>103.8</v>
      </c>
      <c r="F131">
        <v>123.7</v>
      </c>
      <c r="G131">
        <v>114.7</v>
      </c>
      <c r="H131">
        <v>117.4</v>
      </c>
      <c r="I131">
        <v>104</v>
      </c>
      <c r="J131">
        <v>105.6</v>
      </c>
      <c r="K131">
        <v>91.8</v>
      </c>
      <c r="L131">
        <v>0.64</v>
      </c>
      <c r="M131">
        <v>0.68</v>
      </c>
      <c r="N131">
        <v>0.65</v>
      </c>
      <c r="O131">
        <v>0.61</v>
      </c>
      <c r="P131">
        <v>0.57999999999999996</v>
      </c>
      <c r="Q131">
        <v>0.59</v>
      </c>
      <c r="R131">
        <v>0.52</v>
      </c>
    </row>
    <row r="132" spans="1:18" x14ac:dyDescent="0.2">
      <c r="A132" t="s">
        <v>244</v>
      </c>
      <c r="B132" t="s">
        <v>245</v>
      </c>
      <c r="C132" t="s">
        <v>35</v>
      </c>
      <c r="D132">
        <v>2017</v>
      </c>
      <c r="E132">
        <v>97.5</v>
      </c>
      <c r="F132">
        <v>115.8</v>
      </c>
      <c r="G132">
        <v>110.6</v>
      </c>
      <c r="H132">
        <v>105.8</v>
      </c>
      <c r="I132">
        <v>118.3</v>
      </c>
      <c r="J132">
        <v>110.6</v>
      </c>
      <c r="K132">
        <v>99.2</v>
      </c>
      <c r="L132">
        <v>0.46</v>
      </c>
      <c r="M132">
        <v>0.49</v>
      </c>
      <c r="N132">
        <v>0.46</v>
      </c>
      <c r="O132">
        <v>0.43</v>
      </c>
      <c r="P132">
        <v>0.4</v>
      </c>
      <c r="Q132">
        <v>0.41</v>
      </c>
      <c r="R132">
        <v>0.35</v>
      </c>
    </row>
    <row r="133" spans="1:18" x14ac:dyDescent="0.2">
      <c r="A133" t="s">
        <v>246</v>
      </c>
      <c r="B133" t="s">
        <v>247</v>
      </c>
      <c r="C133" t="s">
        <v>34</v>
      </c>
      <c r="D133">
        <v>2013</v>
      </c>
      <c r="E133">
        <v>96.3</v>
      </c>
      <c r="F133">
        <v>114.8</v>
      </c>
      <c r="G133">
        <v>113.2</v>
      </c>
      <c r="H133">
        <v>102.2</v>
      </c>
      <c r="I133">
        <v>106</v>
      </c>
      <c r="J133">
        <v>115.2</v>
      </c>
      <c r="K133">
        <v>97.5</v>
      </c>
      <c r="L133">
        <v>0.49</v>
      </c>
      <c r="M133">
        <v>0.53</v>
      </c>
      <c r="N133">
        <v>0.5</v>
      </c>
      <c r="O133">
        <v>0.48</v>
      </c>
      <c r="P133">
        <v>0.45</v>
      </c>
      <c r="Q133">
        <v>0.45</v>
      </c>
      <c r="R133">
        <v>0.4</v>
      </c>
    </row>
    <row r="134" spans="1:18" x14ac:dyDescent="0.2">
      <c r="A134" t="s">
        <v>248</v>
      </c>
      <c r="B134" t="s">
        <v>249</v>
      </c>
      <c r="C134" t="s">
        <v>34</v>
      </c>
      <c r="D134">
        <v>2013</v>
      </c>
      <c r="E134">
        <v>88.7</v>
      </c>
      <c r="F134">
        <v>108.4</v>
      </c>
      <c r="G134">
        <v>116</v>
      </c>
      <c r="H134">
        <v>99</v>
      </c>
      <c r="I134">
        <v>104.5</v>
      </c>
      <c r="J134">
        <v>121</v>
      </c>
      <c r="K134">
        <v>95.2</v>
      </c>
      <c r="L134">
        <v>0.61</v>
      </c>
      <c r="M134">
        <v>0.66</v>
      </c>
      <c r="N134">
        <v>0.62</v>
      </c>
      <c r="O134">
        <v>0.59</v>
      </c>
      <c r="P134">
        <v>0.55000000000000004</v>
      </c>
      <c r="Q134">
        <v>0.56000000000000005</v>
      </c>
      <c r="R134">
        <v>0.49</v>
      </c>
    </row>
    <row r="135" spans="1:18" x14ac:dyDescent="0.2">
      <c r="A135" t="s">
        <v>250</v>
      </c>
      <c r="B135" t="s">
        <v>251</v>
      </c>
      <c r="C135" t="s">
        <v>34</v>
      </c>
      <c r="D135">
        <v>2013</v>
      </c>
      <c r="E135">
        <v>86</v>
      </c>
      <c r="F135">
        <v>112.1</v>
      </c>
      <c r="G135">
        <v>106</v>
      </c>
      <c r="H135">
        <v>99</v>
      </c>
      <c r="I135">
        <v>106.9</v>
      </c>
      <c r="J135">
        <v>116.8</v>
      </c>
      <c r="K135">
        <v>95.2</v>
      </c>
      <c r="L135">
        <v>0.61</v>
      </c>
      <c r="M135">
        <v>0.66</v>
      </c>
      <c r="N135">
        <v>0.62</v>
      </c>
      <c r="O135">
        <v>0.59</v>
      </c>
      <c r="P135">
        <v>0.55000000000000004</v>
      </c>
      <c r="Q135">
        <v>0.56000000000000005</v>
      </c>
      <c r="R135">
        <v>0.49</v>
      </c>
    </row>
    <row r="136" spans="1:18" x14ac:dyDescent="0.2">
      <c r="A136" t="s">
        <v>252</v>
      </c>
      <c r="B136" t="s">
        <v>253</v>
      </c>
      <c r="C136" t="s">
        <v>34</v>
      </c>
      <c r="D136">
        <v>2013</v>
      </c>
      <c r="E136">
        <v>96.3</v>
      </c>
      <c r="F136">
        <v>114.8</v>
      </c>
      <c r="G136">
        <v>113.2</v>
      </c>
      <c r="H136">
        <v>102.2</v>
      </c>
      <c r="I136">
        <v>106</v>
      </c>
      <c r="J136">
        <v>115.2</v>
      </c>
      <c r="K136">
        <v>97.5</v>
      </c>
      <c r="L136">
        <v>0.49</v>
      </c>
      <c r="M136">
        <v>0.53</v>
      </c>
      <c r="N136">
        <v>0.5</v>
      </c>
      <c r="O136">
        <v>0.48</v>
      </c>
      <c r="P136">
        <v>0.45</v>
      </c>
      <c r="Q136">
        <v>0.45</v>
      </c>
      <c r="R136">
        <v>0.4</v>
      </c>
    </row>
    <row r="137" spans="1:18" x14ac:dyDescent="0.2">
      <c r="A137" t="s">
        <v>254</v>
      </c>
      <c r="B137" t="s">
        <v>255</v>
      </c>
      <c r="C137" t="s">
        <v>34</v>
      </c>
      <c r="D137">
        <v>2013</v>
      </c>
      <c r="E137">
        <v>99.5</v>
      </c>
      <c r="F137">
        <v>122</v>
      </c>
      <c r="G137">
        <v>121</v>
      </c>
      <c r="H137">
        <v>109.5</v>
      </c>
      <c r="I137">
        <v>106.9</v>
      </c>
      <c r="J137">
        <v>112.7</v>
      </c>
      <c r="K137">
        <v>95.2</v>
      </c>
      <c r="L137">
        <v>0.61</v>
      </c>
      <c r="M137">
        <v>0.66</v>
      </c>
      <c r="N137">
        <v>0.62</v>
      </c>
      <c r="O137">
        <v>0.59</v>
      </c>
      <c r="P137">
        <v>0.55000000000000004</v>
      </c>
      <c r="Q137">
        <v>0.56000000000000005</v>
      </c>
      <c r="R137">
        <v>0.49</v>
      </c>
    </row>
    <row r="138" spans="1:18" x14ac:dyDescent="0.2">
      <c r="A138" t="s">
        <v>256</v>
      </c>
      <c r="B138" t="s">
        <v>257</v>
      </c>
      <c r="C138" t="s">
        <v>35</v>
      </c>
      <c r="D138">
        <v>2013</v>
      </c>
      <c r="E138">
        <v>95.6</v>
      </c>
      <c r="F138">
        <v>116.4</v>
      </c>
      <c r="G138">
        <v>116.5</v>
      </c>
      <c r="H138">
        <v>100.2</v>
      </c>
      <c r="I138">
        <v>103.6</v>
      </c>
      <c r="J138">
        <v>121.5</v>
      </c>
      <c r="K138">
        <v>102.7</v>
      </c>
      <c r="L138">
        <v>0.61</v>
      </c>
      <c r="M138">
        <v>0.66</v>
      </c>
      <c r="N138">
        <v>0.62</v>
      </c>
      <c r="O138">
        <v>0.59</v>
      </c>
      <c r="P138">
        <v>0.55000000000000004</v>
      </c>
      <c r="Q138">
        <v>0.56000000000000005</v>
      </c>
      <c r="R138">
        <v>0.49</v>
      </c>
    </row>
    <row r="139" spans="1:18" x14ac:dyDescent="0.2">
      <c r="A139" t="s">
        <v>258</v>
      </c>
      <c r="B139" t="s">
        <v>259</v>
      </c>
      <c r="C139" t="s">
        <v>35</v>
      </c>
      <c r="D139">
        <v>2013</v>
      </c>
      <c r="E139">
        <v>102</v>
      </c>
      <c r="F139">
        <v>120.1</v>
      </c>
      <c r="G139">
        <v>115</v>
      </c>
      <c r="H139">
        <v>104.6</v>
      </c>
      <c r="I139">
        <v>104.2</v>
      </c>
      <c r="J139">
        <v>118.5</v>
      </c>
      <c r="K139">
        <v>97.7</v>
      </c>
      <c r="L139">
        <v>0.65</v>
      </c>
      <c r="M139">
        <v>0.69</v>
      </c>
      <c r="N139">
        <v>0.65</v>
      </c>
      <c r="O139">
        <v>0.62</v>
      </c>
      <c r="P139">
        <v>0.57999999999999996</v>
      </c>
      <c r="Q139">
        <v>0.59</v>
      </c>
      <c r="R139">
        <v>0.52</v>
      </c>
    </row>
    <row r="140" spans="1:18" x14ac:dyDescent="0.2">
      <c r="A140" t="s">
        <v>260</v>
      </c>
      <c r="B140" t="s">
        <v>261</v>
      </c>
      <c r="C140" t="s">
        <v>35</v>
      </c>
      <c r="D140">
        <v>2013</v>
      </c>
      <c r="E140">
        <v>103.3</v>
      </c>
      <c r="F140">
        <v>119.7</v>
      </c>
      <c r="G140">
        <v>118.3</v>
      </c>
      <c r="H140">
        <v>105.3</v>
      </c>
      <c r="I140">
        <v>113.1</v>
      </c>
      <c r="J140">
        <v>115</v>
      </c>
      <c r="K140">
        <v>94.9</v>
      </c>
      <c r="L140">
        <v>0.61</v>
      </c>
      <c r="M140">
        <v>0.66</v>
      </c>
      <c r="N140">
        <v>0.62</v>
      </c>
      <c r="O140">
        <v>0.59</v>
      </c>
      <c r="P140">
        <v>0.55000000000000004</v>
      </c>
      <c r="Q140">
        <v>0.56000000000000005</v>
      </c>
      <c r="R140">
        <v>0.49</v>
      </c>
    </row>
    <row r="141" spans="1:18" x14ac:dyDescent="0.2">
      <c r="A141" t="s">
        <v>262</v>
      </c>
      <c r="B141" t="s">
        <v>263</v>
      </c>
      <c r="C141" t="s">
        <v>34</v>
      </c>
      <c r="D141">
        <v>2019</v>
      </c>
      <c r="E141">
        <v>105.4</v>
      </c>
      <c r="F141">
        <v>114</v>
      </c>
      <c r="G141">
        <v>105.4</v>
      </c>
      <c r="H141">
        <v>106.5</v>
      </c>
      <c r="I141">
        <v>114.5</v>
      </c>
      <c r="J141">
        <v>98.6</v>
      </c>
      <c r="K141">
        <v>107.7</v>
      </c>
      <c r="L141">
        <v>0.45</v>
      </c>
      <c r="M141">
        <v>0.48</v>
      </c>
      <c r="N141">
        <v>0.45</v>
      </c>
      <c r="O141">
        <v>0.43</v>
      </c>
      <c r="P141">
        <v>0.41</v>
      </c>
      <c r="Q141">
        <v>0.41</v>
      </c>
      <c r="R141">
        <v>0.36</v>
      </c>
    </row>
    <row r="142" spans="1:18" x14ac:dyDescent="0.2">
      <c r="A142" t="s">
        <v>264</v>
      </c>
      <c r="B142" t="s">
        <v>265</v>
      </c>
      <c r="C142" t="s">
        <v>34</v>
      </c>
      <c r="D142">
        <v>2019</v>
      </c>
      <c r="E142">
        <v>105.3</v>
      </c>
      <c r="F142">
        <v>107.1</v>
      </c>
      <c r="G142">
        <v>99.1</v>
      </c>
      <c r="H142">
        <v>99.4</v>
      </c>
      <c r="I142">
        <v>104.6</v>
      </c>
      <c r="J142">
        <v>106.9</v>
      </c>
      <c r="K142">
        <v>108.1</v>
      </c>
      <c r="L142">
        <v>0.6</v>
      </c>
      <c r="M142">
        <v>0.65</v>
      </c>
      <c r="N142">
        <v>0.61</v>
      </c>
      <c r="O142">
        <v>0.56999999999999995</v>
      </c>
      <c r="P142">
        <v>0.54</v>
      </c>
      <c r="Q142">
        <v>0.54</v>
      </c>
      <c r="R142">
        <v>0.47</v>
      </c>
    </row>
    <row r="143" spans="1:18" x14ac:dyDescent="0.2">
      <c r="A143" t="s">
        <v>266</v>
      </c>
      <c r="B143" t="s">
        <v>267</v>
      </c>
      <c r="C143" t="s">
        <v>34</v>
      </c>
      <c r="D143">
        <v>2019</v>
      </c>
      <c r="E143">
        <v>105.3</v>
      </c>
      <c r="F143">
        <v>109.5</v>
      </c>
      <c r="G143">
        <v>100</v>
      </c>
      <c r="H143">
        <v>99.4</v>
      </c>
      <c r="I143">
        <v>104.6</v>
      </c>
      <c r="J143">
        <v>117.3</v>
      </c>
      <c r="K143">
        <v>104</v>
      </c>
      <c r="L143">
        <v>0.6</v>
      </c>
      <c r="M143">
        <v>0.65</v>
      </c>
      <c r="N143">
        <v>0.61</v>
      </c>
      <c r="O143">
        <v>0.56999999999999995</v>
      </c>
      <c r="P143">
        <v>0.54</v>
      </c>
      <c r="Q143">
        <v>0.54</v>
      </c>
      <c r="R143">
        <v>0.47</v>
      </c>
    </row>
    <row r="144" spans="1:18" x14ac:dyDescent="0.2">
      <c r="A144" t="s">
        <v>268</v>
      </c>
      <c r="B144" t="s">
        <v>269</v>
      </c>
      <c r="C144" t="s">
        <v>34</v>
      </c>
      <c r="D144">
        <v>2020</v>
      </c>
      <c r="E144">
        <v>100.7</v>
      </c>
      <c r="F144">
        <v>121.5</v>
      </c>
      <c r="G144">
        <v>101.4</v>
      </c>
      <c r="H144">
        <v>110.5</v>
      </c>
      <c r="I144">
        <v>107.4</v>
      </c>
      <c r="J144">
        <v>116.4</v>
      </c>
      <c r="K144">
        <v>106.9</v>
      </c>
      <c r="L144">
        <v>0.53</v>
      </c>
      <c r="M144">
        <v>0.59</v>
      </c>
      <c r="N144">
        <v>0.54</v>
      </c>
      <c r="O144">
        <v>0.5</v>
      </c>
      <c r="P144">
        <v>0.46</v>
      </c>
      <c r="Q144">
        <v>0.47</v>
      </c>
      <c r="R144">
        <v>0.4</v>
      </c>
    </row>
    <row r="145" spans="1:18" x14ac:dyDescent="0.2">
      <c r="A145" t="s">
        <v>270</v>
      </c>
      <c r="B145" t="s">
        <v>271</v>
      </c>
      <c r="C145" t="s">
        <v>35</v>
      </c>
      <c r="D145">
        <v>2004</v>
      </c>
      <c r="E145">
        <v>107.3</v>
      </c>
      <c r="F145">
        <v>113.8</v>
      </c>
      <c r="G145">
        <v>100.4</v>
      </c>
      <c r="H145">
        <v>110</v>
      </c>
      <c r="I145">
        <v>112.4</v>
      </c>
      <c r="J145">
        <v>91.5</v>
      </c>
      <c r="K145">
        <v>99.9</v>
      </c>
      <c r="L145">
        <v>0.72</v>
      </c>
      <c r="M145">
        <v>0.75</v>
      </c>
      <c r="N145">
        <v>0.72</v>
      </c>
      <c r="O145">
        <v>0.69</v>
      </c>
      <c r="P145">
        <v>0.66</v>
      </c>
      <c r="Q145">
        <v>0.67</v>
      </c>
      <c r="R145">
        <v>0.57999999999999996</v>
      </c>
    </row>
    <row r="146" spans="1:18" x14ac:dyDescent="0.2">
      <c r="A146" t="s">
        <v>272</v>
      </c>
      <c r="B146" t="s">
        <v>273</v>
      </c>
      <c r="C146" t="s">
        <v>35</v>
      </c>
      <c r="D146">
        <v>2005</v>
      </c>
      <c r="E146">
        <v>113.2</v>
      </c>
      <c r="F146">
        <v>115</v>
      </c>
      <c r="G146">
        <v>109.2</v>
      </c>
      <c r="H146">
        <v>113.1</v>
      </c>
      <c r="I146">
        <v>118.5</v>
      </c>
      <c r="J146">
        <v>106.6</v>
      </c>
      <c r="K146">
        <v>86.7</v>
      </c>
      <c r="L146">
        <v>0.68</v>
      </c>
      <c r="M146">
        <v>0.71</v>
      </c>
      <c r="N146">
        <v>0.68</v>
      </c>
      <c r="O146">
        <v>0.65</v>
      </c>
      <c r="P146">
        <v>0.63</v>
      </c>
      <c r="Q146">
        <v>0.63</v>
      </c>
      <c r="R146">
        <v>0.56999999999999995</v>
      </c>
    </row>
    <row r="147" spans="1:18" x14ac:dyDescent="0.2">
      <c r="A147" t="s">
        <v>274</v>
      </c>
      <c r="B147" t="s">
        <v>275</v>
      </c>
      <c r="C147" t="s">
        <v>35</v>
      </c>
      <c r="D147">
        <v>2005</v>
      </c>
      <c r="E147">
        <v>104.5</v>
      </c>
      <c r="F147">
        <v>122.3</v>
      </c>
      <c r="G147">
        <v>109.1</v>
      </c>
      <c r="H147">
        <v>121.3</v>
      </c>
      <c r="I147">
        <v>131.4</v>
      </c>
      <c r="J147">
        <v>105</v>
      </c>
      <c r="K147">
        <v>88.5</v>
      </c>
      <c r="L147">
        <v>0.67</v>
      </c>
      <c r="M147">
        <v>0.71</v>
      </c>
      <c r="N147">
        <v>0.68</v>
      </c>
      <c r="O147">
        <v>0.65</v>
      </c>
      <c r="P147">
        <v>0.62</v>
      </c>
      <c r="Q147">
        <v>0.63</v>
      </c>
      <c r="R147">
        <v>0.51</v>
      </c>
    </row>
    <row r="148" spans="1:18" x14ac:dyDescent="0.2">
      <c r="A148" t="s">
        <v>276</v>
      </c>
      <c r="B148" t="s">
        <v>277</v>
      </c>
      <c r="C148" t="s">
        <v>35</v>
      </c>
      <c r="D148">
        <v>2005</v>
      </c>
      <c r="E148">
        <v>110.5</v>
      </c>
      <c r="F148">
        <v>120</v>
      </c>
      <c r="G148">
        <v>117.5</v>
      </c>
      <c r="H148">
        <v>123.6</v>
      </c>
      <c r="I148">
        <v>131.80000000000001</v>
      </c>
      <c r="J148">
        <v>106.6</v>
      </c>
      <c r="K148">
        <v>88.7</v>
      </c>
      <c r="L148">
        <v>0.68</v>
      </c>
      <c r="M148">
        <v>0.71</v>
      </c>
      <c r="N148">
        <v>0.68</v>
      </c>
      <c r="O148">
        <v>0.65</v>
      </c>
      <c r="P148">
        <v>0.63</v>
      </c>
      <c r="Q148">
        <v>0.63</v>
      </c>
      <c r="R148">
        <v>0.56999999999999995</v>
      </c>
    </row>
    <row r="149" spans="1:18" x14ac:dyDescent="0.2">
      <c r="A149" t="s">
        <v>278</v>
      </c>
      <c r="B149" t="s">
        <v>279</v>
      </c>
      <c r="C149" t="s">
        <v>34</v>
      </c>
      <c r="D149">
        <v>2005</v>
      </c>
      <c r="E149">
        <v>112.1</v>
      </c>
      <c r="F149">
        <v>119.8</v>
      </c>
      <c r="G149">
        <v>114.3</v>
      </c>
      <c r="H149">
        <v>126.5</v>
      </c>
      <c r="I149">
        <v>125.6</v>
      </c>
      <c r="J149">
        <v>112.5</v>
      </c>
      <c r="K149">
        <v>87</v>
      </c>
      <c r="L149">
        <v>0.68</v>
      </c>
      <c r="M149">
        <v>0.71</v>
      </c>
      <c r="N149">
        <v>0.68</v>
      </c>
      <c r="O149">
        <v>0.65</v>
      </c>
      <c r="P149">
        <v>0.63</v>
      </c>
      <c r="Q149">
        <v>0.63</v>
      </c>
      <c r="R149">
        <v>0.56999999999999995</v>
      </c>
    </row>
    <row r="150" spans="1:18" x14ac:dyDescent="0.2">
      <c r="A150" t="s">
        <v>280</v>
      </c>
      <c r="B150" t="s">
        <v>281</v>
      </c>
      <c r="C150" t="s">
        <v>34</v>
      </c>
      <c r="D150">
        <v>2005</v>
      </c>
      <c r="E150">
        <v>111.5</v>
      </c>
      <c r="F150">
        <v>119.1</v>
      </c>
      <c r="G150">
        <v>110.3</v>
      </c>
      <c r="H150">
        <v>119.6</v>
      </c>
      <c r="I150">
        <v>124.2</v>
      </c>
      <c r="J150">
        <v>107.3</v>
      </c>
      <c r="K150">
        <v>88.5</v>
      </c>
      <c r="L150">
        <v>0.59</v>
      </c>
      <c r="M150">
        <v>0.61</v>
      </c>
      <c r="N150">
        <v>0.59</v>
      </c>
      <c r="O150">
        <v>0.57999999999999996</v>
      </c>
      <c r="P150">
        <v>0.56000000000000005</v>
      </c>
      <c r="Q150">
        <v>0.56000000000000005</v>
      </c>
      <c r="R150">
        <v>0.51</v>
      </c>
    </row>
    <row r="151" spans="1:18" x14ac:dyDescent="0.2">
      <c r="A151" t="s">
        <v>282</v>
      </c>
      <c r="B151" t="s">
        <v>283</v>
      </c>
      <c r="C151" t="s">
        <v>34</v>
      </c>
      <c r="D151">
        <v>2005</v>
      </c>
      <c r="E151">
        <v>112.1</v>
      </c>
      <c r="F151">
        <v>119.8</v>
      </c>
      <c r="G151">
        <v>116</v>
      </c>
      <c r="H151">
        <v>125.2</v>
      </c>
      <c r="I151">
        <v>128</v>
      </c>
      <c r="J151">
        <v>110.4</v>
      </c>
      <c r="K151">
        <v>87</v>
      </c>
      <c r="L151">
        <v>0.68</v>
      </c>
      <c r="M151">
        <v>0.71</v>
      </c>
      <c r="N151">
        <v>0.68</v>
      </c>
      <c r="O151">
        <v>0.65</v>
      </c>
      <c r="P151">
        <v>0.63</v>
      </c>
      <c r="Q151">
        <v>0.63</v>
      </c>
      <c r="R151">
        <v>0.56999999999999995</v>
      </c>
    </row>
    <row r="152" spans="1:18" x14ac:dyDescent="0.2">
      <c r="A152" t="s">
        <v>284</v>
      </c>
      <c r="B152" t="s">
        <v>285</v>
      </c>
      <c r="C152" t="s">
        <v>34</v>
      </c>
      <c r="D152">
        <v>2005</v>
      </c>
      <c r="E152">
        <v>112.1</v>
      </c>
      <c r="F152">
        <v>118.6</v>
      </c>
      <c r="G152">
        <v>111</v>
      </c>
      <c r="H152">
        <v>125.2</v>
      </c>
      <c r="I152">
        <v>120.7</v>
      </c>
      <c r="J152">
        <v>102.1</v>
      </c>
      <c r="K152">
        <v>87</v>
      </c>
      <c r="L152">
        <v>0.68</v>
      </c>
      <c r="M152">
        <v>0.71</v>
      </c>
      <c r="N152">
        <v>0.68</v>
      </c>
      <c r="O152">
        <v>0.65</v>
      </c>
      <c r="P152">
        <v>0.63</v>
      </c>
      <c r="Q152">
        <v>0.63</v>
      </c>
      <c r="R152">
        <v>0.56999999999999995</v>
      </c>
    </row>
    <row r="153" spans="1:18" x14ac:dyDescent="0.2">
      <c r="A153" t="s">
        <v>286</v>
      </c>
      <c r="B153" t="s">
        <v>287</v>
      </c>
      <c r="C153" t="s">
        <v>34</v>
      </c>
      <c r="D153">
        <v>2005</v>
      </c>
      <c r="E153">
        <v>108.1</v>
      </c>
      <c r="F153">
        <v>118.2</v>
      </c>
      <c r="G153">
        <v>109.6</v>
      </c>
      <c r="H153">
        <v>122.9</v>
      </c>
      <c r="I153">
        <v>120.7</v>
      </c>
      <c r="J153">
        <v>108.8</v>
      </c>
      <c r="K153">
        <v>88.3</v>
      </c>
      <c r="L153">
        <v>0.67</v>
      </c>
      <c r="M153">
        <v>0.71</v>
      </c>
      <c r="N153">
        <v>0.68</v>
      </c>
      <c r="O153">
        <v>0.65</v>
      </c>
      <c r="P153">
        <v>0.62</v>
      </c>
      <c r="Q153">
        <v>0.63</v>
      </c>
      <c r="R153">
        <v>0.56999999999999995</v>
      </c>
    </row>
    <row r="154" spans="1:18" x14ac:dyDescent="0.2">
      <c r="A154" t="s">
        <v>288</v>
      </c>
      <c r="B154" t="s">
        <v>289</v>
      </c>
      <c r="C154" t="s">
        <v>34</v>
      </c>
      <c r="D154">
        <v>2000</v>
      </c>
      <c r="E154">
        <v>102.6</v>
      </c>
      <c r="F154">
        <v>117.2</v>
      </c>
      <c r="G154">
        <v>94.2</v>
      </c>
      <c r="H154">
        <v>104</v>
      </c>
      <c r="I154">
        <v>114.3</v>
      </c>
      <c r="J154">
        <v>98</v>
      </c>
      <c r="K154">
        <v>89.3</v>
      </c>
      <c r="L154">
        <v>0.61</v>
      </c>
      <c r="M154">
        <v>0.65</v>
      </c>
      <c r="N154">
        <v>0.61</v>
      </c>
      <c r="O154">
        <v>0.57999999999999996</v>
      </c>
      <c r="P154">
        <v>0.54</v>
      </c>
      <c r="Q154">
        <v>0.55000000000000004</v>
      </c>
      <c r="R154">
        <v>0.46</v>
      </c>
    </row>
    <row r="155" spans="1:18" x14ac:dyDescent="0.2">
      <c r="A155" t="s">
        <v>290</v>
      </c>
      <c r="B155" t="s">
        <v>291</v>
      </c>
      <c r="C155" t="s">
        <v>34</v>
      </c>
      <c r="D155">
        <v>2000</v>
      </c>
      <c r="E155">
        <v>97.4</v>
      </c>
      <c r="F155">
        <v>116.5</v>
      </c>
      <c r="G155">
        <v>94</v>
      </c>
      <c r="H155">
        <v>108.7</v>
      </c>
      <c r="I155">
        <v>126.9</v>
      </c>
      <c r="J155">
        <v>96.4</v>
      </c>
      <c r="K155">
        <v>89.4</v>
      </c>
      <c r="L155">
        <v>0.61</v>
      </c>
      <c r="M155">
        <v>0.65</v>
      </c>
      <c r="N155">
        <v>0.61</v>
      </c>
      <c r="O155">
        <v>0.57999999999999996</v>
      </c>
      <c r="P155">
        <v>0.54</v>
      </c>
      <c r="Q155">
        <v>0.55000000000000004</v>
      </c>
      <c r="R155">
        <v>0.46</v>
      </c>
    </row>
    <row r="156" spans="1:18" x14ac:dyDescent="0.2">
      <c r="A156" t="s">
        <v>292</v>
      </c>
      <c r="B156" t="s">
        <v>293</v>
      </c>
      <c r="C156" t="s">
        <v>35</v>
      </c>
      <c r="D156">
        <v>2000</v>
      </c>
      <c r="E156">
        <v>99.2</v>
      </c>
      <c r="F156">
        <v>115.4</v>
      </c>
      <c r="G156">
        <v>91.6</v>
      </c>
      <c r="H156">
        <v>116.1</v>
      </c>
      <c r="I156">
        <v>115.7</v>
      </c>
      <c r="J156">
        <v>97.2</v>
      </c>
      <c r="K156">
        <v>91.5</v>
      </c>
      <c r="L156">
        <v>0.61</v>
      </c>
      <c r="M156">
        <v>0.61</v>
      </c>
      <c r="N156">
        <v>0.54</v>
      </c>
      <c r="O156">
        <v>0.57999999999999996</v>
      </c>
      <c r="P156">
        <v>0.54</v>
      </c>
      <c r="Q156">
        <v>0.52</v>
      </c>
      <c r="R156">
        <v>0.35</v>
      </c>
    </row>
    <row r="157" spans="1:18" x14ac:dyDescent="0.2">
      <c r="A157" t="s">
        <v>294</v>
      </c>
      <c r="B157" t="s">
        <v>295</v>
      </c>
      <c r="C157" t="s">
        <v>35</v>
      </c>
      <c r="D157">
        <v>2000</v>
      </c>
      <c r="E157">
        <v>91.4</v>
      </c>
      <c r="F157">
        <v>114.4</v>
      </c>
      <c r="G157">
        <v>92.4</v>
      </c>
      <c r="H157">
        <v>118.2</v>
      </c>
      <c r="I157">
        <v>118.4</v>
      </c>
      <c r="J157">
        <v>97.4</v>
      </c>
      <c r="K157">
        <v>91.7</v>
      </c>
      <c r="L157">
        <v>0.63</v>
      </c>
      <c r="M157">
        <v>0.67</v>
      </c>
      <c r="N157">
        <v>0.63</v>
      </c>
      <c r="O157">
        <v>0.6</v>
      </c>
      <c r="P157">
        <v>0.56000000000000005</v>
      </c>
      <c r="Q157">
        <v>0.56999999999999995</v>
      </c>
      <c r="R157">
        <v>0.47</v>
      </c>
    </row>
    <row r="158" spans="1:18" x14ac:dyDescent="0.2">
      <c r="A158" t="s">
        <v>296</v>
      </c>
      <c r="B158" t="s">
        <v>297</v>
      </c>
      <c r="C158" t="s">
        <v>35</v>
      </c>
      <c r="D158">
        <v>2000</v>
      </c>
      <c r="E158">
        <v>97.5</v>
      </c>
      <c r="F158">
        <v>114.3</v>
      </c>
      <c r="G158">
        <v>95.7</v>
      </c>
      <c r="H158">
        <v>109.5</v>
      </c>
      <c r="I158">
        <v>117.3</v>
      </c>
      <c r="J158">
        <v>100.1</v>
      </c>
      <c r="K158">
        <v>91.5</v>
      </c>
      <c r="L158">
        <v>0.49</v>
      </c>
      <c r="M158">
        <v>0.5</v>
      </c>
      <c r="N158">
        <v>0.47</v>
      </c>
      <c r="O158">
        <v>0.46</v>
      </c>
      <c r="P158">
        <v>0.44</v>
      </c>
      <c r="Q158">
        <v>0.44</v>
      </c>
      <c r="R158">
        <v>0.35</v>
      </c>
    </row>
    <row r="159" spans="1:18" x14ac:dyDescent="0.2">
      <c r="A159" t="s">
        <v>298</v>
      </c>
      <c r="B159" t="s">
        <v>299</v>
      </c>
      <c r="C159" t="s">
        <v>35</v>
      </c>
      <c r="D159">
        <v>2000</v>
      </c>
      <c r="E159">
        <v>105.5</v>
      </c>
      <c r="F159">
        <v>111.4</v>
      </c>
      <c r="G159">
        <v>99.1</v>
      </c>
      <c r="H159">
        <v>102.8</v>
      </c>
      <c r="I159">
        <v>100.4</v>
      </c>
      <c r="J159">
        <v>97.2</v>
      </c>
      <c r="K159">
        <v>100.9</v>
      </c>
      <c r="L159">
        <v>0.6</v>
      </c>
      <c r="M159">
        <v>0.64</v>
      </c>
      <c r="N159">
        <v>0.57999999999999996</v>
      </c>
      <c r="O159">
        <v>0.56000000000000005</v>
      </c>
      <c r="P159">
        <v>0.51</v>
      </c>
      <c r="Q159">
        <v>0.52</v>
      </c>
      <c r="R159">
        <v>0.41</v>
      </c>
    </row>
    <row r="160" spans="1:18" x14ac:dyDescent="0.2">
      <c r="A160" t="s">
        <v>300</v>
      </c>
      <c r="B160" t="s">
        <v>301</v>
      </c>
      <c r="C160" t="s">
        <v>34</v>
      </c>
      <c r="D160">
        <v>2004</v>
      </c>
      <c r="E160">
        <v>102.2</v>
      </c>
      <c r="F160">
        <v>116.4</v>
      </c>
      <c r="G160">
        <v>115.7</v>
      </c>
      <c r="H160">
        <v>129.1</v>
      </c>
      <c r="I160">
        <v>118.2</v>
      </c>
      <c r="J160">
        <v>117.5</v>
      </c>
      <c r="K160">
        <v>84.4</v>
      </c>
      <c r="L160">
        <v>0.65</v>
      </c>
      <c r="M160">
        <v>0.69</v>
      </c>
      <c r="N160">
        <v>0.66</v>
      </c>
      <c r="O160">
        <v>0.63</v>
      </c>
      <c r="P160">
        <v>0.6</v>
      </c>
      <c r="Q160">
        <v>0.61</v>
      </c>
      <c r="R160">
        <v>0.55000000000000004</v>
      </c>
    </row>
    <row r="161" spans="1:18" x14ac:dyDescent="0.2">
      <c r="A161" t="s">
        <v>302</v>
      </c>
      <c r="B161" t="s">
        <v>303</v>
      </c>
      <c r="C161" t="s">
        <v>34</v>
      </c>
      <c r="D161">
        <v>2004</v>
      </c>
      <c r="E161">
        <v>102</v>
      </c>
      <c r="F161">
        <v>118.8</v>
      </c>
      <c r="G161">
        <v>113.8</v>
      </c>
      <c r="H161">
        <v>124.6</v>
      </c>
      <c r="I161">
        <v>121.6</v>
      </c>
      <c r="J161">
        <v>116.5</v>
      </c>
      <c r="K161">
        <v>85.7</v>
      </c>
      <c r="L161">
        <v>0.56000000000000005</v>
      </c>
      <c r="M161">
        <v>0.57999999999999996</v>
      </c>
      <c r="N161">
        <v>0.56000000000000005</v>
      </c>
      <c r="O161">
        <v>0.54</v>
      </c>
      <c r="P161">
        <v>0.52</v>
      </c>
      <c r="Q161">
        <v>0.53</v>
      </c>
      <c r="R161">
        <v>0.48</v>
      </c>
    </row>
    <row r="162" spans="1:18" x14ac:dyDescent="0.2">
      <c r="A162" t="s">
        <v>304</v>
      </c>
      <c r="B162" t="s">
        <v>305</v>
      </c>
      <c r="C162" t="s">
        <v>34</v>
      </c>
      <c r="D162">
        <v>2004</v>
      </c>
      <c r="E162">
        <v>104.9</v>
      </c>
      <c r="F162">
        <v>121.4</v>
      </c>
      <c r="G162">
        <v>113.2</v>
      </c>
      <c r="H162">
        <v>118.6</v>
      </c>
      <c r="I162">
        <v>123</v>
      </c>
      <c r="J162">
        <v>119.6</v>
      </c>
      <c r="K162">
        <v>84.4</v>
      </c>
      <c r="L162">
        <v>0.65</v>
      </c>
      <c r="M162">
        <v>0.69</v>
      </c>
      <c r="N162">
        <v>0.66</v>
      </c>
      <c r="O162">
        <v>0.63</v>
      </c>
      <c r="P162">
        <v>0.6</v>
      </c>
      <c r="Q162">
        <v>0.61</v>
      </c>
      <c r="R162">
        <v>0.55000000000000004</v>
      </c>
    </row>
    <row r="163" spans="1:18" x14ac:dyDescent="0.2">
      <c r="A163" t="s">
        <v>306</v>
      </c>
      <c r="B163" t="s">
        <v>307</v>
      </c>
      <c r="C163" t="s">
        <v>34</v>
      </c>
      <c r="D163">
        <v>2004</v>
      </c>
      <c r="E163">
        <v>104.9</v>
      </c>
      <c r="F163">
        <v>116.4</v>
      </c>
      <c r="G163">
        <v>113.2</v>
      </c>
      <c r="H163">
        <v>119.9</v>
      </c>
      <c r="I163">
        <v>119.4</v>
      </c>
      <c r="J163">
        <v>121.6</v>
      </c>
      <c r="K163">
        <v>84.4</v>
      </c>
      <c r="L163">
        <v>0.65</v>
      </c>
      <c r="M163">
        <v>0.69</v>
      </c>
      <c r="N163">
        <v>0.66</v>
      </c>
      <c r="O163">
        <v>0.63</v>
      </c>
      <c r="P163">
        <v>0.6</v>
      </c>
      <c r="Q163">
        <v>0.61</v>
      </c>
      <c r="R163">
        <v>0.55000000000000004</v>
      </c>
    </row>
    <row r="164" spans="1:18" x14ac:dyDescent="0.2">
      <c r="A164" t="s">
        <v>308</v>
      </c>
      <c r="B164" t="s">
        <v>309</v>
      </c>
      <c r="C164" t="s">
        <v>34</v>
      </c>
      <c r="D164">
        <v>2002</v>
      </c>
      <c r="E164">
        <v>96.9</v>
      </c>
      <c r="F164">
        <v>122.3</v>
      </c>
      <c r="G164">
        <v>120.3</v>
      </c>
      <c r="H164">
        <v>130.5</v>
      </c>
      <c r="I164">
        <v>133</v>
      </c>
      <c r="J164">
        <v>105.9</v>
      </c>
      <c r="K164">
        <v>84.5</v>
      </c>
      <c r="L164">
        <v>0.63</v>
      </c>
      <c r="M164">
        <v>0.67</v>
      </c>
      <c r="N164">
        <v>0.63</v>
      </c>
      <c r="O164">
        <v>0.6</v>
      </c>
      <c r="P164">
        <v>0.56999999999999995</v>
      </c>
      <c r="Q164">
        <v>0.57999999999999996</v>
      </c>
      <c r="R164">
        <v>0.51</v>
      </c>
    </row>
    <row r="165" spans="1:18" x14ac:dyDescent="0.2">
      <c r="A165" t="s">
        <v>310</v>
      </c>
      <c r="B165" t="s">
        <v>311</v>
      </c>
      <c r="C165" t="s">
        <v>35</v>
      </c>
      <c r="D165">
        <v>2002</v>
      </c>
      <c r="E165">
        <v>108.9</v>
      </c>
      <c r="F165">
        <v>132.6</v>
      </c>
      <c r="G165">
        <v>109.8</v>
      </c>
      <c r="H165">
        <v>130.30000000000001</v>
      </c>
      <c r="I165">
        <v>132.80000000000001</v>
      </c>
      <c r="J165">
        <v>111.5</v>
      </c>
      <c r="K165">
        <v>90.3</v>
      </c>
      <c r="L165">
        <v>0.63</v>
      </c>
      <c r="M165">
        <v>0.67</v>
      </c>
      <c r="N165">
        <v>0.64</v>
      </c>
      <c r="O165">
        <v>0.61</v>
      </c>
      <c r="P165">
        <v>0.56999999999999995</v>
      </c>
      <c r="Q165">
        <v>0.57999999999999996</v>
      </c>
      <c r="R165">
        <v>0.51</v>
      </c>
    </row>
    <row r="166" spans="1:18" x14ac:dyDescent="0.2">
      <c r="A166" t="s">
        <v>312</v>
      </c>
      <c r="B166" t="s">
        <v>313</v>
      </c>
      <c r="C166" t="s">
        <v>34</v>
      </c>
      <c r="D166">
        <v>2000</v>
      </c>
      <c r="E166">
        <v>101.8</v>
      </c>
      <c r="F166">
        <v>114.6</v>
      </c>
      <c r="G166">
        <v>106</v>
      </c>
      <c r="H166">
        <v>117.6</v>
      </c>
      <c r="I166">
        <v>118.9</v>
      </c>
      <c r="J166">
        <v>122.3</v>
      </c>
      <c r="K166">
        <v>91.8</v>
      </c>
      <c r="L166">
        <v>0.45</v>
      </c>
      <c r="M166">
        <v>0.48</v>
      </c>
      <c r="N166">
        <v>0.45</v>
      </c>
      <c r="O166">
        <v>0.43</v>
      </c>
      <c r="P166">
        <v>0.41</v>
      </c>
      <c r="Q166">
        <v>0.41</v>
      </c>
      <c r="R166">
        <v>0.34</v>
      </c>
    </row>
    <row r="167" spans="1:18" x14ac:dyDescent="0.2">
      <c r="A167" t="s">
        <v>314</v>
      </c>
      <c r="B167" t="s">
        <v>315</v>
      </c>
      <c r="C167" t="s">
        <v>34</v>
      </c>
      <c r="D167">
        <v>2000</v>
      </c>
      <c r="E167">
        <v>101.8</v>
      </c>
      <c r="F167">
        <v>114.6</v>
      </c>
      <c r="G167">
        <v>106</v>
      </c>
      <c r="H167">
        <v>117.6</v>
      </c>
      <c r="I167">
        <v>118.9</v>
      </c>
      <c r="J167">
        <v>122.3</v>
      </c>
      <c r="K167">
        <v>91.8</v>
      </c>
      <c r="L167">
        <v>0.45</v>
      </c>
      <c r="M167">
        <v>0.48</v>
      </c>
      <c r="N167">
        <v>0.45</v>
      </c>
      <c r="O167">
        <v>0.43</v>
      </c>
      <c r="P167">
        <v>0.41</v>
      </c>
      <c r="Q167">
        <v>0.41</v>
      </c>
      <c r="R167">
        <v>0.34</v>
      </c>
    </row>
    <row r="168" spans="1:18" x14ac:dyDescent="0.2">
      <c r="A168" t="s">
        <v>316</v>
      </c>
      <c r="B168" t="s">
        <v>317</v>
      </c>
      <c r="C168" t="s">
        <v>34</v>
      </c>
      <c r="D168">
        <v>2000</v>
      </c>
      <c r="E168">
        <v>104.2</v>
      </c>
      <c r="F168">
        <v>114.1</v>
      </c>
      <c r="G168">
        <v>105.9</v>
      </c>
      <c r="H168">
        <v>123.6</v>
      </c>
      <c r="I168">
        <v>120.5</v>
      </c>
      <c r="J168">
        <v>117.1</v>
      </c>
      <c r="K168">
        <v>95.3</v>
      </c>
      <c r="L168">
        <v>0.59</v>
      </c>
      <c r="M168">
        <v>0.64</v>
      </c>
      <c r="N168">
        <v>0.59</v>
      </c>
      <c r="O168">
        <v>0.56000000000000005</v>
      </c>
      <c r="P168">
        <v>0.52</v>
      </c>
      <c r="Q168">
        <v>0.53</v>
      </c>
      <c r="R168">
        <v>0.45</v>
      </c>
    </row>
    <row r="169" spans="1:18" x14ac:dyDescent="0.2">
      <c r="A169" t="s">
        <v>318</v>
      </c>
      <c r="B169" t="s">
        <v>319</v>
      </c>
      <c r="C169" t="s">
        <v>34</v>
      </c>
      <c r="D169">
        <v>2000</v>
      </c>
      <c r="E169">
        <v>101.8</v>
      </c>
      <c r="F169">
        <v>114.6</v>
      </c>
      <c r="G169">
        <v>106</v>
      </c>
      <c r="H169">
        <v>117.6</v>
      </c>
      <c r="I169">
        <v>118.9</v>
      </c>
      <c r="J169">
        <v>122.3</v>
      </c>
      <c r="K169">
        <v>91.8</v>
      </c>
      <c r="L169">
        <v>0.45</v>
      </c>
      <c r="M169">
        <v>0.48</v>
      </c>
      <c r="N169">
        <v>0.45</v>
      </c>
      <c r="O169">
        <v>0.43</v>
      </c>
      <c r="P169">
        <v>0.41</v>
      </c>
      <c r="Q169">
        <v>0.41</v>
      </c>
      <c r="R169">
        <v>0.34</v>
      </c>
    </row>
    <row r="170" spans="1:18" x14ac:dyDescent="0.2">
      <c r="A170" t="s">
        <v>320</v>
      </c>
      <c r="B170" t="s">
        <v>321</v>
      </c>
      <c r="C170" t="s">
        <v>34</v>
      </c>
      <c r="D170">
        <v>2000</v>
      </c>
      <c r="E170">
        <v>97.6</v>
      </c>
      <c r="F170">
        <v>119.1</v>
      </c>
      <c r="G170">
        <v>106.8</v>
      </c>
      <c r="H170">
        <v>113.2</v>
      </c>
      <c r="I170">
        <v>116.8</v>
      </c>
      <c r="J170">
        <v>132.6</v>
      </c>
      <c r="K170">
        <v>90.7</v>
      </c>
      <c r="L170">
        <v>0.6</v>
      </c>
      <c r="M170">
        <v>0.64</v>
      </c>
      <c r="N170">
        <v>0.6</v>
      </c>
      <c r="O170">
        <v>0.56000000000000005</v>
      </c>
      <c r="P170">
        <v>0.52</v>
      </c>
      <c r="Q170">
        <v>0.54</v>
      </c>
      <c r="R170">
        <v>0.45</v>
      </c>
    </row>
    <row r="171" spans="1:18" x14ac:dyDescent="0.2">
      <c r="A171" t="s">
        <v>322</v>
      </c>
      <c r="B171" t="s">
        <v>323</v>
      </c>
      <c r="C171" t="s">
        <v>34</v>
      </c>
      <c r="D171">
        <v>2005</v>
      </c>
      <c r="E171">
        <v>132</v>
      </c>
      <c r="F171">
        <v>126.2</v>
      </c>
      <c r="G171">
        <v>113.2</v>
      </c>
      <c r="H171">
        <v>129.80000000000001</v>
      </c>
      <c r="I171">
        <v>124.8</v>
      </c>
      <c r="J171">
        <v>89.3</v>
      </c>
      <c r="K171">
        <v>86</v>
      </c>
      <c r="L171">
        <v>0.65</v>
      </c>
      <c r="M171">
        <v>0.68</v>
      </c>
      <c r="N171">
        <v>0.65</v>
      </c>
      <c r="O171">
        <v>0.62</v>
      </c>
      <c r="P171">
        <v>0.59</v>
      </c>
      <c r="Q171">
        <v>0.6</v>
      </c>
      <c r="R171">
        <v>0.53</v>
      </c>
    </row>
    <row r="172" spans="1:18" x14ac:dyDescent="0.2">
      <c r="A172" t="s">
        <v>324</v>
      </c>
      <c r="B172" t="s">
        <v>325</v>
      </c>
      <c r="C172" t="s">
        <v>34</v>
      </c>
      <c r="D172">
        <v>2005</v>
      </c>
      <c r="E172">
        <v>123.9</v>
      </c>
      <c r="F172">
        <v>122.8</v>
      </c>
      <c r="G172">
        <v>112.3</v>
      </c>
      <c r="H172">
        <v>121.6</v>
      </c>
      <c r="I172">
        <v>128.30000000000001</v>
      </c>
      <c r="J172">
        <v>90.6</v>
      </c>
      <c r="K172">
        <v>88.3</v>
      </c>
      <c r="L172">
        <v>0.54</v>
      </c>
      <c r="M172">
        <v>0.56000000000000005</v>
      </c>
      <c r="N172">
        <v>0.55000000000000004</v>
      </c>
      <c r="O172">
        <v>0.53</v>
      </c>
      <c r="P172">
        <v>0.51</v>
      </c>
      <c r="Q172">
        <v>0.51</v>
      </c>
      <c r="R172">
        <v>0.46</v>
      </c>
    </row>
    <row r="173" spans="1:18" x14ac:dyDescent="0.2">
      <c r="A173" t="s">
        <v>326</v>
      </c>
      <c r="B173" t="s">
        <v>327</v>
      </c>
      <c r="C173" t="s">
        <v>34</v>
      </c>
      <c r="D173">
        <v>2005</v>
      </c>
      <c r="E173">
        <v>123.2</v>
      </c>
      <c r="F173">
        <v>122.9</v>
      </c>
      <c r="G173">
        <v>111.7</v>
      </c>
      <c r="H173">
        <v>115.3</v>
      </c>
      <c r="I173">
        <v>138.80000000000001</v>
      </c>
      <c r="J173">
        <v>91.4</v>
      </c>
      <c r="K173">
        <v>86.6</v>
      </c>
      <c r="L173">
        <v>0.65</v>
      </c>
      <c r="M173">
        <v>0.68</v>
      </c>
      <c r="N173">
        <v>0.65</v>
      </c>
      <c r="O173">
        <v>0.62</v>
      </c>
      <c r="P173">
        <v>0.59</v>
      </c>
      <c r="Q173">
        <v>0.6</v>
      </c>
      <c r="R173">
        <v>0.53</v>
      </c>
    </row>
    <row r="174" spans="1:18" x14ac:dyDescent="0.2">
      <c r="A174" t="s">
        <v>328</v>
      </c>
      <c r="B174" t="s">
        <v>329</v>
      </c>
      <c r="C174" t="s">
        <v>35</v>
      </c>
      <c r="D174">
        <v>2005</v>
      </c>
      <c r="E174">
        <v>128.4</v>
      </c>
      <c r="F174">
        <v>124.8</v>
      </c>
      <c r="G174">
        <v>105.7</v>
      </c>
      <c r="H174">
        <v>121.6</v>
      </c>
      <c r="I174">
        <v>123.9</v>
      </c>
      <c r="J174">
        <v>88.4</v>
      </c>
      <c r="K174">
        <v>88.3</v>
      </c>
      <c r="L174">
        <v>0.65</v>
      </c>
      <c r="M174">
        <v>0.65</v>
      </c>
      <c r="N174">
        <v>0.64</v>
      </c>
      <c r="O174">
        <v>0.62</v>
      </c>
      <c r="P174">
        <v>0.59</v>
      </c>
      <c r="Q174">
        <v>0.56999999999999995</v>
      </c>
      <c r="R174">
        <v>0.46</v>
      </c>
    </row>
    <row r="175" spans="1:18" x14ac:dyDescent="0.2">
      <c r="A175" t="s">
        <v>330</v>
      </c>
      <c r="B175" t="s">
        <v>331</v>
      </c>
      <c r="C175" t="s">
        <v>35</v>
      </c>
      <c r="D175">
        <v>2005</v>
      </c>
      <c r="E175">
        <v>123.9</v>
      </c>
      <c r="F175">
        <v>122.8</v>
      </c>
      <c r="G175">
        <v>112.3</v>
      </c>
      <c r="H175">
        <v>121.6</v>
      </c>
      <c r="I175">
        <v>128.30000000000001</v>
      </c>
      <c r="J175">
        <v>90.6</v>
      </c>
      <c r="K175">
        <v>88.3</v>
      </c>
      <c r="L175">
        <v>0.54</v>
      </c>
      <c r="M175">
        <v>0.56000000000000005</v>
      </c>
      <c r="N175">
        <v>0.55000000000000004</v>
      </c>
      <c r="O175">
        <v>0.53</v>
      </c>
      <c r="P175">
        <v>0.51</v>
      </c>
      <c r="Q175">
        <v>0.51</v>
      </c>
      <c r="R175">
        <v>0.46</v>
      </c>
    </row>
    <row r="176" spans="1:18" x14ac:dyDescent="0.2">
      <c r="A176" t="s">
        <v>332</v>
      </c>
      <c r="B176" t="s">
        <v>333</v>
      </c>
      <c r="C176" t="s">
        <v>34</v>
      </c>
      <c r="D176">
        <v>2008</v>
      </c>
      <c r="E176">
        <v>105.1</v>
      </c>
      <c r="F176">
        <v>109.2</v>
      </c>
      <c r="G176">
        <v>118.9</v>
      </c>
      <c r="H176">
        <v>103.1</v>
      </c>
      <c r="I176">
        <v>105</v>
      </c>
      <c r="J176">
        <v>110.9</v>
      </c>
      <c r="K176">
        <v>86.3</v>
      </c>
      <c r="L176">
        <v>0.54</v>
      </c>
      <c r="M176">
        <v>0.56000000000000005</v>
      </c>
      <c r="N176">
        <v>0.54</v>
      </c>
      <c r="O176">
        <v>0.52</v>
      </c>
      <c r="P176">
        <v>0.5</v>
      </c>
      <c r="Q176">
        <v>0.51</v>
      </c>
      <c r="R176">
        <v>0.46</v>
      </c>
    </row>
    <row r="177" spans="1:18" x14ac:dyDescent="0.2">
      <c r="A177" t="s">
        <v>334</v>
      </c>
      <c r="B177" t="s">
        <v>335</v>
      </c>
      <c r="C177" t="s">
        <v>34</v>
      </c>
      <c r="D177">
        <v>2008</v>
      </c>
      <c r="E177">
        <v>106.6</v>
      </c>
      <c r="F177">
        <v>107.6</v>
      </c>
      <c r="G177">
        <v>120.1</v>
      </c>
      <c r="H177">
        <v>102.2</v>
      </c>
      <c r="I177">
        <v>111.6</v>
      </c>
      <c r="J177">
        <v>122.6</v>
      </c>
      <c r="K177">
        <v>88.8</v>
      </c>
      <c r="L177">
        <v>0.65</v>
      </c>
      <c r="M177">
        <v>0.68</v>
      </c>
      <c r="N177">
        <v>0.65</v>
      </c>
      <c r="O177">
        <v>0.62</v>
      </c>
      <c r="P177">
        <v>0.59</v>
      </c>
      <c r="Q177">
        <v>0.6</v>
      </c>
      <c r="R177">
        <v>0.54</v>
      </c>
    </row>
    <row r="178" spans="1:18" x14ac:dyDescent="0.2">
      <c r="A178" t="s">
        <v>336</v>
      </c>
      <c r="B178" t="s">
        <v>337</v>
      </c>
      <c r="C178" t="s">
        <v>34</v>
      </c>
      <c r="D178">
        <v>2008</v>
      </c>
      <c r="E178">
        <v>98.5</v>
      </c>
      <c r="F178">
        <v>110</v>
      </c>
      <c r="G178">
        <v>118.5</v>
      </c>
      <c r="H178">
        <v>98.3</v>
      </c>
      <c r="I178">
        <v>102</v>
      </c>
      <c r="J178">
        <v>106</v>
      </c>
      <c r="K178">
        <v>84.7</v>
      </c>
      <c r="L178">
        <v>0.65</v>
      </c>
      <c r="M178">
        <v>0.68</v>
      </c>
      <c r="N178">
        <v>0.65</v>
      </c>
      <c r="O178">
        <v>0.62</v>
      </c>
      <c r="P178">
        <v>0.59</v>
      </c>
      <c r="Q178">
        <v>0.6</v>
      </c>
      <c r="R178">
        <v>0.54</v>
      </c>
    </row>
    <row r="179" spans="1:18" x14ac:dyDescent="0.2">
      <c r="A179" t="s">
        <v>338</v>
      </c>
      <c r="B179" t="s">
        <v>339</v>
      </c>
      <c r="C179" t="s">
        <v>34</v>
      </c>
      <c r="D179">
        <v>2008</v>
      </c>
      <c r="E179">
        <v>102.8</v>
      </c>
      <c r="F179">
        <v>114.8</v>
      </c>
      <c r="G179">
        <v>122.2</v>
      </c>
      <c r="H179">
        <v>110</v>
      </c>
      <c r="I179">
        <v>106.3</v>
      </c>
      <c r="J179">
        <v>112.2</v>
      </c>
      <c r="K179">
        <v>87.1</v>
      </c>
      <c r="L179">
        <v>0.69</v>
      </c>
      <c r="M179">
        <v>0.72</v>
      </c>
      <c r="N179">
        <v>0.69</v>
      </c>
      <c r="O179">
        <v>0.67</v>
      </c>
      <c r="P179">
        <v>0.63</v>
      </c>
      <c r="Q179">
        <v>0.64</v>
      </c>
      <c r="R179">
        <v>0.57999999999999996</v>
      </c>
    </row>
    <row r="180" spans="1:18" x14ac:dyDescent="0.2">
      <c r="A180" t="s">
        <v>340</v>
      </c>
      <c r="B180" t="s">
        <v>341</v>
      </c>
      <c r="C180" t="s">
        <v>34</v>
      </c>
      <c r="D180">
        <v>2008</v>
      </c>
      <c r="E180">
        <v>105.1</v>
      </c>
      <c r="F180">
        <v>109.2</v>
      </c>
      <c r="G180">
        <v>118.9</v>
      </c>
      <c r="H180">
        <v>103.1</v>
      </c>
      <c r="I180">
        <v>105</v>
      </c>
      <c r="J180">
        <v>110.9</v>
      </c>
      <c r="K180">
        <v>86.3</v>
      </c>
      <c r="L180">
        <v>0.54</v>
      </c>
      <c r="M180">
        <v>0.56000000000000005</v>
      </c>
      <c r="N180">
        <v>0.54</v>
      </c>
      <c r="O180">
        <v>0.52</v>
      </c>
      <c r="P180">
        <v>0.5</v>
      </c>
      <c r="Q180">
        <v>0.51</v>
      </c>
      <c r="R180">
        <v>0.46</v>
      </c>
    </row>
    <row r="181" spans="1:18" x14ac:dyDescent="0.2">
      <c r="A181" t="s">
        <v>342</v>
      </c>
      <c r="B181" t="s">
        <v>343</v>
      </c>
      <c r="C181" t="s">
        <v>35</v>
      </c>
      <c r="D181">
        <v>2008</v>
      </c>
      <c r="E181">
        <v>91.7</v>
      </c>
      <c r="F181">
        <v>106.7</v>
      </c>
      <c r="G181">
        <v>119.1</v>
      </c>
      <c r="H181">
        <v>97.7</v>
      </c>
      <c r="I181">
        <v>106.4</v>
      </c>
      <c r="J181">
        <v>119.8</v>
      </c>
      <c r="K181">
        <v>83.8</v>
      </c>
      <c r="L181">
        <v>0.71</v>
      </c>
      <c r="M181">
        <v>0.74</v>
      </c>
      <c r="N181">
        <v>0.71</v>
      </c>
      <c r="O181">
        <v>0.68</v>
      </c>
      <c r="P181">
        <v>0.65</v>
      </c>
      <c r="Q181">
        <v>0.66</v>
      </c>
      <c r="R181">
        <v>0.59</v>
      </c>
    </row>
    <row r="182" spans="1:18" x14ac:dyDescent="0.2">
      <c r="A182" t="s">
        <v>344</v>
      </c>
      <c r="B182" t="s">
        <v>345</v>
      </c>
      <c r="C182" t="s">
        <v>35</v>
      </c>
      <c r="D182">
        <v>2008</v>
      </c>
      <c r="E182">
        <v>108.5</v>
      </c>
      <c r="F182">
        <v>101.4</v>
      </c>
      <c r="G182">
        <v>124.2</v>
      </c>
      <c r="H182">
        <v>100.6</v>
      </c>
      <c r="I182">
        <v>102.9</v>
      </c>
      <c r="J182">
        <v>116.5</v>
      </c>
      <c r="K182">
        <v>83.6</v>
      </c>
      <c r="L182">
        <v>0.64</v>
      </c>
      <c r="M182">
        <v>0.68</v>
      </c>
      <c r="N182">
        <v>0.65</v>
      </c>
      <c r="O182">
        <v>0.62</v>
      </c>
      <c r="P182">
        <v>0.59</v>
      </c>
      <c r="Q182">
        <v>0.6</v>
      </c>
      <c r="R182">
        <v>0.54</v>
      </c>
    </row>
    <row r="183" spans="1:18" x14ac:dyDescent="0.2">
      <c r="A183" t="s">
        <v>346</v>
      </c>
      <c r="B183" t="s">
        <v>347</v>
      </c>
      <c r="C183" t="s">
        <v>35</v>
      </c>
      <c r="D183">
        <v>2008</v>
      </c>
      <c r="E183">
        <v>110.3</v>
      </c>
      <c r="F183">
        <v>113.9</v>
      </c>
      <c r="G183">
        <v>121.6</v>
      </c>
      <c r="H183">
        <v>104.6</v>
      </c>
      <c r="I183">
        <v>103.4</v>
      </c>
      <c r="J183">
        <v>108.3</v>
      </c>
      <c r="K183">
        <v>84.4</v>
      </c>
      <c r="L183">
        <v>0.65</v>
      </c>
      <c r="M183">
        <v>0.68</v>
      </c>
      <c r="N183">
        <v>0.65</v>
      </c>
      <c r="O183">
        <v>0.62</v>
      </c>
      <c r="P183">
        <v>0.59</v>
      </c>
      <c r="Q183">
        <v>0.6</v>
      </c>
      <c r="R183">
        <v>0.54</v>
      </c>
    </row>
    <row r="184" spans="1:18" x14ac:dyDescent="0.2">
      <c r="A184" t="s">
        <v>348</v>
      </c>
      <c r="B184" t="s">
        <v>349</v>
      </c>
      <c r="C184" t="s">
        <v>35</v>
      </c>
      <c r="D184">
        <v>2003</v>
      </c>
      <c r="E184">
        <v>93.9</v>
      </c>
      <c r="F184">
        <v>107.7</v>
      </c>
      <c r="G184">
        <v>96.6</v>
      </c>
      <c r="H184">
        <v>97.2</v>
      </c>
      <c r="I184">
        <v>99.9</v>
      </c>
      <c r="J184">
        <v>97</v>
      </c>
      <c r="K184">
        <v>104.5</v>
      </c>
      <c r="L184">
        <v>0.57999999999999996</v>
      </c>
      <c r="M184">
        <v>0.62</v>
      </c>
      <c r="N184">
        <v>0.57999999999999996</v>
      </c>
      <c r="O184">
        <v>0.54</v>
      </c>
      <c r="P184">
        <v>0.5</v>
      </c>
      <c r="Q184">
        <v>0.51</v>
      </c>
      <c r="R184">
        <v>0.42</v>
      </c>
    </row>
    <row r="185" spans="1:18" x14ac:dyDescent="0.2">
      <c r="A185" t="s">
        <v>350</v>
      </c>
      <c r="B185" t="s">
        <v>351</v>
      </c>
      <c r="C185" t="s">
        <v>34</v>
      </c>
      <c r="D185">
        <v>2003</v>
      </c>
      <c r="E185">
        <v>92.3</v>
      </c>
      <c r="F185">
        <v>98.1</v>
      </c>
      <c r="G185">
        <v>95.1</v>
      </c>
      <c r="H185">
        <v>93.7</v>
      </c>
      <c r="I185">
        <v>98.6</v>
      </c>
      <c r="J185">
        <v>95.5</v>
      </c>
      <c r="K185">
        <v>102.6</v>
      </c>
      <c r="L185">
        <v>0.56999999999999995</v>
      </c>
      <c r="M185">
        <v>0.62</v>
      </c>
      <c r="N185">
        <v>0.57999999999999996</v>
      </c>
      <c r="O185">
        <v>0.54</v>
      </c>
      <c r="P185">
        <v>0.5</v>
      </c>
      <c r="Q185">
        <v>0.51</v>
      </c>
      <c r="R185">
        <v>0.42</v>
      </c>
    </row>
    <row r="186" spans="1:18" x14ac:dyDescent="0.2">
      <c r="A186" t="s">
        <v>352</v>
      </c>
      <c r="B186" t="s">
        <v>353</v>
      </c>
      <c r="C186" t="s">
        <v>34</v>
      </c>
      <c r="D186">
        <v>2006</v>
      </c>
      <c r="E186">
        <v>116.8</v>
      </c>
      <c r="F186">
        <v>114.1</v>
      </c>
      <c r="G186">
        <v>112.1</v>
      </c>
      <c r="H186">
        <v>113.7</v>
      </c>
      <c r="I186">
        <v>119.1</v>
      </c>
      <c r="J186">
        <v>119.3</v>
      </c>
      <c r="K186">
        <v>93.1</v>
      </c>
      <c r="L186">
        <v>0.67</v>
      </c>
      <c r="M186">
        <v>0.7</v>
      </c>
      <c r="N186">
        <v>0.67</v>
      </c>
      <c r="O186">
        <v>0.64</v>
      </c>
      <c r="P186">
        <v>0.61</v>
      </c>
      <c r="Q186">
        <v>0.62</v>
      </c>
      <c r="R186">
        <v>0.56000000000000005</v>
      </c>
    </row>
    <row r="187" spans="1:18" x14ac:dyDescent="0.2">
      <c r="A187" t="s">
        <v>354</v>
      </c>
      <c r="B187" t="s">
        <v>355</v>
      </c>
      <c r="C187" t="s">
        <v>34</v>
      </c>
      <c r="D187">
        <v>2006</v>
      </c>
      <c r="E187">
        <v>116.8</v>
      </c>
      <c r="F187">
        <v>115.4</v>
      </c>
      <c r="G187">
        <v>114.6</v>
      </c>
      <c r="H187">
        <v>112.4</v>
      </c>
      <c r="I187">
        <v>125.1</v>
      </c>
      <c r="J187">
        <v>106.8</v>
      </c>
      <c r="K187">
        <v>91</v>
      </c>
      <c r="L187">
        <v>0.67</v>
      </c>
      <c r="M187">
        <v>0.7</v>
      </c>
      <c r="N187">
        <v>0.67</v>
      </c>
      <c r="O187">
        <v>0.64</v>
      </c>
      <c r="P187">
        <v>0.61</v>
      </c>
      <c r="Q187">
        <v>0.62</v>
      </c>
      <c r="R187">
        <v>0.56000000000000005</v>
      </c>
    </row>
    <row r="188" spans="1:18" x14ac:dyDescent="0.2">
      <c r="A188" t="s">
        <v>356</v>
      </c>
      <c r="B188" t="s">
        <v>357</v>
      </c>
      <c r="C188" t="s">
        <v>34</v>
      </c>
      <c r="D188">
        <v>2006</v>
      </c>
      <c r="E188">
        <v>115.7</v>
      </c>
      <c r="F188">
        <v>122.4</v>
      </c>
      <c r="G188">
        <v>107.3</v>
      </c>
      <c r="H188">
        <v>116</v>
      </c>
      <c r="I188">
        <v>119.2</v>
      </c>
      <c r="J188">
        <v>105.2</v>
      </c>
      <c r="K188">
        <v>92.9</v>
      </c>
      <c r="L188">
        <v>0.67</v>
      </c>
      <c r="M188">
        <v>0.7</v>
      </c>
      <c r="N188">
        <v>0.67</v>
      </c>
      <c r="O188">
        <v>0.65</v>
      </c>
      <c r="P188">
        <v>0.62</v>
      </c>
      <c r="Q188">
        <v>0.63</v>
      </c>
      <c r="R188">
        <v>0.56000000000000005</v>
      </c>
    </row>
    <row r="189" spans="1:18" x14ac:dyDescent="0.2">
      <c r="A189" t="s">
        <v>358</v>
      </c>
      <c r="B189" t="s">
        <v>359</v>
      </c>
      <c r="C189" t="s">
        <v>34</v>
      </c>
      <c r="D189">
        <v>2006</v>
      </c>
      <c r="E189">
        <v>115</v>
      </c>
      <c r="F189">
        <v>110.8</v>
      </c>
      <c r="G189">
        <v>108.4</v>
      </c>
      <c r="H189">
        <v>109.6</v>
      </c>
      <c r="I189">
        <v>120.5</v>
      </c>
      <c r="J189">
        <v>109.4</v>
      </c>
      <c r="K189">
        <v>93.1</v>
      </c>
      <c r="L189">
        <v>0.74</v>
      </c>
      <c r="M189">
        <v>0.77</v>
      </c>
      <c r="N189">
        <v>0.74</v>
      </c>
      <c r="O189">
        <v>0.72</v>
      </c>
      <c r="P189">
        <v>0.69</v>
      </c>
      <c r="Q189">
        <v>0.69</v>
      </c>
      <c r="R189">
        <v>0.62</v>
      </c>
    </row>
    <row r="190" spans="1:18" x14ac:dyDescent="0.2">
      <c r="A190" t="s">
        <v>360</v>
      </c>
      <c r="B190" t="s">
        <v>361</v>
      </c>
      <c r="C190" t="s">
        <v>34</v>
      </c>
      <c r="D190">
        <v>2006</v>
      </c>
      <c r="E190">
        <v>116.8</v>
      </c>
      <c r="F190">
        <v>116.6</v>
      </c>
      <c r="G190">
        <v>117</v>
      </c>
      <c r="H190">
        <v>115.1</v>
      </c>
      <c r="I190">
        <v>121.5</v>
      </c>
      <c r="J190">
        <v>104.7</v>
      </c>
      <c r="K190">
        <v>91</v>
      </c>
      <c r="L190">
        <v>0.67</v>
      </c>
      <c r="M190">
        <v>0.7</v>
      </c>
      <c r="N190">
        <v>0.67</v>
      </c>
      <c r="O190">
        <v>0.64</v>
      </c>
      <c r="P190">
        <v>0.61</v>
      </c>
      <c r="Q190">
        <v>0.62</v>
      </c>
      <c r="R190">
        <v>0.56000000000000005</v>
      </c>
    </row>
    <row r="191" spans="1:18" x14ac:dyDescent="0.2">
      <c r="A191" t="s">
        <v>362</v>
      </c>
      <c r="B191" t="s">
        <v>363</v>
      </c>
      <c r="C191" t="s">
        <v>35</v>
      </c>
      <c r="D191">
        <v>2006</v>
      </c>
      <c r="E191">
        <v>107</v>
      </c>
      <c r="F191">
        <v>104.4</v>
      </c>
      <c r="G191">
        <v>113.6</v>
      </c>
      <c r="H191">
        <v>108.2</v>
      </c>
      <c r="I191">
        <v>127.7</v>
      </c>
      <c r="J191">
        <v>115.4</v>
      </c>
      <c r="K191">
        <v>90.7</v>
      </c>
      <c r="L191">
        <v>0.67</v>
      </c>
      <c r="M191">
        <v>0.7</v>
      </c>
      <c r="N191">
        <v>0.67</v>
      </c>
      <c r="O191">
        <v>0.64</v>
      </c>
      <c r="P191">
        <v>0.61</v>
      </c>
      <c r="Q191">
        <v>0.62</v>
      </c>
      <c r="R191">
        <v>0.56000000000000005</v>
      </c>
    </row>
    <row r="192" spans="1:18" x14ac:dyDescent="0.2">
      <c r="A192" t="s">
        <v>364</v>
      </c>
      <c r="B192" t="s">
        <v>365</v>
      </c>
      <c r="C192" t="s">
        <v>35</v>
      </c>
      <c r="D192">
        <v>2006</v>
      </c>
      <c r="E192">
        <v>115.7</v>
      </c>
      <c r="F192">
        <v>112.7</v>
      </c>
      <c r="G192">
        <v>117.5</v>
      </c>
      <c r="H192">
        <v>112.6</v>
      </c>
      <c r="I192">
        <v>124.3</v>
      </c>
      <c r="J192">
        <v>103.1</v>
      </c>
      <c r="K192">
        <v>96.6</v>
      </c>
      <c r="L192">
        <v>0.67</v>
      </c>
      <c r="M192">
        <v>0.7</v>
      </c>
      <c r="N192">
        <v>0.67</v>
      </c>
      <c r="O192">
        <v>0.64</v>
      </c>
      <c r="P192">
        <v>0.61</v>
      </c>
      <c r="Q192">
        <v>0.62</v>
      </c>
      <c r="R192">
        <v>0.56000000000000005</v>
      </c>
    </row>
    <row r="193" spans="1:18" x14ac:dyDescent="0.2">
      <c r="A193" t="s">
        <v>366</v>
      </c>
      <c r="B193" t="s">
        <v>367</v>
      </c>
      <c r="C193" t="s">
        <v>35</v>
      </c>
      <c r="D193">
        <v>2006</v>
      </c>
      <c r="E193">
        <v>110.2</v>
      </c>
      <c r="F193">
        <v>115.5</v>
      </c>
      <c r="G193">
        <v>110.4</v>
      </c>
      <c r="H193">
        <v>115.7</v>
      </c>
      <c r="I193">
        <v>127.8</v>
      </c>
      <c r="J193">
        <v>103.7</v>
      </c>
      <c r="K193">
        <v>94.3</v>
      </c>
      <c r="L193">
        <v>0.67</v>
      </c>
      <c r="M193">
        <v>0.7</v>
      </c>
      <c r="N193">
        <v>0.67</v>
      </c>
      <c r="O193">
        <v>0.64</v>
      </c>
      <c r="P193">
        <v>0.61</v>
      </c>
      <c r="Q193">
        <v>0.62</v>
      </c>
      <c r="R193">
        <v>0.56000000000000005</v>
      </c>
    </row>
    <row r="194" spans="1:18" x14ac:dyDescent="0.2">
      <c r="A194" t="s">
        <v>368</v>
      </c>
      <c r="B194" t="s">
        <v>369</v>
      </c>
      <c r="C194" t="s">
        <v>35</v>
      </c>
      <c r="D194">
        <v>2006</v>
      </c>
      <c r="E194">
        <v>113.1</v>
      </c>
      <c r="F194">
        <v>110.4</v>
      </c>
      <c r="G194">
        <v>102.7</v>
      </c>
      <c r="H194">
        <v>108.2</v>
      </c>
      <c r="I194">
        <v>120.7</v>
      </c>
      <c r="J194">
        <v>104.7</v>
      </c>
      <c r="K194">
        <v>89.1</v>
      </c>
      <c r="L194">
        <v>0.72</v>
      </c>
      <c r="M194">
        <v>0.75</v>
      </c>
      <c r="N194">
        <v>0.72</v>
      </c>
      <c r="O194">
        <v>0.7</v>
      </c>
      <c r="P194">
        <v>0.66</v>
      </c>
      <c r="Q194">
        <v>0.68</v>
      </c>
      <c r="R194">
        <v>0.55000000000000004</v>
      </c>
    </row>
    <row r="195" spans="1:18" x14ac:dyDescent="0.2">
      <c r="A195" t="s">
        <v>370</v>
      </c>
      <c r="B195" t="s">
        <v>371</v>
      </c>
      <c r="C195" t="s">
        <v>35</v>
      </c>
      <c r="D195">
        <v>2008</v>
      </c>
      <c r="E195">
        <v>107.8</v>
      </c>
      <c r="F195">
        <v>116.2</v>
      </c>
      <c r="G195">
        <v>95.2</v>
      </c>
      <c r="H195">
        <v>123.2</v>
      </c>
      <c r="I195">
        <v>119.3</v>
      </c>
      <c r="J195">
        <v>96.4</v>
      </c>
      <c r="K195">
        <v>95.7</v>
      </c>
      <c r="L195">
        <v>0.72</v>
      </c>
      <c r="M195">
        <v>0.75</v>
      </c>
      <c r="N195">
        <v>0.72</v>
      </c>
      <c r="O195">
        <v>0.69</v>
      </c>
      <c r="P195">
        <v>0.66</v>
      </c>
      <c r="Q195">
        <v>0.66</v>
      </c>
      <c r="R195">
        <v>0.55000000000000004</v>
      </c>
    </row>
    <row r="196" spans="1:18" x14ac:dyDescent="0.2">
      <c r="A196" t="s">
        <v>372</v>
      </c>
      <c r="B196" t="s">
        <v>373</v>
      </c>
      <c r="C196" t="s">
        <v>34</v>
      </c>
      <c r="D196">
        <v>2009</v>
      </c>
      <c r="E196">
        <v>93.2</v>
      </c>
      <c r="F196">
        <v>106.1</v>
      </c>
      <c r="G196">
        <v>98.7</v>
      </c>
      <c r="H196">
        <v>96.2</v>
      </c>
      <c r="I196">
        <v>113.5</v>
      </c>
      <c r="J196">
        <v>110.5</v>
      </c>
      <c r="K196">
        <v>88.7</v>
      </c>
      <c r="L196">
        <v>0.64</v>
      </c>
      <c r="M196">
        <v>0.68</v>
      </c>
      <c r="N196">
        <v>0.65</v>
      </c>
      <c r="O196">
        <v>0.61</v>
      </c>
      <c r="P196">
        <v>0.57999999999999996</v>
      </c>
      <c r="Q196">
        <v>0.59</v>
      </c>
      <c r="R196">
        <v>0.5</v>
      </c>
    </row>
    <row r="197" spans="1:18" x14ac:dyDescent="0.2">
      <c r="A197" t="s">
        <v>374</v>
      </c>
      <c r="B197" t="s">
        <v>375</v>
      </c>
      <c r="C197" t="s">
        <v>34</v>
      </c>
      <c r="D197">
        <v>2009</v>
      </c>
      <c r="E197">
        <v>104</v>
      </c>
      <c r="F197">
        <v>108.6</v>
      </c>
      <c r="G197">
        <v>98.7</v>
      </c>
      <c r="H197">
        <v>96.2</v>
      </c>
      <c r="I197">
        <v>119.5</v>
      </c>
      <c r="J197">
        <v>106.4</v>
      </c>
      <c r="K197">
        <v>92.7</v>
      </c>
      <c r="L197">
        <v>0.64</v>
      </c>
      <c r="M197">
        <v>0.68</v>
      </c>
      <c r="N197">
        <v>0.65</v>
      </c>
      <c r="O197">
        <v>0.61</v>
      </c>
      <c r="P197">
        <v>0.57999999999999996</v>
      </c>
      <c r="Q197">
        <v>0.59</v>
      </c>
      <c r="R197">
        <v>0.5</v>
      </c>
    </row>
    <row r="198" spans="1:18" x14ac:dyDescent="0.2">
      <c r="A198" t="s">
        <v>376</v>
      </c>
      <c r="B198" t="s">
        <v>377</v>
      </c>
      <c r="C198" t="s">
        <v>35</v>
      </c>
      <c r="D198">
        <v>2009</v>
      </c>
      <c r="E198">
        <v>102.4</v>
      </c>
      <c r="F198">
        <v>93.8</v>
      </c>
      <c r="G198">
        <v>96.9</v>
      </c>
      <c r="H198">
        <v>97.2</v>
      </c>
      <c r="I198">
        <v>110.1</v>
      </c>
      <c r="J198">
        <v>98.3</v>
      </c>
      <c r="K198">
        <v>88.3</v>
      </c>
      <c r="L198">
        <v>0.64</v>
      </c>
      <c r="M198">
        <v>0.68</v>
      </c>
      <c r="N198">
        <v>0.65</v>
      </c>
      <c r="O198">
        <v>0.61</v>
      </c>
      <c r="P198">
        <v>0.57999999999999996</v>
      </c>
      <c r="Q198">
        <v>0.59</v>
      </c>
      <c r="R198">
        <v>0.5</v>
      </c>
    </row>
    <row r="199" spans="1:18" x14ac:dyDescent="0.2">
      <c r="A199" t="s">
        <v>378</v>
      </c>
      <c r="B199" t="s">
        <v>379</v>
      </c>
      <c r="C199" t="s">
        <v>35</v>
      </c>
      <c r="D199">
        <v>2009</v>
      </c>
      <c r="E199">
        <v>91.6</v>
      </c>
      <c r="F199">
        <v>103.8</v>
      </c>
      <c r="G199">
        <v>96.9</v>
      </c>
      <c r="H199">
        <v>97.2</v>
      </c>
      <c r="I199">
        <v>113.7</v>
      </c>
      <c r="J199">
        <v>100.4</v>
      </c>
      <c r="K199">
        <v>90.4</v>
      </c>
      <c r="L199">
        <v>0.64</v>
      </c>
      <c r="M199">
        <v>0.68</v>
      </c>
      <c r="N199">
        <v>0.65</v>
      </c>
      <c r="O199">
        <v>0.61</v>
      </c>
      <c r="P199">
        <v>0.57999999999999996</v>
      </c>
      <c r="Q199">
        <v>0.59</v>
      </c>
      <c r="R199">
        <v>0.5</v>
      </c>
    </row>
    <row r="200" spans="1:18" x14ac:dyDescent="0.2">
      <c r="A200" t="s">
        <v>380</v>
      </c>
      <c r="B200" t="s">
        <v>381</v>
      </c>
      <c r="C200" t="s">
        <v>35</v>
      </c>
      <c r="D200">
        <v>2009</v>
      </c>
      <c r="E200">
        <v>102</v>
      </c>
      <c r="F200">
        <v>109.9</v>
      </c>
      <c r="G200">
        <v>93.6</v>
      </c>
      <c r="H200">
        <v>98.1</v>
      </c>
      <c r="I200">
        <v>110.7</v>
      </c>
      <c r="J200">
        <v>102.3</v>
      </c>
      <c r="K200">
        <v>91.9</v>
      </c>
      <c r="L200">
        <v>0.64</v>
      </c>
      <c r="M200">
        <v>0.68</v>
      </c>
      <c r="N200">
        <v>0.64</v>
      </c>
      <c r="O200">
        <v>0.61</v>
      </c>
      <c r="P200">
        <v>0.57999999999999996</v>
      </c>
      <c r="Q200">
        <v>0.59</v>
      </c>
      <c r="R200">
        <v>0.42</v>
      </c>
    </row>
    <row r="201" spans="1:18" x14ac:dyDescent="0.2">
      <c r="A201" t="s">
        <v>382</v>
      </c>
      <c r="B201" t="s">
        <v>383</v>
      </c>
      <c r="C201" t="s">
        <v>35</v>
      </c>
      <c r="D201">
        <v>2000</v>
      </c>
      <c r="E201">
        <v>99</v>
      </c>
      <c r="F201">
        <v>114.2</v>
      </c>
      <c r="G201">
        <v>85.7</v>
      </c>
      <c r="H201">
        <v>109.9</v>
      </c>
      <c r="I201">
        <v>120.6</v>
      </c>
      <c r="J201">
        <v>91.6</v>
      </c>
      <c r="K201">
        <v>110.3</v>
      </c>
      <c r="L201">
        <v>0.7</v>
      </c>
      <c r="M201">
        <v>0.73</v>
      </c>
      <c r="N201">
        <v>0.7</v>
      </c>
      <c r="O201">
        <v>0.66</v>
      </c>
      <c r="P201">
        <v>0.63</v>
      </c>
      <c r="Q201">
        <v>0.64</v>
      </c>
      <c r="R201">
        <v>0.55000000000000004</v>
      </c>
    </row>
    <row r="202" spans="1:18" x14ac:dyDescent="0.2">
      <c r="A202" t="s">
        <v>384</v>
      </c>
      <c r="B202" t="s">
        <v>385</v>
      </c>
      <c r="C202" t="s">
        <v>34</v>
      </c>
      <c r="D202">
        <v>2005</v>
      </c>
      <c r="E202">
        <v>103</v>
      </c>
      <c r="F202">
        <v>116.1</v>
      </c>
      <c r="G202">
        <v>106.8</v>
      </c>
      <c r="H202">
        <v>101.9</v>
      </c>
      <c r="I202">
        <v>103.1</v>
      </c>
      <c r="J202">
        <v>92.3</v>
      </c>
      <c r="K202">
        <v>85.2</v>
      </c>
      <c r="L202">
        <v>0.62</v>
      </c>
      <c r="M202">
        <v>0.66</v>
      </c>
      <c r="N202">
        <v>0.63</v>
      </c>
      <c r="O202">
        <v>0.6</v>
      </c>
      <c r="P202">
        <v>0.56000000000000005</v>
      </c>
      <c r="Q202">
        <v>0.56999999999999995</v>
      </c>
      <c r="R202">
        <v>0.5</v>
      </c>
    </row>
    <row r="203" spans="1:18" x14ac:dyDescent="0.2">
      <c r="A203" t="s">
        <v>386</v>
      </c>
      <c r="B203" t="s">
        <v>387</v>
      </c>
      <c r="C203" t="s">
        <v>35</v>
      </c>
      <c r="D203">
        <v>2008</v>
      </c>
      <c r="E203">
        <v>112.5</v>
      </c>
      <c r="F203">
        <v>114.9</v>
      </c>
      <c r="G203">
        <v>125.1</v>
      </c>
      <c r="H203">
        <v>124.9</v>
      </c>
      <c r="I203">
        <v>120.1</v>
      </c>
      <c r="J203">
        <v>118.1</v>
      </c>
      <c r="K203">
        <v>92.3</v>
      </c>
      <c r="L203">
        <v>0.63</v>
      </c>
      <c r="M203">
        <v>0.67</v>
      </c>
      <c r="N203">
        <v>0.63</v>
      </c>
      <c r="O203">
        <v>0.6</v>
      </c>
      <c r="P203">
        <v>0.56999999999999995</v>
      </c>
      <c r="Q203">
        <v>0.57999999999999996</v>
      </c>
      <c r="R203">
        <v>0.52</v>
      </c>
    </row>
    <row r="204" spans="1:18" x14ac:dyDescent="0.2">
      <c r="A204" t="s">
        <v>388</v>
      </c>
      <c r="B204" t="s">
        <v>389</v>
      </c>
      <c r="C204" t="s">
        <v>35</v>
      </c>
      <c r="D204">
        <v>2008</v>
      </c>
      <c r="E204">
        <v>112.5</v>
      </c>
      <c r="F204">
        <v>101.1</v>
      </c>
      <c r="G204">
        <v>121</v>
      </c>
      <c r="H204">
        <v>121.3</v>
      </c>
      <c r="I204">
        <v>113.6</v>
      </c>
      <c r="J204">
        <v>113.4</v>
      </c>
      <c r="K204">
        <v>86</v>
      </c>
      <c r="L204">
        <v>0.63</v>
      </c>
      <c r="M204">
        <v>0.67</v>
      </c>
      <c r="N204">
        <v>0.63</v>
      </c>
      <c r="O204">
        <v>0.6</v>
      </c>
      <c r="P204">
        <v>0.56999999999999995</v>
      </c>
      <c r="Q204">
        <v>0.57999999999999996</v>
      </c>
      <c r="R204">
        <v>0.52</v>
      </c>
    </row>
    <row r="205" spans="1:18" x14ac:dyDescent="0.2">
      <c r="A205" t="s">
        <v>390</v>
      </c>
      <c r="B205" t="s">
        <v>391</v>
      </c>
      <c r="C205" t="s">
        <v>35</v>
      </c>
      <c r="D205">
        <v>2008</v>
      </c>
      <c r="E205">
        <v>110.2</v>
      </c>
      <c r="F205">
        <v>111.8</v>
      </c>
      <c r="G205">
        <v>121.6</v>
      </c>
      <c r="H205">
        <v>128.1</v>
      </c>
      <c r="I205">
        <v>121.3</v>
      </c>
      <c r="J205">
        <v>122.9</v>
      </c>
      <c r="K205">
        <v>85.6</v>
      </c>
      <c r="L205">
        <v>0.63</v>
      </c>
      <c r="M205">
        <v>0.67</v>
      </c>
      <c r="N205">
        <v>0.64</v>
      </c>
      <c r="O205">
        <v>0.6</v>
      </c>
      <c r="P205">
        <v>0.56999999999999995</v>
      </c>
      <c r="Q205">
        <v>0.57999999999999996</v>
      </c>
      <c r="R205">
        <v>0.52</v>
      </c>
    </row>
    <row r="206" spans="1:18" x14ac:dyDescent="0.2">
      <c r="A206" t="s">
        <v>392</v>
      </c>
      <c r="B206" t="s">
        <v>393</v>
      </c>
      <c r="C206" t="s">
        <v>35</v>
      </c>
      <c r="D206">
        <v>2008</v>
      </c>
      <c r="E206">
        <v>110.9</v>
      </c>
      <c r="F206">
        <v>112.4</v>
      </c>
      <c r="G206">
        <v>119.4</v>
      </c>
      <c r="H206">
        <v>122.4</v>
      </c>
      <c r="I206">
        <v>117.3</v>
      </c>
      <c r="J206">
        <v>118.8</v>
      </c>
      <c r="K206">
        <v>88.1</v>
      </c>
      <c r="L206">
        <v>0.51</v>
      </c>
      <c r="M206">
        <v>0.54</v>
      </c>
      <c r="N206">
        <v>0.52</v>
      </c>
      <c r="O206">
        <v>0.5</v>
      </c>
      <c r="P206">
        <v>0.48</v>
      </c>
      <c r="Q206">
        <v>0.48</v>
      </c>
      <c r="R206">
        <v>0.44</v>
      </c>
    </row>
    <row r="207" spans="1:18" x14ac:dyDescent="0.2">
      <c r="A207" t="s">
        <v>394</v>
      </c>
      <c r="B207" t="s">
        <v>395</v>
      </c>
      <c r="C207" t="s">
        <v>34</v>
      </c>
      <c r="D207">
        <v>2008</v>
      </c>
      <c r="E207">
        <v>110.9</v>
      </c>
      <c r="F207">
        <v>112.4</v>
      </c>
      <c r="G207">
        <v>119.4</v>
      </c>
      <c r="H207">
        <v>122.4</v>
      </c>
      <c r="I207">
        <v>117.3</v>
      </c>
      <c r="J207">
        <v>118.8</v>
      </c>
      <c r="K207">
        <v>88.1</v>
      </c>
      <c r="L207">
        <v>0.51</v>
      </c>
      <c r="M207">
        <v>0.54</v>
      </c>
      <c r="N207">
        <v>0.52</v>
      </c>
      <c r="O207">
        <v>0.5</v>
      </c>
      <c r="P207">
        <v>0.48</v>
      </c>
      <c r="Q207">
        <v>0.48</v>
      </c>
      <c r="R207">
        <v>0.44</v>
      </c>
    </row>
    <row r="208" spans="1:18" x14ac:dyDescent="0.2">
      <c r="A208" t="s">
        <v>396</v>
      </c>
      <c r="B208" t="s">
        <v>397</v>
      </c>
      <c r="C208" t="s">
        <v>34</v>
      </c>
      <c r="D208">
        <v>2008</v>
      </c>
      <c r="E208">
        <v>110.9</v>
      </c>
      <c r="F208">
        <v>112.4</v>
      </c>
      <c r="G208">
        <v>119.4</v>
      </c>
      <c r="H208">
        <v>122.4</v>
      </c>
      <c r="I208">
        <v>117.3</v>
      </c>
      <c r="J208">
        <v>118.8</v>
      </c>
      <c r="K208">
        <v>88.1</v>
      </c>
      <c r="L208">
        <v>0.51</v>
      </c>
      <c r="M208">
        <v>0.54</v>
      </c>
      <c r="N208">
        <v>0.52</v>
      </c>
      <c r="O208">
        <v>0.5</v>
      </c>
      <c r="P208">
        <v>0.48</v>
      </c>
      <c r="Q208">
        <v>0.48</v>
      </c>
      <c r="R208">
        <v>0.44</v>
      </c>
    </row>
    <row r="209" spans="1:18" x14ac:dyDescent="0.2">
      <c r="A209" t="s">
        <v>398</v>
      </c>
      <c r="B209" t="s">
        <v>399</v>
      </c>
      <c r="C209" t="s">
        <v>34</v>
      </c>
      <c r="D209">
        <v>2008</v>
      </c>
      <c r="E209">
        <v>113.9</v>
      </c>
      <c r="F209">
        <v>116.1</v>
      </c>
      <c r="G209">
        <v>124.1</v>
      </c>
      <c r="H209">
        <v>127.2</v>
      </c>
      <c r="I209">
        <v>117.5</v>
      </c>
      <c r="J209">
        <v>133.4</v>
      </c>
      <c r="K209">
        <v>86</v>
      </c>
      <c r="L209">
        <v>0.63</v>
      </c>
      <c r="M209">
        <v>0.67</v>
      </c>
      <c r="N209">
        <v>0.63</v>
      </c>
      <c r="O209">
        <v>0.6</v>
      </c>
      <c r="P209">
        <v>0.56999999999999995</v>
      </c>
      <c r="Q209">
        <v>0.57999999999999996</v>
      </c>
      <c r="R209">
        <v>0.52</v>
      </c>
    </row>
    <row r="210" spans="1:18" x14ac:dyDescent="0.2">
      <c r="A210" t="s">
        <v>400</v>
      </c>
      <c r="B210" t="s">
        <v>401</v>
      </c>
      <c r="C210" t="s">
        <v>34</v>
      </c>
      <c r="D210">
        <v>2008</v>
      </c>
      <c r="E210">
        <v>110.9</v>
      </c>
      <c r="F210">
        <v>112.4</v>
      </c>
      <c r="G210">
        <v>119.4</v>
      </c>
      <c r="H210">
        <v>122.4</v>
      </c>
      <c r="I210">
        <v>117.3</v>
      </c>
      <c r="J210">
        <v>118.8</v>
      </c>
      <c r="K210">
        <v>88.1</v>
      </c>
      <c r="L210">
        <v>0.51</v>
      </c>
      <c r="M210">
        <v>0.54</v>
      </c>
      <c r="N210">
        <v>0.52</v>
      </c>
      <c r="O210">
        <v>0.5</v>
      </c>
      <c r="P210">
        <v>0.48</v>
      </c>
      <c r="Q210">
        <v>0.48</v>
      </c>
      <c r="R210">
        <v>0.44</v>
      </c>
    </row>
    <row r="211" spans="1:18" x14ac:dyDescent="0.2">
      <c r="A211" t="s">
        <v>402</v>
      </c>
      <c r="B211" t="s">
        <v>403</v>
      </c>
      <c r="C211" t="s">
        <v>34</v>
      </c>
      <c r="D211">
        <v>2008</v>
      </c>
      <c r="E211">
        <v>111.5</v>
      </c>
      <c r="F211">
        <v>116.1</v>
      </c>
      <c r="G211">
        <v>119</v>
      </c>
      <c r="H211">
        <v>116.4</v>
      </c>
      <c r="I211">
        <v>113.4</v>
      </c>
      <c r="J211">
        <v>115.8</v>
      </c>
      <c r="K211">
        <v>85.8</v>
      </c>
      <c r="L211">
        <v>0.63</v>
      </c>
      <c r="M211">
        <v>0.67</v>
      </c>
      <c r="N211">
        <v>0.64</v>
      </c>
      <c r="O211">
        <v>0.6</v>
      </c>
      <c r="P211">
        <v>0.56999999999999995</v>
      </c>
      <c r="Q211">
        <v>0.57999999999999996</v>
      </c>
      <c r="R211">
        <v>0.52</v>
      </c>
    </row>
    <row r="212" spans="1:18" x14ac:dyDescent="0.2">
      <c r="A212" t="s">
        <v>404</v>
      </c>
      <c r="B212" t="s">
        <v>405</v>
      </c>
      <c r="C212" t="s">
        <v>35</v>
      </c>
      <c r="D212">
        <v>2005</v>
      </c>
      <c r="E212">
        <v>73.099999999999994</v>
      </c>
      <c r="F212">
        <v>107.4</v>
      </c>
      <c r="G212">
        <v>101.6</v>
      </c>
      <c r="H212">
        <v>101.6</v>
      </c>
      <c r="I212">
        <v>106.2</v>
      </c>
      <c r="J212">
        <v>98.1</v>
      </c>
      <c r="K212">
        <v>87.1</v>
      </c>
      <c r="L212">
        <v>0.63</v>
      </c>
      <c r="M212">
        <v>0.67</v>
      </c>
      <c r="N212">
        <v>0.62</v>
      </c>
      <c r="O212">
        <v>0.6</v>
      </c>
      <c r="P212">
        <v>0.55000000000000004</v>
      </c>
      <c r="Q212">
        <v>0.56000000000000005</v>
      </c>
      <c r="R212">
        <v>0.46</v>
      </c>
    </row>
    <row r="213" spans="1:18" x14ac:dyDescent="0.2">
      <c r="A213" t="s">
        <v>406</v>
      </c>
      <c r="B213" t="s">
        <v>407</v>
      </c>
      <c r="C213" t="s">
        <v>34</v>
      </c>
      <c r="D213">
        <v>2004</v>
      </c>
      <c r="E213">
        <v>109.3</v>
      </c>
      <c r="F213">
        <v>108.5</v>
      </c>
      <c r="G213">
        <v>88.4</v>
      </c>
      <c r="H213">
        <v>99.8</v>
      </c>
      <c r="I213">
        <v>113.4</v>
      </c>
      <c r="J213">
        <v>84.4</v>
      </c>
      <c r="K213">
        <v>111</v>
      </c>
      <c r="L213">
        <v>0.78</v>
      </c>
      <c r="M213">
        <v>0.81</v>
      </c>
      <c r="N213">
        <v>0.78</v>
      </c>
      <c r="O213">
        <v>0.75</v>
      </c>
      <c r="P213">
        <v>0.72</v>
      </c>
      <c r="Q213">
        <v>0.73</v>
      </c>
      <c r="R213">
        <v>0.62</v>
      </c>
    </row>
    <row r="214" spans="1:18" x14ac:dyDescent="0.2">
      <c r="A214" t="s">
        <v>408</v>
      </c>
      <c r="B214" t="s">
        <v>409</v>
      </c>
      <c r="C214" t="s">
        <v>34</v>
      </c>
      <c r="D214">
        <v>2004</v>
      </c>
      <c r="E214">
        <v>112.4</v>
      </c>
      <c r="F214">
        <v>112.9</v>
      </c>
      <c r="G214">
        <v>101.3</v>
      </c>
      <c r="H214">
        <v>109.1</v>
      </c>
      <c r="I214">
        <v>119.6</v>
      </c>
      <c r="J214">
        <v>90.5</v>
      </c>
      <c r="K214">
        <v>100.5</v>
      </c>
      <c r="L214">
        <v>0.49</v>
      </c>
      <c r="M214">
        <v>0.51</v>
      </c>
      <c r="N214">
        <v>0.49</v>
      </c>
      <c r="O214">
        <v>0.48</v>
      </c>
      <c r="P214">
        <v>0.46</v>
      </c>
      <c r="Q214">
        <v>0.46</v>
      </c>
      <c r="R214">
        <v>0.4</v>
      </c>
    </row>
    <row r="215" spans="1:18" x14ac:dyDescent="0.2">
      <c r="A215" t="s">
        <v>410</v>
      </c>
      <c r="B215" t="s">
        <v>411</v>
      </c>
      <c r="C215" t="s">
        <v>35</v>
      </c>
      <c r="D215">
        <v>2006</v>
      </c>
      <c r="E215">
        <v>117.5</v>
      </c>
      <c r="F215">
        <v>112.9</v>
      </c>
      <c r="G215">
        <v>93.8</v>
      </c>
      <c r="H215">
        <v>102.7</v>
      </c>
      <c r="I215">
        <v>109.2</v>
      </c>
      <c r="J215">
        <v>89.2</v>
      </c>
      <c r="K215">
        <v>99.5</v>
      </c>
      <c r="L215">
        <v>0.56999999999999995</v>
      </c>
      <c r="M215">
        <v>0.61</v>
      </c>
      <c r="N215">
        <v>0.56999999999999995</v>
      </c>
      <c r="O215">
        <v>0.53</v>
      </c>
      <c r="P215">
        <v>0.5</v>
      </c>
      <c r="Q215">
        <v>0.51</v>
      </c>
      <c r="R215">
        <v>0.44</v>
      </c>
    </row>
    <row r="216" spans="1:18" x14ac:dyDescent="0.2">
      <c r="A216" t="s">
        <v>412</v>
      </c>
      <c r="B216" t="s">
        <v>413</v>
      </c>
      <c r="C216" t="s">
        <v>34</v>
      </c>
      <c r="D216">
        <v>2005</v>
      </c>
      <c r="E216">
        <v>104.3</v>
      </c>
      <c r="F216">
        <v>94.7</v>
      </c>
      <c r="G216">
        <v>106.4</v>
      </c>
      <c r="H216">
        <v>104.2</v>
      </c>
      <c r="I216">
        <v>99.8</v>
      </c>
      <c r="J216">
        <v>99.1</v>
      </c>
      <c r="K216">
        <v>90.3</v>
      </c>
      <c r="L216">
        <v>0.62</v>
      </c>
      <c r="M216">
        <v>0.66</v>
      </c>
      <c r="N216">
        <v>0.62</v>
      </c>
      <c r="O216">
        <v>0.59</v>
      </c>
      <c r="P216">
        <v>0.55000000000000004</v>
      </c>
      <c r="Q216">
        <v>0.56000000000000005</v>
      </c>
      <c r="R216">
        <v>0.48</v>
      </c>
    </row>
    <row r="217" spans="1:18" x14ac:dyDescent="0.2">
      <c r="A217" t="s">
        <v>414</v>
      </c>
      <c r="B217" t="s">
        <v>415</v>
      </c>
      <c r="C217" t="s">
        <v>34</v>
      </c>
      <c r="D217">
        <v>2005</v>
      </c>
      <c r="E217">
        <v>106.6</v>
      </c>
      <c r="F217">
        <v>104.3</v>
      </c>
      <c r="G217">
        <v>108</v>
      </c>
      <c r="H217">
        <v>101.3</v>
      </c>
      <c r="I217">
        <v>102.6</v>
      </c>
      <c r="J217">
        <v>101.4</v>
      </c>
      <c r="K217">
        <v>88.4</v>
      </c>
      <c r="L217">
        <v>0.53</v>
      </c>
      <c r="M217">
        <v>0.56000000000000005</v>
      </c>
      <c r="N217">
        <v>0.53</v>
      </c>
      <c r="O217">
        <v>0.51</v>
      </c>
      <c r="P217">
        <v>0.48</v>
      </c>
      <c r="Q217">
        <v>0.49</v>
      </c>
      <c r="R217">
        <v>0.41</v>
      </c>
    </row>
    <row r="218" spans="1:18" x14ac:dyDescent="0.2">
      <c r="A218" t="s">
        <v>416</v>
      </c>
      <c r="B218" t="s">
        <v>417</v>
      </c>
      <c r="C218" t="s">
        <v>34</v>
      </c>
      <c r="D218">
        <v>2005</v>
      </c>
      <c r="E218">
        <v>105.4</v>
      </c>
      <c r="F218">
        <v>104.5</v>
      </c>
      <c r="G218">
        <v>107.4</v>
      </c>
      <c r="H218">
        <v>103.2</v>
      </c>
      <c r="I218">
        <v>101.2</v>
      </c>
      <c r="J218">
        <v>100.3</v>
      </c>
      <c r="K218">
        <v>90.4</v>
      </c>
      <c r="L218">
        <v>0.5</v>
      </c>
      <c r="M218">
        <v>0.52</v>
      </c>
      <c r="N218">
        <v>0.5</v>
      </c>
      <c r="O218">
        <v>0.48</v>
      </c>
      <c r="P218">
        <v>0.45</v>
      </c>
      <c r="Q218">
        <v>0.46</v>
      </c>
      <c r="R218">
        <v>0.38</v>
      </c>
    </row>
    <row r="219" spans="1:18" x14ac:dyDescent="0.2">
      <c r="A219" t="s">
        <v>418</v>
      </c>
      <c r="B219" t="s">
        <v>419</v>
      </c>
      <c r="C219" t="s">
        <v>35</v>
      </c>
      <c r="D219">
        <v>2005</v>
      </c>
      <c r="E219">
        <v>103.9</v>
      </c>
      <c r="F219">
        <v>106</v>
      </c>
      <c r="G219">
        <v>100.7</v>
      </c>
      <c r="H219">
        <v>101</v>
      </c>
      <c r="I219">
        <v>98.1</v>
      </c>
      <c r="J219">
        <v>104.8</v>
      </c>
      <c r="K219">
        <v>93.8</v>
      </c>
      <c r="L219">
        <v>0.62</v>
      </c>
      <c r="M219">
        <v>0.66</v>
      </c>
      <c r="N219">
        <v>0.63</v>
      </c>
      <c r="O219">
        <v>0.59</v>
      </c>
      <c r="P219">
        <v>0.55000000000000004</v>
      </c>
      <c r="Q219">
        <v>0.56999999999999995</v>
      </c>
      <c r="R219">
        <v>0.48</v>
      </c>
    </row>
    <row r="220" spans="1:18" x14ac:dyDescent="0.2">
      <c r="A220" t="s">
        <v>420</v>
      </c>
      <c r="B220" t="s">
        <v>421</v>
      </c>
      <c r="C220" t="s">
        <v>35</v>
      </c>
      <c r="D220">
        <v>2005</v>
      </c>
      <c r="E220">
        <v>105.4</v>
      </c>
      <c r="F220">
        <v>104.5</v>
      </c>
      <c r="G220">
        <v>107.4</v>
      </c>
      <c r="H220">
        <v>103.2</v>
      </c>
      <c r="I220">
        <v>101.2</v>
      </c>
      <c r="J220">
        <v>100.3</v>
      </c>
      <c r="K220">
        <v>90.4</v>
      </c>
      <c r="L220">
        <v>0.5</v>
      </c>
      <c r="M220">
        <v>0.52</v>
      </c>
      <c r="N220">
        <v>0.5</v>
      </c>
      <c r="O220">
        <v>0.48</v>
      </c>
      <c r="P220">
        <v>0.45</v>
      </c>
      <c r="Q220">
        <v>0.46</v>
      </c>
      <c r="R220">
        <v>0.38</v>
      </c>
    </row>
    <row r="221" spans="1:18" x14ac:dyDescent="0.2">
      <c r="A221" t="s">
        <v>422</v>
      </c>
      <c r="B221" t="s">
        <v>423</v>
      </c>
      <c r="C221" t="s">
        <v>34</v>
      </c>
      <c r="D221">
        <v>2002</v>
      </c>
      <c r="E221">
        <v>104.6</v>
      </c>
      <c r="F221">
        <v>119.9</v>
      </c>
      <c r="G221">
        <v>95.3</v>
      </c>
      <c r="H221">
        <v>113.5</v>
      </c>
      <c r="I221">
        <v>126.9</v>
      </c>
      <c r="J221">
        <v>116.9</v>
      </c>
      <c r="K221">
        <v>108.6</v>
      </c>
      <c r="L221">
        <v>0.65</v>
      </c>
      <c r="M221">
        <v>0.68</v>
      </c>
      <c r="N221">
        <v>0.65</v>
      </c>
      <c r="O221">
        <v>0.62</v>
      </c>
      <c r="P221">
        <v>0.59</v>
      </c>
      <c r="Q221">
        <v>0.6</v>
      </c>
      <c r="R221">
        <v>0.53</v>
      </c>
    </row>
    <row r="222" spans="1:18" x14ac:dyDescent="0.2">
      <c r="A222" t="s">
        <v>424</v>
      </c>
      <c r="B222" t="s">
        <v>425</v>
      </c>
      <c r="C222" t="s">
        <v>35</v>
      </c>
      <c r="D222">
        <v>2002</v>
      </c>
      <c r="E222">
        <v>108.6</v>
      </c>
      <c r="F222">
        <v>121.2</v>
      </c>
      <c r="G222">
        <v>102.5</v>
      </c>
      <c r="H222">
        <v>121.9</v>
      </c>
      <c r="I222">
        <v>122.5</v>
      </c>
      <c r="J222">
        <v>115</v>
      </c>
      <c r="K222">
        <v>103.3</v>
      </c>
      <c r="L222">
        <v>0.54</v>
      </c>
      <c r="M222">
        <v>0.56000000000000005</v>
      </c>
      <c r="N222">
        <v>0.54</v>
      </c>
      <c r="O222">
        <v>0.52</v>
      </c>
      <c r="P222">
        <v>0.5</v>
      </c>
      <c r="Q222">
        <v>0.5</v>
      </c>
      <c r="R222">
        <v>0.45</v>
      </c>
    </row>
    <row r="223" spans="1:18" x14ac:dyDescent="0.2">
      <c r="A223" t="s">
        <v>426</v>
      </c>
      <c r="B223" t="s">
        <v>427</v>
      </c>
      <c r="C223" t="s">
        <v>35</v>
      </c>
      <c r="D223">
        <v>2002</v>
      </c>
      <c r="E223">
        <v>108.6</v>
      </c>
      <c r="F223">
        <v>121.2</v>
      </c>
      <c r="G223">
        <v>102.5</v>
      </c>
      <c r="H223">
        <v>121.9</v>
      </c>
      <c r="I223">
        <v>122.5</v>
      </c>
      <c r="J223">
        <v>115</v>
      </c>
      <c r="K223">
        <v>103.3</v>
      </c>
      <c r="L223">
        <v>0.54</v>
      </c>
      <c r="M223">
        <v>0.56000000000000005</v>
      </c>
      <c r="N223">
        <v>0.54</v>
      </c>
      <c r="O223">
        <v>0.52</v>
      </c>
      <c r="P223">
        <v>0.5</v>
      </c>
      <c r="Q223">
        <v>0.5</v>
      </c>
      <c r="R223">
        <v>0.45</v>
      </c>
    </row>
    <row r="224" spans="1:18" x14ac:dyDescent="0.2">
      <c r="A224" t="s">
        <v>428</v>
      </c>
      <c r="B224" t="s">
        <v>429</v>
      </c>
      <c r="C224" t="s">
        <v>35</v>
      </c>
      <c r="D224">
        <v>2005</v>
      </c>
      <c r="E224">
        <v>109.1</v>
      </c>
      <c r="F224">
        <v>121.4</v>
      </c>
      <c r="G224">
        <v>105.1</v>
      </c>
      <c r="H224">
        <v>131.9</v>
      </c>
      <c r="I224">
        <v>131.30000000000001</v>
      </c>
      <c r="J224">
        <v>120.6</v>
      </c>
      <c r="K224">
        <v>85.5</v>
      </c>
      <c r="L224">
        <v>0.63</v>
      </c>
      <c r="M224">
        <v>0.67</v>
      </c>
      <c r="N224">
        <v>0.63</v>
      </c>
      <c r="O224">
        <v>0.6</v>
      </c>
      <c r="P224">
        <v>0.56000000000000005</v>
      </c>
      <c r="Q224">
        <v>0.57999999999999996</v>
      </c>
      <c r="R224">
        <v>0.5</v>
      </c>
    </row>
    <row r="225" spans="1:18" x14ac:dyDescent="0.2">
      <c r="A225" t="s">
        <v>430</v>
      </c>
      <c r="B225" t="s">
        <v>431</v>
      </c>
      <c r="C225" t="s">
        <v>35</v>
      </c>
      <c r="D225">
        <v>2005</v>
      </c>
      <c r="E225">
        <v>99.9</v>
      </c>
      <c r="F225">
        <v>112.7</v>
      </c>
      <c r="G225">
        <v>100.7</v>
      </c>
      <c r="H225">
        <v>121.9</v>
      </c>
      <c r="I225">
        <v>129.1</v>
      </c>
      <c r="J225">
        <v>119.4</v>
      </c>
      <c r="K225">
        <v>85.4</v>
      </c>
      <c r="L225">
        <v>0.63</v>
      </c>
      <c r="M225">
        <v>0.67</v>
      </c>
      <c r="N225">
        <v>0.63</v>
      </c>
      <c r="O225">
        <v>0.6</v>
      </c>
      <c r="P225">
        <v>0.56000000000000005</v>
      </c>
      <c r="Q225">
        <v>0.56999999999999995</v>
      </c>
      <c r="R225">
        <v>0.5</v>
      </c>
    </row>
    <row r="226" spans="1:18" x14ac:dyDescent="0.2">
      <c r="A226" t="s">
        <v>432</v>
      </c>
      <c r="B226" t="s">
        <v>433</v>
      </c>
      <c r="C226" t="s">
        <v>34</v>
      </c>
      <c r="D226">
        <v>2006</v>
      </c>
      <c r="E226">
        <v>88.5</v>
      </c>
      <c r="F226">
        <v>96.2</v>
      </c>
      <c r="G226">
        <v>92.1</v>
      </c>
      <c r="H226">
        <v>90.7</v>
      </c>
      <c r="I226">
        <v>105</v>
      </c>
      <c r="J226">
        <v>99.1</v>
      </c>
      <c r="K226">
        <v>94.7</v>
      </c>
      <c r="L226">
        <v>0.69</v>
      </c>
      <c r="M226">
        <v>0.73</v>
      </c>
      <c r="N226">
        <v>0.69</v>
      </c>
      <c r="O226">
        <v>0.66</v>
      </c>
      <c r="P226">
        <v>0.62</v>
      </c>
      <c r="Q226">
        <v>0.63</v>
      </c>
      <c r="R226">
        <v>0.53</v>
      </c>
    </row>
    <row r="227" spans="1:18" x14ac:dyDescent="0.2">
      <c r="A227" t="s">
        <v>434</v>
      </c>
      <c r="B227" t="s">
        <v>435</v>
      </c>
      <c r="C227" t="s">
        <v>34</v>
      </c>
      <c r="D227">
        <v>2004</v>
      </c>
      <c r="E227">
        <v>102.2</v>
      </c>
      <c r="F227">
        <v>111.5</v>
      </c>
      <c r="G227">
        <v>88.5</v>
      </c>
      <c r="H227">
        <v>115.7</v>
      </c>
      <c r="I227">
        <v>121.6</v>
      </c>
      <c r="J227">
        <v>103.6</v>
      </c>
      <c r="K227">
        <v>100.9</v>
      </c>
      <c r="L227">
        <v>0.64</v>
      </c>
      <c r="M227">
        <v>0.63</v>
      </c>
      <c r="N227">
        <v>0.61</v>
      </c>
      <c r="O227">
        <v>0.61</v>
      </c>
      <c r="P227">
        <v>0.56999999999999995</v>
      </c>
      <c r="Q227">
        <v>0.55000000000000004</v>
      </c>
      <c r="R227">
        <v>0.38</v>
      </c>
    </row>
    <row r="228" spans="1:18" x14ac:dyDescent="0.2">
      <c r="A228" t="s">
        <v>436</v>
      </c>
      <c r="B228" t="s">
        <v>437</v>
      </c>
      <c r="C228" t="s">
        <v>34</v>
      </c>
      <c r="D228">
        <v>2004</v>
      </c>
      <c r="E228">
        <v>87.6</v>
      </c>
      <c r="F228">
        <v>108.1</v>
      </c>
      <c r="G228">
        <v>95.7</v>
      </c>
      <c r="H228">
        <v>106.3</v>
      </c>
      <c r="I228">
        <v>118.4</v>
      </c>
      <c r="J228">
        <v>106.8</v>
      </c>
      <c r="K228">
        <v>100.6</v>
      </c>
      <c r="L228">
        <v>0.64</v>
      </c>
      <c r="M228">
        <v>0.67</v>
      </c>
      <c r="N228">
        <v>0.64</v>
      </c>
      <c r="O228">
        <v>0.61</v>
      </c>
      <c r="P228">
        <v>0.56999999999999995</v>
      </c>
      <c r="Q228">
        <v>0.57999999999999996</v>
      </c>
      <c r="R228">
        <v>0.48</v>
      </c>
    </row>
    <row r="229" spans="1:18" x14ac:dyDescent="0.2">
      <c r="A229" t="s">
        <v>438</v>
      </c>
      <c r="B229" t="s">
        <v>439</v>
      </c>
      <c r="C229" t="s">
        <v>34</v>
      </c>
      <c r="D229">
        <v>2004</v>
      </c>
      <c r="E229">
        <v>93.2</v>
      </c>
      <c r="F229">
        <v>112.2</v>
      </c>
      <c r="G229">
        <v>87.7</v>
      </c>
      <c r="H229">
        <v>114.9</v>
      </c>
      <c r="I229">
        <v>119.6</v>
      </c>
      <c r="J229">
        <v>102.5</v>
      </c>
      <c r="K229">
        <v>100.9</v>
      </c>
      <c r="L229">
        <v>0.64</v>
      </c>
      <c r="M229">
        <v>0.63</v>
      </c>
      <c r="N229">
        <v>0.57999999999999996</v>
      </c>
      <c r="O229">
        <v>0.61</v>
      </c>
      <c r="P229">
        <v>0.57999999999999996</v>
      </c>
      <c r="Q229">
        <v>0.55000000000000004</v>
      </c>
      <c r="R229">
        <v>0.38</v>
      </c>
    </row>
    <row r="230" spans="1:18" x14ac:dyDescent="0.2">
      <c r="A230" t="s">
        <v>440</v>
      </c>
      <c r="B230" t="s">
        <v>441</v>
      </c>
      <c r="C230" t="s">
        <v>34</v>
      </c>
      <c r="D230">
        <v>2004</v>
      </c>
      <c r="E230">
        <v>104.6</v>
      </c>
      <c r="F230">
        <v>103.1</v>
      </c>
      <c r="G230">
        <v>87.8</v>
      </c>
      <c r="H230">
        <v>108.7</v>
      </c>
      <c r="I230">
        <v>115.8</v>
      </c>
      <c r="J230">
        <v>107.8</v>
      </c>
      <c r="K230">
        <v>104.2</v>
      </c>
      <c r="L230">
        <v>0.68</v>
      </c>
      <c r="M230">
        <v>0.7</v>
      </c>
      <c r="N230">
        <v>0.67</v>
      </c>
      <c r="O230">
        <v>0.64</v>
      </c>
      <c r="P230">
        <v>0.6</v>
      </c>
      <c r="Q230">
        <v>0.61</v>
      </c>
      <c r="R230">
        <v>0.49</v>
      </c>
    </row>
    <row r="231" spans="1:18" x14ac:dyDescent="0.2">
      <c r="A231" t="s">
        <v>442</v>
      </c>
      <c r="B231" t="s">
        <v>443</v>
      </c>
      <c r="C231" t="s">
        <v>35</v>
      </c>
      <c r="D231">
        <v>2004</v>
      </c>
      <c r="E231">
        <v>91.4</v>
      </c>
      <c r="F231">
        <v>108.2</v>
      </c>
      <c r="G231">
        <v>96.3</v>
      </c>
      <c r="H231">
        <v>112.6</v>
      </c>
      <c r="I231">
        <v>112.5</v>
      </c>
      <c r="J231">
        <v>102.9</v>
      </c>
      <c r="K231">
        <v>102.3</v>
      </c>
      <c r="L231">
        <v>0.64</v>
      </c>
      <c r="M231">
        <v>0.67</v>
      </c>
      <c r="N231">
        <v>0.64</v>
      </c>
      <c r="O231">
        <v>0.61</v>
      </c>
      <c r="P231">
        <v>0.56999999999999995</v>
      </c>
      <c r="Q231">
        <v>0.57999999999999996</v>
      </c>
      <c r="R231">
        <v>0.48</v>
      </c>
    </row>
    <row r="232" spans="1:18" x14ac:dyDescent="0.2">
      <c r="A232" t="s">
        <v>444</v>
      </c>
      <c r="B232" t="s">
        <v>445</v>
      </c>
      <c r="C232" t="s">
        <v>35</v>
      </c>
      <c r="D232">
        <v>2004</v>
      </c>
      <c r="E232">
        <v>102.2</v>
      </c>
      <c r="F232">
        <v>105.7</v>
      </c>
      <c r="G232">
        <v>90.5</v>
      </c>
      <c r="H232">
        <v>106</v>
      </c>
      <c r="I232">
        <v>112.5</v>
      </c>
      <c r="J232">
        <v>115.4</v>
      </c>
      <c r="K232">
        <v>100.3</v>
      </c>
      <c r="L232">
        <v>0.64</v>
      </c>
      <c r="M232">
        <v>0.67</v>
      </c>
      <c r="N232">
        <v>0.64</v>
      </c>
      <c r="O232">
        <v>0.61</v>
      </c>
      <c r="P232">
        <v>0.56999999999999995</v>
      </c>
      <c r="Q232">
        <v>0.57999999999999996</v>
      </c>
      <c r="R232">
        <v>0.48</v>
      </c>
    </row>
    <row r="233" spans="1:18" x14ac:dyDescent="0.2">
      <c r="A233" t="s">
        <v>446</v>
      </c>
      <c r="B233" t="s">
        <v>447</v>
      </c>
      <c r="C233" t="s">
        <v>35</v>
      </c>
      <c r="D233">
        <v>2004</v>
      </c>
      <c r="E233">
        <v>98.4</v>
      </c>
      <c r="F233">
        <v>108.9</v>
      </c>
      <c r="G233">
        <v>93.1</v>
      </c>
      <c r="H233">
        <v>110.1</v>
      </c>
      <c r="I233">
        <v>117.1</v>
      </c>
      <c r="J233">
        <v>106.3</v>
      </c>
      <c r="K233">
        <v>100.9</v>
      </c>
      <c r="L233">
        <v>0.53</v>
      </c>
      <c r="M233">
        <v>0.55000000000000004</v>
      </c>
      <c r="N233">
        <v>0.52</v>
      </c>
      <c r="O233">
        <v>0.51</v>
      </c>
      <c r="P233">
        <v>0.49</v>
      </c>
      <c r="Q233">
        <v>0.48</v>
      </c>
      <c r="R233">
        <v>0.38</v>
      </c>
    </row>
    <row r="234" spans="1:18" x14ac:dyDescent="0.2">
      <c r="A234" t="s">
        <v>448</v>
      </c>
      <c r="B234" t="s">
        <v>449</v>
      </c>
      <c r="C234" t="s">
        <v>34</v>
      </c>
      <c r="D234">
        <v>2008</v>
      </c>
      <c r="E234">
        <v>113.4</v>
      </c>
      <c r="F234">
        <v>113.8</v>
      </c>
      <c r="G234">
        <v>96.3</v>
      </c>
      <c r="H234">
        <v>114.4</v>
      </c>
      <c r="I234">
        <v>117.4</v>
      </c>
      <c r="J234">
        <v>94.6</v>
      </c>
      <c r="K234">
        <v>98.6</v>
      </c>
      <c r="L234">
        <v>0.65</v>
      </c>
      <c r="M234">
        <v>0.69</v>
      </c>
      <c r="N234">
        <v>0.66</v>
      </c>
      <c r="O234">
        <v>0.63</v>
      </c>
      <c r="P234">
        <v>0.6</v>
      </c>
      <c r="Q234">
        <v>0.61</v>
      </c>
      <c r="R234">
        <v>0.55000000000000004</v>
      </c>
    </row>
    <row r="235" spans="1:18" x14ac:dyDescent="0.2">
      <c r="A235" t="s">
        <v>450</v>
      </c>
      <c r="B235" t="s">
        <v>451</v>
      </c>
      <c r="C235" t="s">
        <v>34</v>
      </c>
      <c r="D235">
        <v>2008</v>
      </c>
      <c r="E235">
        <v>105.6</v>
      </c>
      <c r="F235">
        <v>119.7</v>
      </c>
      <c r="G235">
        <v>104.2</v>
      </c>
      <c r="H235">
        <v>115.8</v>
      </c>
      <c r="I235">
        <v>128.30000000000001</v>
      </c>
      <c r="J235">
        <v>100.9</v>
      </c>
      <c r="K235">
        <v>97.1</v>
      </c>
      <c r="L235">
        <v>0.65</v>
      </c>
      <c r="M235">
        <v>0.69</v>
      </c>
      <c r="N235">
        <v>0.66</v>
      </c>
      <c r="O235">
        <v>0.63</v>
      </c>
      <c r="P235">
        <v>0.6</v>
      </c>
      <c r="Q235">
        <v>0.61</v>
      </c>
      <c r="R235">
        <v>0.55000000000000004</v>
      </c>
    </row>
    <row r="236" spans="1:18" x14ac:dyDescent="0.2">
      <c r="A236" t="s">
        <v>452</v>
      </c>
      <c r="B236" t="s">
        <v>453</v>
      </c>
      <c r="C236" t="s">
        <v>34</v>
      </c>
      <c r="D236">
        <v>2008</v>
      </c>
      <c r="E236">
        <v>103.2</v>
      </c>
      <c r="F236">
        <v>112.4</v>
      </c>
      <c r="G236">
        <v>111.2</v>
      </c>
      <c r="H236">
        <v>115.4</v>
      </c>
      <c r="I236">
        <v>126.4</v>
      </c>
      <c r="J236">
        <v>102.8</v>
      </c>
      <c r="K236">
        <v>98.6</v>
      </c>
      <c r="L236">
        <v>0.81</v>
      </c>
      <c r="M236">
        <v>0.83</v>
      </c>
      <c r="N236">
        <v>0.8</v>
      </c>
      <c r="O236">
        <v>0.79</v>
      </c>
      <c r="P236">
        <v>0.76</v>
      </c>
      <c r="Q236">
        <v>0.76</v>
      </c>
      <c r="R236">
        <v>0.7</v>
      </c>
    </row>
    <row r="237" spans="1:18" x14ac:dyDescent="0.2">
      <c r="A237" t="s">
        <v>454</v>
      </c>
      <c r="B237" t="s">
        <v>455</v>
      </c>
      <c r="C237" t="s">
        <v>35</v>
      </c>
      <c r="D237">
        <v>2008</v>
      </c>
      <c r="E237">
        <v>103.9</v>
      </c>
      <c r="F237">
        <v>114.9</v>
      </c>
      <c r="G237">
        <v>98.2</v>
      </c>
      <c r="H237">
        <v>108.9</v>
      </c>
      <c r="I237">
        <v>123.7</v>
      </c>
      <c r="J237">
        <v>92.8</v>
      </c>
      <c r="K237">
        <v>96.8</v>
      </c>
      <c r="L237">
        <v>0.65</v>
      </c>
      <c r="M237">
        <v>0.69</v>
      </c>
      <c r="N237">
        <v>0.66</v>
      </c>
      <c r="O237">
        <v>0.63</v>
      </c>
      <c r="P237">
        <v>0.6</v>
      </c>
      <c r="Q237">
        <v>0.61</v>
      </c>
      <c r="R237">
        <v>0.55000000000000004</v>
      </c>
    </row>
    <row r="238" spans="1:18" x14ac:dyDescent="0.2">
      <c r="A238" t="s">
        <v>456</v>
      </c>
      <c r="B238" t="s">
        <v>457</v>
      </c>
      <c r="C238" t="s">
        <v>35</v>
      </c>
      <c r="D238">
        <v>2008</v>
      </c>
      <c r="E238">
        <v>112</v>
      </c>
      <c r="F238">
        <v>114.9</v>
      </c>
      <c r="G238">
        <v>104.8</v>
      </c>
      <c r="H238">
        <v>118.2</v>
      </c>
      <c r="I238">
        <v>120</v>
      </c>
      <c r="J238">
        <v>94.9</v>
      </c>
      <c r="K238">
        <v>94.8</v>
      </c>
      <c r="L238">
        <v>0.65</v>
      </c>
      <c r="M238">
        <v>0.69</v>
      </c>
      <c r="N238">
        <v>0.66</v>
      </c>
      <c r="O238">
        <v>0.63</v>
      </c>
      <c r="P238">
        <v>0.6</v>
      </c>
      <c r="Q238">
        <v>0.61</v>
      </c>
      <c r="R238">
        <v>0.55000000000000004</v>
      </c>
    </row>
    <row r="239" spans="1:18" x14ac:dyDescent="0.2">
      <c r="A239" t="s">
        <v>458</v>
      </c>
      <c r="B239" t="s">
        <v>459</v>
      </c>
      <c r="C239" t="s">
        <v>35</v>
      </c>
      <c r="D239">
        <v>2008</v>
      </c>
      <c r="E239">
        <v>108.3</v>
      </c>
      <c r="F239">
        <v>118.8</v>
      </c>
      <c r="G239">
        <v>104.1</v>
      </c>
      <c r="H239">
        <v>114.3</v>
      </c>
      <c r="I239">
        <v>127.1</v>
      </c>
      <c r="J239">
        <v>95.5</v>
      </c>
      <c r="K239">
        <v>97.1</v>
      </c>
      <c r="L239">
        <v>0.57999999999999996</v>
      </c>
      <c r="M239">
        <v>0.6</v>
      </c>
      <c r="N239">
        <v>0.57999999999999996</v>
      </c>
      <c r="O239">
        <v>0.56000000000000005</v>
      </c>
      <c r="P239">
        <v>0.54</v>
      </c>
      <c r="Q239">
        <v>0.55000000000000004</v>
      </c>
      <c r="R239">
        <v>0.5</v>
      </c>
    </row>
    <row r="240" spans="1:18" x14ac:dyDescent="0.2">
      <c r="A240" t="s">
        <v>460</v>
      </c>
      <c r="B240" t="s">
        <v>461</v>
      </c>
      <c r="C240" t="s">
        <v>35</v>
      </c>
      <c r="D240">
        <v>2006</v>
      </c>
      <c r="E240">
        <v>107.9</v>
      </c>
      <c r="F240">
        <v>114.5</v>
      </c>
      <c r="G240">
        <v>99.3</v>
      </c>
      <c r="H240">
        <v>113.4</v>
      </c>
      <c r="I240">
        <v>126.5</v>
      </c>
      <c r="J240">
        <v>95</v>
      </c>
      <c r="K240">
        <v>105.5</v>
      </c>
      <c r="L240">
        <v>0.76</v>
      </c>
      <c r="M240">
        <v>0.78</v>
      </c>
      <c r="N240">
        <v>0.76</v>
      </c>
      <c r="O240">
        <v>0.73</v>
      </c>
      <c r="P240">
        <v>0.71</v>
      </c>
      <c r="Q240">
        <v>0.71</v>
      </c>
      <c r="R240">
        <v>0.65</v>
      </c>
    </row>
    <row r="241" spans="1:18" x14ac:dyDescent="0.2">
      <c r="A241" t="s">
        <v>462</v>
      </c>
      <c r="B241" t="s">
        <v>463</v>
      </c>
      <c r="C241" t="s">
        <v>34</v>
      </c>
      <c r="D241">
        <v>2007</v>
      </c>
      <c r="E241">
        <v>113.8</v>
      </c>
      <c r="F241">
        <v>109.6</v>
      </c>
      <c r="G241">
        <v>105.7</v>
      </c>
      <c r="H241">
        <v>107.5</v>
      </c>
      <c r="I241">
        <v>110.3</v>
      </c>
      <c r="J241">
        <v>97.8</v>
      </c>
      <c r="K241">
        <v>91.7</v>
      </c>
      <c r="L241">
        <v>0.69</v>
      </c>
      <c r="M241">
        <v>0.72</v>
      </c>
      <c r="N241">
        <v>0.69</v>
      </c>
      <c r="O241">
        <v>0.67</v>
      </c>
      <c r="P241">
        <v>0.64</v>
      </c>
      <c r="Q241">
        <v>0.65</v>
      </c>
      <c r="R241">
        <v>0.59</v>
      </c>
    </row>
    <row r="242" spans="1:18" x14ac:dyDescent="0.2">
      <c r="A242" t="s">
        <v>464</v>
      </c>
      <c r="B242" t="s">
        <v>465</v>
      </c>
      <c r="C242" t="s">
        <v>34</v>
      </c>
      <c r="D242">
        <v>2007</v>
      </c>
      <c r="E242">
        <v>115.7</v>
      </c>
      <c r="F242">
        <v>114.7</v>
      </c>
      <c r="G242">
        <v>106.4</v>
      </c>
      <c r="H242">
        <v>100.6</v>
      </c>
      <c r="I242">
        <v>107.2</v>
      </c>
      <c r="J242">
        <v>98.5</v>
      </c>
      <c r="K242">
        <v>90.7</v>
      </c>
      <c r="L242">
        <v>0.7</v>
      </c>
      <c r="M242">
        <v>0.73</v>
      </c>
      <c r="N242">
        <v>0.7</v>
      </c>
      <c r="O242">
        <v>0.68</v>
      </c>
      <c r="P242">
        <v>0.65</v>
      </c>
      <c r="Q242">
        <v>0.65</v>
      </c>
      <c r="R242">
        <v>0.59</v>
      </c>
    </row>
    <row r="243" spans="1:18" x14ac:dyDescent="0.2">
      <c r="A243" t="s">
        <v>466</v>
      </c>
      <c r="B243" t="s">
        <v>467</v>
      </c>
      <c r="C243" t="s">
        <v>34</v>
      </c>
      <c r="D243">
        <v>2005</v>
      </c>
      <c r="E243">
        <v>100.3</v>
      </c>
      <c r="F243">
        <v>110.5</v>
      </c>
      <c r="G243">
        <v>97.2</v>
      </c>
      <c r="H243">
        <v>114.5</v>
      </c>
      <c r="I243">
        <v>110</v>
      </c>
      <c r="J243">
        <v>97.9</v>
      </c>
      <c r="K243">
        <v>94.2</v>
      </c>
      <c r="L243">
        <v>0.59</v>
      </c>
      <c r="M243">
        <v>0.64</v>
      </c>
      <c r="N243">
        <v>0.6</v>
      </c>
      <c r="O243">
        <v>0.56000000000000005</v>
      </c>
      <c r="P243">
        <v>0.52</v>
      </c>
      <c r="Q243">
        <v>0.53</v>
      </c>
      <c r="R243">
        <v>0.46</v>
      </c>
    </row>
    <row r="244" spans="1:18" x14ac:dyDescent="0.2">
      <c r="A244" t="s">
        <v>468</v>
      </c>
      <c r="B244" t="s">
        <v>469</v>
      </c>
      <c r="C244" t="s">
        <v>34</v>
      </c>
      <c r="D244">
        <v>2007</v>
      </c>
      <c r="E244">
        <v>111.4</v>
      </c>
      <c r="F244">
        <v>107.9</v>
      </c>
      <c r="G244">
        <v>106.3</v>
      </c>
      <c r="H244">
        <v>108.7</v>
      </c>
      <c r="I244">
        <v>103.9</v>
      </c>
      <c r="J244">
        <v>96.2</v>
      </c>
      <c r="K244">
        <v>89.9</v>
      </c>
      <c r="L244">
        <v>0.74</v>
      </c>
      <c r="M244">
        <v>0.77</v>
      </c>
      <c r="N244">
        <v>0.75</v>
      </c>
      <c r="O244">
        <v>0.72</v>
      </c>
      <c r="P244">
        <v>0.69</v>
      </c>
      <c r="Q244">
        <v>0.7</v>
      </c>
      <c r="R244">
        <v>0.64</v>
      </c>
    </row>
    <row r="245" spans="1:18" x14ac:dyDescent="0.2">
      <c r="A245" t="s">
        <v>470</v>
      </c>
      <c r="B245" t="s">
        <v>471</v>
      </c>
      <c r="C245" t="s">
        <v>35</v>
      </c>
      <c r="D245">
        <v>2005</v>
      </c>
      <c r="E245">
        <v>103.3</v>
      </c>
      <c r="F245">
        <v>109</v>
      </c>
      <c r="G245">
        <v>93.4</v>
      </c>
      <c r="H245">
        <v>110.3</v>
      </c>
      <c r="I245">
        <v>108.8</v>
      </c>
      <c r="J245">
        <v>101.3</v>
      </c>
      <c r="K245">
        <v>94.5</v>
      </c>
      <c r="L245">
        <v>0.46</v>
      </c>
      <c r="M245">
        <v>0.49</v>
      </c>
      <c r="N245">
        <v>0.46</v>
      </c>
      <c r="O245">
        <v>0.44</v>
      </c>
      <c r="P245">
        <v>0.41</v>
      </c>
      <c r="Q245">
        <v>0.42</v>
      </c>
      <c r="R245">
        <v>0.36</v>
      </c>
    </row>
    <row r="246" spans="1:18" x14ac:dyDescent="0.2">
      <c r="A246" t="s">
        <v>472</v>
      </c>
      <c r="B246" t="s">
        <v>473</v>
      </c>
      <c r="C246" t="s">
        <v>35</v>
      </c>
      <c r="D246">
        <v>2007</v>
      </c>
      <c r="E246">
        <v>110.6</v>
      </c>
      <c r="F246">
        <v>114.9</v>
      </c>
      <c r="G246">
        <v>113.8</v>
      </c>
      <c r="H246">
        <v>103</v>
      </c>
      <c r="I246">
        <v>111.6</v>
      </c>
      <c r="J246">
        <v>106.9</v>
      </c>
      <c r="K246">
        <v>90.8</v>
      </c>
      <c r="L246">
        <v>0.66</v>
      </c>
      <c r="M246">
        <v>0.69</v>
      </c>
      <c r="N246">
        <v>0.66</v>
      </c>
      <c r="O246">
        <v>0.64</v>
      </c>
      <c r="P246">
        <v>0.61</v>
      </c>
      <c r="Q246">
        <v>0.62</v>
      </c>
      <c r="R246">
        <v>0.56000000000000005</v>
      </c>
    </row>
    <row r="247" spans="1:18" x14ac:dyDescent="0.2">
      <c r="A247" t="s">
        <v>474</v>
      </c>
      <c r="B247" t="s">
        <v>475</v>
      </c>
      <c r="C247" t="s">
        <v>35</v>
      </c>
      <c r="D247">
        <v>2007</v>
      </c>
      <c r="E247">
        <v>107.9</v>
      </c>
      <c r="F247">
        <v>107.4</v>
      </c>
      <c r="G247">
        <v>111.3</v>
      </c>
      <c r="H247">
        <v>103</v>
      </c>
      <c r="I247">
        <v>109.2</v>
      </c>
      <c r="J247">
        <v>109</v>
      </c>
      <c r="K247">
        <v>90.8</v>
      </c>
      <c r="L247">
        <v>0.66</v>
      </c>
      <c r="M247">
        <v>0.69</v>
      </c>
      <c r="N247">
        <v>0.66</v>
      </c>
      <c r="O247">
        <v>0.64</v>
      </c>
      <c r="P247">
        <v>0.61</v>
      </c>
      <c r="Q247">
        <v>0.62</v>
      </c>
      <c r="R247">
        <v>0.56000000000000005</v>
      </c>
    </row>
    <row r="248" spans="1:18" x14ac:dyDescent="0.2">
      <c r="A248" t="s">
        <v>476</v>
      </c>
      <c r="B248" t="s">
        <v>477</v>
      </c>
      <c r="C248" t="s">
        <v>35</v>
      </c>
      <c r="D248">
        <v>2007</v>
      </c>
      <c r="E248">
        <v>117.9</v>
      </c>
      <c r="F248">
        <v>115.9</v>
      </c>
      <c r="G248">
        <v>114.7</v>
      </c>
      <c r="H248">
        <v>116.9</v>
      </c>
      <c r="I248">
        <v>106.1</v>
      </c>
      <c r="J248">
        <v>99.2</v>
      </c>
      <c r="K248">
        <v>97.5</v>
      </c>
      <c r="L248">
        <v>0.66</v>
      </c>
      <c r="M248">
        <v>0.7</v>
      </c>
      <c r="N248">
        <v>0.67</v>
      </c>
      <c r="O248">
        <v>0.64</v>
      </c>
      <c r="P248">
        <v>0.61</v>
      </c>
      <c r="Q248">
        <v>0.62</v>
      </c>
      <c r="R248">
        <v>0.56000000000000005</v>
      </c>
    </row>
    <row r="249" spans="1:18" x14ac:dyDescent="0.2">
      <c r="A249" t="s">
        <v>478</v>
      </c>
      <c r="B249" t="s">
        <v>191</v>
      </c>
      <c r="C249" t="s">
        <v>35</v>
      </c>
      <c r="D249">
        <v>2006</v>
      </c>
      <c r="E249">
        <v>114.1</v>
      </c>
      <c r="F249">
        <v>123.1</v>
      </c>
      <c r="G249">
        <v>121</v>
      </c>
      <c r="H249">
        <v>111.4</v>
      </c>
      <c r="I249">
        <v>107.4</v>
      </c>
      <c r="J249">
        <v>100.5</v>
      </c>
      <c r="K249">
        <v>102.6</v>
      </c>
      <c r="L249">
        <v>0.63</v>
      </c>
      <c r="M249">
        <v>0.66</v>
      </c>
      <c r="N249">
        <v>0.63</v>
      </c>
      <c r="O249">
        <v>0.61</v>
      </c>
      <c r="P249">
        <v>0.57999999999999996</v>
      </c>
      <c r="Q249">
        <v>0.59</v>
      </c>
      <c r="R249">
        <v>0.53</v>
      </c>
    </row>
    <row r="250" spans="1:18" x14ac:dyDescent="0.2">
      <c r="A250" t="s">
        <v>478</v>
      </c>
      <c r="B250" t="s">
        <v>191</v>
      </c>
      <c r="C250" t="s">
        <v>35</v>
      </c>
      <c r="D250">
        <v>2006</v>
      </c>
      <c r="E250">
        <v>114.1</v>
      </c>
      <c r="F250">
        <v>123.1</v>
      </c>
      <c r="G250">
        <v>121</v>
      </c>
      <c r="H250">
        <v>111.4</v>
      </c>
      <c r="I250">
        <v>107.4</v>
      </c>
      <c r="J250">
        <v>100.5</v>
      </c>
      <c r="K250">
        <v>102.6</v>
      </c>
      <c r="L250">
        <v>0.63</v>
      </c>
      <c r="M250">
        <v>0.66</v>
      </c>
      <c r="N250">
        <v>0.63</v>
      </c>
      <c r="O250">
        <v>0.61</v>
      </c>
      <c r="P250">
        <v>0.57999999999999996</v>
      </c>
      <c r="Q250">
        <v>0.59</v>
      </c>
      <c r="R250">
        <v>0.53</v>
      </c>
    </row>
    <row r="251" spans="1:18" x14ac:dyDescent="0.2">
      <c r="A251" t="s">
        <v>479</v>
      </c>
      <c r="B251" t="s">
        <v>480</v>
      </c>
      <c r="C251" t="s">
        <v>34</v>
      </c>
      <c r="D251">
        <v>2003</v>
      </c>
      <c r="E251">
        <v>104.6</v>
      </c>
      <c r="F251">
        <v>127.1</v>
      </c>
      <c r="G251">
        <v>121.5</v>
      </c>
      <c r="H251">
        <v>122.7</v>
      </c>
      <c r="I251">
        <v>124.8</v>
      </c>
      <c r="J251">
        <v>115.4</v>
      </c>
      <c r="K251">
        <v>88.9</v>
      </c>
      <c r="L251">
        <v>0.65</v>
      </c>
      <c r="M251">
        <v>0.68</v>
      </c>
      <c r="N251">
        <v>0.65</v>
      </c>
      <c r="O251">
        <v>0.63</v>
      </c>
      <c r="P251">
        <v>0.6</v>
      </c>
      <c r="Q251">
        <v>0.61</v>
      </c>
      <c r="R251">
        <v>0.54</v>
      </c>
    </row>
    <row r="252" spans="1:18" x14ac:dyDescent="0.2">
      <c r="A252" t="s">
        <v>481</v>
      </c>
      <c r="B252" t="s">
        <v>482</v>
      </c>
      <c r="C252" t="s">
        <v>34</v>
      </c>
      <c r="D252">
        <v>2003</v>
      </c>
      <c r="E252">
        <v>102.7</v>
      </c>
      <c r="F252">
        <v>127.7</v>
      </c>
      <c r="G252">
        <v>125</v>
      </c>
      <c r="H252">
        <v>121</v>
      </c>
      <c r="I252">
        <v>126.4</v>
      </c>
      <c r="J252">
        <v>132.6</v>
      </c>
      <c r="K252">
        <v>94.8</v>
      </c>
      <c r="L252">
        <v>0.65</v>
      </c>
      <c r="M252">
        <v>0.68</v>
      </c>
      <c r="N252">
        <v>0.65</v>
      </c>
      <c r="O252">
        <v>0.62</v>
      </c>
      <c r="P252">
        <v>0.59</v>
      </c>
      <c r="Q252">
        <v>0.6</v>
      </c>
      <c r="R252">
        <v>0.54</v>
      </c>
    </row>
    <row r="253" spans="1:18" x14ac:dyDescent="0.2">
      <c r="A253" t="s">
        <v>483</v>
      </c>
      <c r="B253" t="s">
        <v>484</v>
      </c>
      <c r="C253" t="s">
        <v>35</v>
      </c>
      <c r="D253">
        <v>2003</v>
      </c>
      <c r="E253">
        <v>103</v>
      </c>
      <c r="F253">
        <v>129.30000000000001</v>
      </c>
      <c r="G253">
        <v>115.6</v>
      </c>
      <c r="H253">
        <v>131.80000000000001</v>
      </c>
      <c r="I253">
        <v>132</v>
      </c>
      <c r="J253">
        <v>112.9</v>
      </c>
      <c r="K253">
        <v>88.6</v>
      </c>
      <c r="L253">
        <v>0.65</v>
      </c>
      <c r="M253">
        <v>0.68</v>
      </c>
      <c r="N253">
        <v>0.65</v>
      </c>
      <c r="O253">
        <v>0.62</v>
      </c>
      <c r="P253">
        <v>0.59</v>
      </c>
      <c r="Q253">
        <v>0.6</v>
      </c>
      <c r="R253">
        <v>0.54</v>
      </c>
    </row>
    <row r="254" spans="1:18" x14ac:dyDescent="0.2">
      <c r="A254" t="s">
        <v>485</v>
      </c>
      <c r="B254" t="s">
        <v>486</v>
      </c>
      <c r="C254" t="s">
        <v>34</v>
      </c>
      <c r="D254">
        <v>2002</v>
      </c>
      <c r="E254">
        <v>111.4</v>
      </c>
      <c r="F254">
        <v>119.1</v>
      </c>
      <c r="G254">
        <v>116.7</v>
      </c>
      <c r="H254">
        <v>111.3</v>
      </c>
      <c r="I254">
        <v>111.9</v>
      </c>
      <c r="J254">
        <v>95.1</v>
      </c>
      <c r="K254">
        <v>86</v>
      </c>
      <c r="L254">
        <v>0.48</v>
      </c>
      <c r="M254">
        <v>0.49</v>
      </c>
      <c r="N254">
        <v>0.48</v>
      </c>
      <c r="O254">
        <v>0.46</v>
      </c>
      <c r="P254">
        <v>0.45</v>
      </c>
      <c r="Q254">
        <v>0.45</v>
      </c>
      <c r="R254">
        <v>0.41</v>
      </c>
    </row>
    <row r="255" spans="1:18" x14ac:dyDescent="0.2">
      <c r="A255" t="s">
        <v>487</v>
      </c>
      <c r="B255" t="s">
        <v>488</v>
      </c>
      <c r="C255" t="s">
        <v>35</v>
      </c>
      <c r="D255">
        <v>2002</v>
      </c>
      <c r="E255">
        <v>111.3</v>
      </c>
      <c r="F255">
        <v>114.5</v>
      </c>
      <c r="G255">
        <v>117</v>
      </c>
      <c r="H255">
        <v>107.2</v>
      </c>
      <c r="I255">
        <v>113.1</v>
      </c>
      <c r="J255">
        <v>93</v>
      </c>
      <c r="K255">
        <v>83.9</v>
      </c>
      <c r="L255">
        <v>0.61</v>
      </c>
      <c r="M255">
        <v>0.65</v>
      </c>
      <c r="N255">
        <v>0.61</v>
      </c>
      <c r="O255">
        <v>0.57999999999999996</v>
      </c>
      <c r="P255">
        <v>0.55000000000000004</v>
      </c>
      <c r="Q255">
        <v>0.56000000000000005</v>
      </c>
      <c r="R255">
        <v>0.5</v>
      </c>
    </row>
    <row r="256" spans="1:18" x14ac:dyDescent="0.2">
      <c r="A256" t="s">
        <v>489</v>
      </c>
      <c r="B256" t="s">
        <v>490</v>
      </c>
      <c r="C256" t="s">
        <v>34</v>
      </c>
      <c r="D256">
        <v>2001</v>
      </c>
      <c r="E256">
        <v>98.5</v>
      </c>
      <c r="F256">
        <v>98.8</v>
      </c>
      <c r="G256">
        <v>98.8</v>
      </c>
      <c r="H256">
        <v>103.5</v>
      </c>
      <c r="I256">
        <v>104.6</v>
      </c>
      <c r="J256">
        <v>94.2</v>
      </c>
      <c r="K256">
        <v>89.2</v>
      </c>
      <c r="L256">
        <v>0.49</v>
      </c>
      <c r="M256">
        <v>0.51</v>
      </c>
      <c r="N256">
        <v>0.49</v>
      </c>
      <c r="O256">
        <v>0.47</v>
      </c>
      <c r="P256">
        <v>0.46</v>
      </c>
      <c r="Q256">
        <v>0.46</v>
      </c>
      <c r="R256">
        <v>0.4</v>
      </c>
    </row>
    <row r="257" spans="1:18" x14ac:dyDescent="0.2">
      <c r="A257" t="s">
        <v>491</v>
      </c>
      <c r="B257" t="s">
        <v>492</v>
      </c>
      <c r="C257" t="s">
        <v>34</v>
      </c>
      <c r="D257">
        <v>2001</v>
      </c>
      <c r="E257">
        <v>98.5</v>
      </c>
      <c r="F257">
        <v>98.8</v>
      </c>
      <c r="G257">
        <v>98.8</v>
      </c>
      <c r="H257">
        <v>103.5</v>
      </c>
      <c r="I257">
        <v>104.6</v>
      </c>
      <c r="J257">
        <v>94.2</v>
      </c>
      <c r="K257">
        <v>89.2</v>
      </c>
      <c r="L257">
        <v>0.49</v>
      </c>
      <c r="M257">
        <v>0.51</v>
      </c>
      <c r="N257">
        <v>0.49</v>
      </c>
      <c r="O257">
        <v>0.47</v>
      </c>
      <c r="P257">
        <v>0.46</v>
      </c>
      <c r="Q257">
        <v>0.46</v>
      </c>
      <c r="R257">
        <v>0.4</v>
      </c>
    </row>
    <row r="258" spans="1:18" x14ac:dyDescent="0.2">
      <c r="A258" t="s">
        <v>493</v>
      </c>
      <c r="B258" t="s">
        <v>494</v>
      </c>
      <c r="C258" t="s">
        <v>34</v>
      </c>
      <c r="D258">
        <v>2001</v>
      </c>
      <c r="E258">
        <v>92.4</v>
      </c>
      <c r="F258">
        <v>87.3</v>
      </c>
      <c r="G258">
        <v>93.4</v>
      </c>
      <c r="H258">
        <v>104</v>
      </c>
      <c r="I258">
        <v>104.5</v>
      </c>
      <c r="J258">
        <v>90.8</v>
      </c>
      <c r="K258">
        <v>87.3</v>
      </c>
      <c r="L258">
        <v>0.69</v>
      </c>
      <c r="M258">
        <v>0.72</v>
      </c>
      <c r="N258">
        <v>0.69</v>
      </c>
      <c r="O258">
        <v>0.66</v>
      </c>
      <c r="P258">
        <v>0.62</v>
      </c>
      <c r="Q258">
        <v>0.63</v>
      </c>
      <c r="R258">
        <v>0.55000000000000004</v>
      </c>
    </row>
    <row r="259" spans="1:18" x14ac:dyDescent="0.2">
      <c r="A259" t="s">
        <v>495</v>
      </c>
      <c r="B259" t="s">
        <v>496</v>
      </c>
      <c r="C259" t="s">
        <v>34</v>
      </c>
      <c r="D259">
        <v>2001</v>
      </c>
      <c r="E259">
        <v>98.5</v>
      </c>
      <c r="F259">
        <v>98.8</v>
      </c>
      <c r="G259">
        <v>98.8</v>
      </c>
      <c r="H259">
        <v>103.5</v>
      </c>
      <c r="I259">
        <v>104.6</v>
      </c>
      <c r="J259">
        <v>94.2</v>
      </c>
      <c r="K259">
        <v>89.2</v>
      </c>
      <c r="L259">
        <v>0.49</v>
      </c>
      <c r="M259">
        <v>0.51</v>
      </c>
      <c r="N259">
        <v>0.49</v>
      </c>
      <c r="O259">
        <v>0.47</v>
      </c>
      <c r="P259">
        <v>0.46</v>
      </c>
      <c r="Q259">
        <v>0.46</v>
      </c>
      <c r="R259">
        <v>0.4</v>
      </c>
    </row>
    <row r="260" spans="1:18" x14ac:dyDescent="0.2">
      <c r="A260" t="s">
        <v>497</v>
      </c>
      <c r="B260" t="s">
        <v>498</v>
      </c>
      <c r="C260" t="s">
        <v>34</v>
      </c>
      <c r="D260">
        <v>2001</v>
      </c>
      <c r="E260">
        <v>98.5</v>
      </c>
      <c r="F260">
        <v>98.8</v>
      </c>
      <c r="G260">
        <v>98.8</v>
      </c>
      <c r="H260">
        <v>103.5</v>
      </c>
      <c r="I260">
        <v>104.6</v>
      </c>
      <c r="J260">
        <v>94.2</v>
      </c>
      <c r="K260">
        <v>89.2</v>
      </c>
      <c r="L260">
        <v>0.49</v>
      </c>
      <c r="M260">
        <v>0.51</v>
      </c>
      <c r="N260">
        <v>0.49</v>
      </c>
      <c r="O260">
        <v>0.47</v>
      </c>
      <c r="P260">
        <v>0.46</v>
      </c>
      <c r="Q260">
        <v>0.46</v>
      </c>
      <c r="R260">
        <v>0.4</v>
      </c>
    </row>
    <row r="261" spans="1:18" x14ac:dyDescent="0.2">
      <c r="A261" t="s">
        <v>499</v>
      </c>
      <c r="B261" t="s">
        <v>500</v>
      </c>
      <c r="C261" t="s">
        <v>35</v>
      </c>
      <c r="D261">
        <v>2001</v>
      </c>
      <c r="E261">
        <v>98.5</v>
      </c>
      <c r="F261">
        <v>98.8</v>
      </c>
      <c r="G261">
        <v>98.8</v>
      </c>
      <c r="H261">
        <v>103.5</v>
      </c>
      <c r="I261">
        <v>104.6</v>
      </c>
      <c r="J261">
        <v>94.2</v>
      </c>
      <c r="K261">
        <v>89.2</v>
      </c>
      <c r="L261">
        <v>0.49</v>
      </c>
      <c r="M261">
        <v>0.51</v>
      </c>
      <c r="N261">
        <v>0.49</v>
      </c>
      <c r="O261">
        <v>0.47</v>
      </c>
      <c r="P261">
        <v>0.46</v>
      </c>
      <c r="Q261">
        <v>0.46</v>
      </c>
      <c r="R261">
        <v>0.4</v>
      </c>
    </row>
    <row r="262" spans="1:18" x14ac:dyDescent="0.2">
      <c r="A262" t="s">
        <v>501</v>
      </c>
      <c r="B262" t="s">
        <v>502</v>
      </c>
      <c r="C262" t="s">
        <v>35</v>
      </c>
      <c r="D262">
        <v>2001</v>
      </c>
      <c r="E262">
        <v>90.8</v>
      </c>
      <c r="F262">
        <v>92.5</v>
      </c>
      <c r="G262">
        <v>91.1</v>
      </c>
      <c r="H262">
        <v>99.3</v>
      </c>
      <c r="I262">
        <v>100.8</v>
      </c>
      <c r="J262">
        <v>95.9</v>
      </c>
      <c r="K262">
        <v>89.9</v>
      </c>
      <c r="L262">
        <v>0.65</v>
      </c>
      <c r="M262">
        <v>0.69</v>
      </c>
      <c r="N262">
        <v>0.65</v>
      </c>
      <c r="O262">
        <v>0.62</v>
      </c>
      <c r="P262">
        <v>0.59</v>
      </c>
      <c r="Q262">
        <v>0.6</v>
      </c>
      <c r="R262">
        <v>0.45</v>
      </c>
    </row>
    <row r="263" spans="1:18" x14ac:dyDescent="0.2">
      <c r="A263" t="s">
        <v>503</v>
      </c>
      <c r="B263" t="s">
        <v>504</v>
      </c>
      <c r="C263" t="s">
        <v>34</v>
      </c>
      <c r="D263">
        <v>2008</v>
      </c>
      <c r="E263">
        <v>106.3</v>
      </c>
      <c r="F263">
        <v>115</v>
      </c>
      <c r="G263">
        <v>100.7</v>
      </c>
      <c r="H263">
        <v>96.2</v>
      </c>
      <c r="I263">
        <v>101.1</v>
      </c>
      <c r="J263">
        <v>115.4</v>
      </c>
      <c r="K263">
        <v>103.4</v>
      </c>
      <c r="L263">
        <v>0.56000000000000005</v>
      </c>
      <c r="M263">
        <v>0.61</v>
      </c>
      <c r="N263">
        <v>0.56999999999999995</v>
      </c>
      <c r="O263">
        <v>0.53</v>
      </c>
      <c r="P263">
        <v>0.48</v>
      </c>
      <c r="Q263">
        <v>0.5</v>
      </c>
      <c r="R263">
        <v>0.42</v>
      </c>
    </row>
    <row r="264" spans="1:18" x14ac:dyDescent="0.2">
      <c r="A264" t="s">
        <v>505</v>
      </c>
      <c r="B264" t="s">
        <v>506</v>
      </c>
      <c r="C264" t="s">
        <v>34</v>
      </c>
      <c r="D264">
        <v>2003</v>
      </c>
      <c r="E264">
        <v>120.1</v>
      </c>
      <c r="F264">
        <v>116.6</v>
      </c>
      <c r="G264">
        <v>123.6</v>
      </c>
      <c r="H264">
        <v>107.2</v>
      </c>
      <c r="I264">
        <v>101.5</v>
      </c>
      <c r="J264">
        <v>104.7</v>
      </c>
      <c r="K264">
        <v>90.9</v>
      </c>
      <c r="L264">
        <v>0.71</v>
      </c>
      <c r="M264">
        <v>0.75</v>
      </c>
      <c r="N264">
        <v>0.72</v>
      </c>
      <c r="O264">
        <v>0.69</v>
      </c>
      <c r="P264">
        <v>0.66</v>
      </c>
      <c r="Q264">
        <v>0.67</v>
      </c>
      <c r="R264">
        <v>0.6</v>
      </c>
    </row>
    <row r="265" spans="1:18" x14ac:dyDescent="0.2">
      <c r="A265" t="s">
        <v>507</v>
      </c>
      <c r="B265" t="s">
        <v>508</v>
      </c>
      <c r="C265" t="s">
        <v>35</v>
      </c>
      <c r="D265">
        <v>2003</v>
      </c>
      <c r="E265">
        <v>121.1</v>
      </c>
      <c r="F265">
        <v>123.1</v>
      </c>
      <c r="G265">
        <v>119.7</v>
      </c>
      <c r="H265">
        <v>115.8</v>
      </c>
      <c r="I265">
        <v>101.3</v>
      </c>
      <c r="J265">
        <v>104.6</v>
      </c>
      <c r="K265">
        <v>88.6</v>
      </c>
      <c r="L265">
        <v>0.68</v>
      </c>
      <c r="M265">
        <v>0.71</v>
      </c>
      <c r="N265">
        <v>0.68</v>
      </c>
      <c r="O265">
        <v>0.65</v>
      </c>
      <c r="P265">
        <v>0.62</v>
      </c>
      <c r="Q265">
        <v>0.63</v>
      </c>
      <c r="R265">
        <v>0.56000000000000005</v>
      </c>
    </row>
    <row r="266" spans="1:18" x14ac:dyDescent="0.2">
      <c r="A266" t="s">
        <v>509</v>
      </c>
      <c r="B266" t="s">
        <v>510</v>
      </c>
      <c r="C266" t="s">
        <v>35</v>
      </c>
      <c r="D266">
        <v>2003</v>
      </c>
      <c r="E266">
        <v>120.2</v>
      </c>
      <c r="F266">
        <v>123.5</v>
      </c>
      <c r="G266">
        <v>125</v>
      </c>
      <c r="H266">
        <v>117.6</v>
      </c>
      <c r="I266">
        <v>102.8</v>
      </c>
      <c r="J266">
        <v>105.2</v>
      </c>
      <c r="K266">
        <v>88.5</v>
      </c>
      <c r="L266">
        <v>0.65</v>
      </c>
      <c r="M266">
        <v>0.68</v>
      </c>
      <c r="N266">
        <v>0.65</v>
      </c>
      <c r="O266">
        <v>0.62</v>
      </c>
      <c r="P266">
        <v>0.59</v>
      </c>
      <c r="Q266">
        <v>0.6</v>
      </c>
      <c r="R266">
        <v>0.54</v>
      </c>
    </row>
    <row r="267" spans="1:18" x14ac:dyDescent="0.2">
      <c r="A267" t="s">
        <v>511</v>
      </c>
      <c r="B267" t="s">
        <v>512</v>
      </c>
      <c r="C267" t="s">
        <v>35</v>
      </c>
      <c r="D267">
        <v>2003</v>
      </c>
      <c r="E267">
        <v>120.5</v>
      </c>
      <c r="F267">
        <v>125.6</v>
      </c>
      <c r="G267">
        <v>118.1</v>
      </c>
      <c r="H267">
        <v>119.9</v>
      </c>
      <c r="I267">
        <v>100.4</v>
      </c>
      <c r="J267">
        <v>111.7</v>
      </c>
      <c r="K267">
        <v>88.5</v>
      </c>
      <c r="L267">
        <v>0.64</v>
      </c>
      <c r="M267">
        <v>0.68</v>
      </c>
      <c r="N267">
        <v>0.65</v>
      </c>
      <c r="O267">
        <v>0.62</v>
      </c>
      <c r="P267">
        <v>0.59</v>
      </c>
      <c r="Q267">
        <v>0.6</v>
      </c>
      <c r="R267">
        <v>0.53</v>
      </c>
    </row>
    <row r="268" spans="1:18" x14ac:dyDescent="0.2">
      <c r="A268" t="s">
        <v>513</v>
      </c>
      <c r="B268" t="s">
        <v>514</v>
      </c>
      <c r="C268" t="s">
        <v>35</v>
      </c>
      <c r="D268">
        <v>2003</v>
      </c>
      <c r="E268">
        <v>120.1</v>
      </c>
      <c r="F268">
        <v>123.2</v>
      </c>
      <c r="G268">
        <v>129.80000000000001</v>
      </c>
      <c r="H268">
        <v>114.7</v>
      </c>
      <c r="I268">
        <v>106</v>
      </c>
      <c r="J268">
        <v>115.4</v>
      </c>
      <c r="K268">
        <v>91.6</v>
      </c>
      <c r="L268">
        <v>0.72</v>
      </c>
      <c r="M268">
        <v>0.76</v>
      </c>
      <c r="N268">
        <v>0.72</v>
      </c>
      <c r="O268">
        <v>0.7</v>
      </c>
      <c r="P268">
        <v>0.66</v>
      </c>
      <c r="Q268">
        <v>0.67</v>
      </c>
      <c r="R268">
        <v>0.61</v>
      </c>
    </row>
    <row r="269" spans="1:18" x14ac:dyDescent="0.2">
      <c r="A269" t="s">
        <v>515</v>
      </c>
      <c r="B269" t="s">
        <v>516</v>
      </c>
      <c r="C269" t="s">
        <v>35</v>
      </c>
      <c r="D269">
        <v>2003</v>
      </c>
      <c r="E269">
        <v>110</v>
      </c>
      <c r="F269">
        <v>123.2</v>
      </c>
      <c r="G269">
        <v>122.3</v>
      </c>
      <c r="H269">
        <v>115.1</v>
      </c>
      <c r="I269">
        <v>105.7</v>
      </c>
      <c r="J269">
        <v>106</v>
      </c>
      <c r="K269">
        <v>92.6</v>
      </c>
      <c r="L269">
        <v>0.64</v>
      </c>
      <c r="M269">
        <v>0.68</v>
      </c>
      <c r="N269">
        <v>0.65</v>
      </c>
      <c r="O269">
        <v>0.62</v>
      </c>
      <c r="P269">
        <v>0.59</v>
      </c>
      <c r="Q269">
        <v>0.6</v>
      </c>
      <c r="R269">
        <v>0.54</v>
      </c>
    </row>
    <row r="270" spans="1:18" x14ac:dyDescent="0.2">
      <c r="A270" t="s">
        <v>517</v>
      </c>
      <c r="B270" t="s">
        <v>518</v>
      </c>
      <c r="C270" t="s">
        <v>35</v>
      </c>
      <c r="D270">
        <v>2006</v>
      </c>
      <c r="E270">
        <v>113.1</v>
      </c>
      <c r="F270">
        <v>111.3</v>
      </c>
      <c r="G270">
        <v>108.2</v>
      </c>
      <c r="H270">
        <v>99.9</v>
      </c>
      <c r="I270">
        <v>101</v>
      </c>
      <c r="J270">
        <v>96.2</v>
      </c>
      <c r="K270">
        <v>109.7</v>
      </c>
      <c r="L270">
        <v>0.52</v>
      </c>
      <c r="M270">
        <v>0.57999999999999996</v>
      </c>
      <c r="N270">
        <v>0.53</v>
      </c>
      <c r="O270">
        <v>0.49</v>
      </c>
      <c r="P270">
        <v>0.45</v>
      </c>
      <c r="Q270">
        <v>0.46</v>
      </c>
      <c r="R270">
        <v>0.38</v>
      </c>
    </row>
    <row r="271" spans="1:18" x14ac:dyDescent="0.2">
      <c r="A271" t="s">
        <v>519</v>
      </c>
      <c r="B271" t="s">
        <v>520</v>
      </c>
      <c r="C271" t="s">
        <v>35</v>
      </c>
      <c r="D271">
        <v>2004</v>
      </c>
      <c r="E271">
        <v>96.4</v>
      </c>
      <c r="F271">
        <v>134</v>
      </c>
      <c r="G271">
        <v>114.2</v>
      </c>
      <c r="H271">
        <v>119.1</v>
      </c>
      <c r="I271">
        <v>145.30000000000001</v>
      </c>
      <c r="J271">
        <v>107.9</v>
      </c>
      <c r="K271">
        <v>87.8</v>
      </c>
      <c r="L271">
        <v>0.74</v>
      </c>
      <c r="M271">
        <v>0.78</v>
      </c>
      <c r="N271">
        <v>0.75</v>
      </c>
      <c r="O271">
        <v>0.72</v>
      </c>
      <c r="P271">
        <v>0.69</v>
      </c>
      <c r="Q271">
        <v>0.7</v>
      </c>
      <c r="R271">
        <v>0.61</v>
      </c>
    </row>
    <row r="272" spans="1:18" x14ac:dyDescent="0.2">
      <c r="A272" t="s">
        <v>521</v>
      </c>
      <c r="B272" t="s">
        <v>522</v>
      </c>
      <c r="C272" t="s">
        <v>35</v>
      </c>
      <c r="D272">
        <v>2004</v>
      </c>
      <c r="E272">
        <v>108.3</v>
      </c>
      <c r="F272">
        <v>123.2</v>
      </c>
      <c r="G272">
        <v>111.4</v>
      </c>
      <c r="H272">
        <v>114.9</v>
      </c>
      <c r="I272">
        <v>130.4</v>
      </c>
      <c r="J272">
        <v>110.8</v>
      </c>
      <c r="K272">
        <v>87</v>
      </c>
      <c r="L272">
        <v>0.66</v>
      </c>
      <c r="M272">
        <v>0.69</v>
      </c>
      <c r="N272">
        <v>0.66</v>
      </c>
      <c r="O272">
        <v>0.64</v>
      </c>
      <c r="P272">
        <v>0.61</v>
      </c>
      <c r="Q272">
        <v>0.62</v>
      </c>
      <c r="R272">
        <v>0.55000000000000004</v>
      </c>
    </row>
    <row r="273" spans="1:18" x14ac:dyDescent="0.2">
      <c r="A273" t="s">
        <v>523</v>
      </c>
      <c r="B273" t="s">
        <v>524</v>
      </c>
      <c r="C273" t="s">
        <v>34</v>
      </c>
      <c r="D273">
        <v>2004</v>
      </c>
      <c r="E273">
        <v>105.9</v>
      </c>
      <c r="F273">
        <v>124.2</v>
      </c>
      <c r="G273">
        <v>109.2</v>
      </c>
      <c r="H273">
        <v>129.9</v>
      </c>
      <c r="I273">
        <v>129.9</v>
      </c>
      <c r="J273">
        <v>111.3</v>
      </c>
      <c r="K273">
        <v>89.2</v>
      </c>
      <c r="L273">
        <v>0.66</v>
      </c>
      <c r="M273">
        <v>0.7</v>
      </c>
      <c r="N273">
        <v>0.67</v>
      </c>
      <c r="O273">
        <v>0.64</v>
      </c>
      <c r="P273">
        <v>0.61</v>
      </c>
      <c r="Q273">
        <v>0.62</v>
      </c>
      <c r="R273">
        <v>0.48</v>
      </c>
    </row>
    <row r="274" spans="1:18" x14ac:dyDescent="0.2">
      <c r="A274" t="s">
        <v>525</v>
      </c>
      <c r="B274" t="s">
        <v>526</v>
      </c>
      <c r="C274" t="s">
        <v>34</v>
      </c>
      <c r="D274">
        <v>2004</v>
      </c>
      <c r="E274">
        <v>100.6</v>
      </c>
      <c r="F274">
        <v>116.4</v>
      </c>
      <c r="G274">
        <v>110.8</v>
      </c>
      <c r="H274">
        <v>116.2</v>
      </c>
      <c r="I274">
        <v>128.6</v>
      </c>
      <c r="J274">
        <v>110.1</v>
      </c>
      <c r="K274">
        <v>89.2</v>
      </c>
      <c r="L274">
        <v>0.66</v>
      </c>
      <c r="M274">
        <v>0.69</v>
      </c>
      <c r="N274">
        <v>0.66</v>
      </c>
      <c r="O274">
        <v>0.64</v>
      </c>
      <c r="P274">
        <v>0.61</v>
      </c>
      <c r="Q274">
        <v>0.62</v>
      </c>
      <c r="R274">
        <v>0.48</v>
      </c>
    </row>
    <row r="275" spans="1:18" x14ac:dyDescent="0.2">
      <c r="A275" t="s">
        <v>527</v>
      </c>
      <c r="B275" t="s">
        <v>528</v>
      </c>
      <c r="C275" t="s">
        <v>34</v>
      </c>
      <c r="D275">
        <v>2004</v>
      </c>
      <c r="E275">
        <v>103.4</v>
      </c>
      <c r="F275">
        <v>122.3</v>
      </c>
      <c r="G275">
        <v>106.7</v>
      </c>
      <c r="H275">
        <v>122.8</v>
      </c>
      <c r="I275">
        <v>133</v>
      </c>
      <c r="J275">
        <v>103.5</v>
      </c>
      <c r="K275">
        <v>92</v>
      </c>
      <c r="L275">
        <v>0.82</v>
      </c>
      <c r="M275">
        <v>0.84</v>
      </c>
      <c r="N275">
        <v>0.82</v>
      </c>
      <c r="O275">
        <v>0.8</v>
      </c>
      <c r="P275">
        <v>0.77</v>
      </c>
      <c r="Q275">
        <v>0.78</v>
      </c>
      <c r="R275">
        <v>0.69</v>
      </c>
    </row>
    <row r="276" spans="1:18" x14ac:dyDescent="0.2">
      <c r="A276" t="s">
        <v>529</v>
      </c>
      <c r="B276" t="s">
        <v>530</v>
      </c>
      <c r="C276" t="s">
        <v>34</v>
      </c>
      <c r="D276">
        <v>2004</v>
      </c>
      <c r="E276">
        <v>103.1</v>
      </c>
      <c r="F276">
        <v>122.4</v>
      </c>
      <c r="G276">
        <v>110.4</v>
      </c>
      <c r="H276">
        <v>120.9</v>
      </c>
      <c r="I276">
        <v>130.80000000000001</v>
      </c>
      <c r="J276">
        <v>110.2</v>
      </c>
      <c r="K276">
        <v>89.2</v>
      </c>
      <c r="L276">
        <v>0.56999999999999995</v>
      </c>
      <c r="M276">
        <v>0.57999999999999996</v>
      </c>
      <c r="N276">
        <v>0.56999999999999995</v>
      </c>
      <c r="O276">
        <v>0.55000000000000004</v>
      </c>
      <c r="P276">
        <v>0.54</v>
      </c>
      <c r="Q276">
        <v>0.54</v>
      </c>
      <c r="R276">
        <v>0.48</v>
      </c>
    </row>
    <row r="277" spans="1:18" x14ac:dyDescent="0.2">
      <c r="A277" t="s">
        <v>531</v>
      </c>
      <c r="B277" t="s">
        <v>532</v>
      </c>
      <c r="C277" t="s">
        <v>35</v>
      </c>
      <c r="D277">
        <v>2002</v>
      </c>
      <c r="E277">
        <v>114.6</v>
      </c>
      <c r="F277">
        <v>105.1</v>
      </c>
      <c r="G277">
        <v>96.8</v>
      </c>
      <c r="H277">
        <v>105</v>
      </c>
      <c r="I277">
        <v>131.9</v>
      </c>
      <c r="J277">
        <v>96.5</v>
      </c>
      <c r="K277">
        <v>96.7</v>
      </c>
      <c r="L277">
        <v>0.57999999999999996</v>
      </c>
      <c r="M277">
        <v>0.62</v>
      </c>
      <c r="N277">
        <v>0.57999999999999996</v>
      </c>
      <c r="O277">
        <v>0.54</v>
      </c>
      <c r="P277">
        <v>0.5</v>
      </c>
      <c r="Q277">
        <v>0.51</v>
      </c>
      <c r="R277">
        <v>0.41</v>
      </c>
    </row>
    <row r="278" spans="1:18" x14ac:dyDescent="0.2">
      <c r="A278" t="s">
        <v>533</v>
      </c>
      <c r="B278" t="s">
        <v>534</v>
      </c>
      <c r="C278" t="s">
        <v>35</v>
      </c>
      <c r="D278">
        <v>2005</v>
      </c>
      <c r="E278">
        <v>103.1</v>
      </c>
      <c r="F278">
        <v>114.2</v>
      </c>
      <c r="G278">
        <v>108.3</v>
      </c>
      <c r="H278">
        <v>111.1</v>
      </c>
      <c r="I278">
        <v>89.9</v>
      </c>
      <c r="J278">
        <v>100.1</v>
      </c>
      <c r="K278">
        <v>99.7</v>
      </c>
      <c r="L278">
        <v>0.68</v>
      </c>
      <c r="M278">
        <v>0.72</v>
      </c>
      <c r="N278">
        <v>0.69</v>
      </c>
      <c r="O278">
        <v>0.65</v>
      </c>
      <c r="P278">
        <v>0.62</v>
      </c>
      <c r="Q278">
        <v>0.63</v>
      </c>
      <c r="R278">
        <v>0.54</v>
      </c>
    </row>
    <row r="279" spans="1:18" x14ac:dyDescent="0.2">
      <c r="A279" t="s">
        <v>535</v>
      </c>
      <c r="B279" t="s">
        <v>536</v>
      </c>
      <c r="C279" t="s">
        <v>35</v>
      </c>
      <c r="D279">
        <v>2001</v>
      </c>
      <c r="E279">
        <v>115.5</v>
      </c>
      <c r="F279">
        <v>116.9</v>
      </c>
      <c r="G279">
        <v>103.9</v>
      </c>
      <c r="H279">
        <v>124.3</v>
      </c>
      <c r="I279">
        <v>127.3</v>
      </c>
      <c r="J279">
        <v>101.8</v>
      </c>
      <c r="K279">
        <v>94.4</v>
      </c>
      <c r="L279">
        <v>0.66</v>
      </c>
      <c r="M279">
        <v>0.69</v>
      </c>
      <c r="N279">
        <v>0.66</v>
      </c>
      <c r="O279">
        <v>0.64</v>
      </c>
      <c r="P279">
        <v>0.61</v>
      </c>
      <c r="Q279">
        <v>0.62</v>
      </c>
      <c r="R279">
        <v>0.56999999999999995</v>
      </c>
    </row>
    <row r="280" spans="1:18" x14ac:dyDescent="0.2">
      <c r="A280" t="s">
        <v>537</v>
      </c>
      <c r="B280" t="s">
        <v>538</v>
      </c>
      <c r="C280" t="s">
        <v>34</v>
      </c>
      <c r="D280">
        <v>2001</v>
      </c>
      <c r="E280">
        <v>109</v>
      </c>
      <c r="F280">
        <v>120.5</v>
      </c>
      <c r="G280">
        <v>110.7</v>
      </c>
      <c r="H280">
        <v>125.9</v>
      </c>
      <c r="I280">
        <v>129.5</v>
      </c>
      <c r="J280">
        <v>105.7</v>
      </c>
      <c r="K280">
        <v>92.7</v>
      </c>
      <c r="L280">
        <v>0.66</v>
      </c>
      <c r="M280">
        <v>0.69</v>
      </c>
      <c r="N280">
        <v>0.66</v>
      </c>
      <c r="O280">
        <v>0.64</v>
      </c>
      <c r="P280">
        <v>0.61</v>
      </c>
      <c r="Q280">
        <v>0.62</v>
      </c>
      <c r="R280">
        <v>0.56999999999999995</v>
      </c>
    </row>
    <row r="281" spans="1:18" x14ac:dyDescent="0.2">
      <c r="A281" t="s">
        <v>539</v>
      </c>
      <c r="B281" t="s">
        <v>540</v>
      </c>
      <c r="C281" t="s">
        <v>34</v>
      </c>
      <c r="D281">
        <v>2001</v>
      </c>
      <c r="E281">
        <v>121.2</v>
      </c>
      <c r="F281">
        <v>127.9</v>
      </c>
      <c r="G281">
        <v>121.1</v>
      </c>
      <c r="H281">
        <v>129.9</v>
      </c>
      <c r="I281">
        <v>139</v>
      </c>
      <c r="J281">
        <v>105.8</v>
      </c>
      <c r="K281">
        <v>87.6</v>
      </c>
      <c r="L281">
        <v>0.8</v>
      </c>
      <c r="M281">
        <v>0.82</v>
      </c>
      <c r="N281">
        <v>0.8</v>
      </c>
      <c r="O281">
        <v>0.78</v>
      </c>
      <c r="P281">
        <v>0.75</v>
      </c>
      <c r="Q281">
        <v>0.76</v>
      </c>
      <c r="R281">
        <v>0.71</v>
      </c>
    </row>
    <row r="282" spans="1:18" x14ac:dyDescent="0.2">
      <c r="A282" t="s">
        <v>541</v>
      </c>
      <c r="B282" t="s">
        <v>542</v>
      </c>
      <c r="C282" t="s">
        <v>34</v>
      </c>
      <c r="D282">
        <v>2001</v>
      </c>
      <c r="E282">
        <v>105.9</v>
      </c>
      <c r="F282">
        <v>128.19999999999999</v>
      </c>
      <c r="G282">
        <v>112.2</v>
      </c>
      <c r="H282">
        <v>120.5</v>
      </c>
      <c r="I282">
        <v>133.30000000000001</v>
      </c>
      <c r="J282">
        <v>102.3</v>
      </c>
      <c r="K282">
        <v>92</v>
      </c>
      <c r="L282">
        <v>0.82</v>
      </c>
      <c r="M282">
        <v>0.84</v>
      </c>
      <c r="N282">
        <v>0.82</v>
      </c>
      <c r="O282">
        <v>0.8</v>
      </c>
      <c r="P282">
        <v>0.78</v>
      </c>
      <c r="Q282">
        <v>0.79</v>
      </c>
      <c r="R282">
        <v>0.73</v>
      </c>
    </row>
    <row r="283" spans="1:18" x14ac:dyDescent="0.2">
      <c r="A283" t="s">
        <v>543</v>
      </c>
      <c r="B283" t="s">
        <v>544</v>
      </c>
      <c r="C283" t="s">
        <v>34</v>
      </c>
      <c r="D283">
        <v>2008</v>
      </c>
      <c r="E283">
        <v>112.1</v>
      </c>
      <c r="F283">
        <v>111.6</v>
      </c>
      <c r="G283">
        <v>100</v>
      </c>
      <c r="H283">
        <v>121.5</v>
      </c>
      <c r="I283">
        <v>118.2</v>
      </c>
      <c r="J283">
        <v>85</v>
      </c>
      <c r="K283">
        <v>100.5</v>
      </c>
      <c r="L283">
        <v>0.75</v>
      </c>
      <c r="M283">
        <v>0.78</v>
      </c>
      <c r="N283">
        <v>0.75</v>
      </c>
      <c r="O283">
        <v>0.73</v>
      </c>
      <c r="P283">
        <v>0.7</v>
      </c>
      <c r="Q283">
        <v>0.71</v>
      </c>
      <c r="R283">
        <v>0.64</v>
      </c>
    </row>
    <row r="284" spans="1:18" x14ac:dyDescent="0.2">
      <c r="A284" t="s">
        <v>545</v>
      </c>
      <c r="B284" t="s">
        <v>546</v>
      </c>
      <c r="C284" t="s">
        <v>34</v>
      </c>
      <c r="D284">
        <v>2008</v>
      </c>
      <c r="E284">
        <v>116.6</v>
      </c>
      <c r="F284">
        <v>114.5</v>
      </c>
      <c r="G284">
        <v>109</v>
      </c>
      <c r="H284">
        <v>111.2</v>
      </c>
      <c r="I284">
        <v>119.3</v>
      </c>
      <c r="J284">
        <v>87.3</v>
      </c>
      <c r="K284">
        <v>105.9</v>
      </c>
      <c r="L284">
        <v>0.66</v>
      </c>
      <c r="M284">
        <v>0.7</v>
      </c>
      <c r="N284">
        <v>0.66</v>
      </c>
      <c r="O284">
        <v>0.64</v>
      </c>
      <c r="P284">
        <v>0.6</v>
      </c>
      <c r="Q284">
        <v>0.61</v>
      </c>
      <c r="R284">
        <v>0.54</v>
      </c>
    </row>
    <row r="285" spans="1:18" x14ac:dyDescent="0.2">
      <c r="A285" t="s">
        <v>547</v>
      </c>
      <c r="B285" t="s">
        <v>548</v>
      </c>
      <c r="C285" t="s">
        <v>34</v>
      </c>
      <c r="D285">
        <v>2008</v>
      </c>
      <c r="E285">
        <v>116.9</v>
      </c>
      <c r="F285">
        <v>109.6</v>
      </c>
      <c r="G285">
        <v>102.5</v>
      </c>
      <c r="H285">
        <v>113.6</v>
      </c>
      <c r="I285">
        <v>118.8</v>
      </c>
      <c r="J285">
        <v>85.9</v>
      </c>
      <c r="K285">
        <v>102.3</v>
      </c>
      <c r="L285">
        <v>0.56000000000000005</v>
      </c>
      <c r="M285">
        <v>0.57999999999999996</v>
      </c>
      <c r="N285">
        <v>0.56999999999999995</v>
      </c>
      <c r="O285">
        <v>0.55000000000000004</v>
      </c>
      <c r="P285">
        <v>0.53</v>
      </c>
      <c r="Q285">
        <v>0.53</v>
      </c>
      <c r="R285">
        <v>0.47</v>
      </c>
    </row>
    <row r="286" spans="1:18" x14ac:dyDescent="0.2">
      <c r="A286" t="s">
        <v>549</v>
      </c>
      <c r="B286" t="s">
        <v>550</v>
      </c>
      <c r="C286" t="s">
        <v>35</v>
      </c>
      <c r="D286">
        <v>2008</v>
      </c>
      <c r="E286">
        <v>125.6</v>
      </c>
      <c r="F286">
        <v>109.7</v>
      </c>
      <c r="G286">
        <v>101.6</v>
      </c>
      <c r="H286">
        <v>112.1</v>
      </c>
      <c r="I286">
        <v>117.5</v>
      </c>
      <c r="J286">
        <v>84.6</v>
      </c>
      <c r="K286">
        <v>106.7</v>
      </c>
      <c r="L286">
        <v>0.66</v>
      </c>
      <c r="M286">
        <v>0.7</v>
      </c>
      <c r="N286">
        <v>0.66</v>
      </c>
      <c r="O286">
        <v>0.64</v>
      </c>
      <c r="P286">
        <v>0.6</v>
      </c>
      <c r="Q286">
        <v>0.61</v>
      </c>
      <c r="R286">
        <v>0.54</v>
      </c>
    </row>
    <row r="287" spans="1:18" x14ac:dyDescent="0.2">
      <c r="A287" t="s">
        <v>551</v>
      </c>
      <c r="B287" t="s">
        <v>552</v>
      </c>
      <c r="C287" t="s">
        <v>35</v>
      </c>
      <c r="D287">
        <v>2008</v>
      </c>
      <c r="E287">
        <v>119.5</v>
      </c>
      <c r="F287">
        <v>101.5</v>
      </c>
      <c r="G287">
        <v>101.3</v>
      </c>
      <c r="H287">
        <v>111</v>
      </c>
      <c r="I287">
        <v>114.5</v>
      </c>
      <c r="J287">
        <v>83.9</v>
      </c>
      <c r="K287">
        <v>99.4</v>
      </c>
      <c r="L287">
        <v>0.66</v>
      </c>
      <c r="M287">
        <v>0.7</v>
      </c>
      <c r="N287">
        <v>0.66</v>
      </c>
      <c r="O287">
        <v>0.64</v>
      </c>
      <c r="P287">
        <v>0.6</v>
      </c>
      <c r="Q287">
        <v>0.61</v>
      </c>
      <c r="R287">
        <v>0.54</v>
      </c>
    </row>
    <row r="288" spans="1:18" x14ac:dyDescent="0.2">
      <c r="A288" t="s">
        <v>553</v>
      </c>
      <c r="B288" t="s">
        <v>554</v>
      </c>
      <c r="C288" t="s">
        <v>35</v>
      </c>
      <c r="D288">
        <v>2008</v>
      </c>
      <c r="E288">
        <v>116.9</v>
      </c>
      <c r="F288">
        <v>109.6</v>
      </c>
      <c r="G288">
        <v>102.5</v>
      </c>
      <c r="H288">
        <v>113.6</v>
      </c>
      <c r="I288">
        <v>118.8</v>
      </c>
      <c r="J288">
        <v>85.9</v>
      </c>
      <c r="K288">
        <v>102.3</v>
      </c>
      <c r="L288">
        <v>0.56000000000000005</v>
      </c>
      <c r="M288">
        <v>0.57999999999999996</v>
      </c>
      <c r="N288">
        <v>0.56999999999999995</v>
      </c>
      <c r="O288">
        <v>0.55000000000000004</v>
      </c>
      <c r="P288">
        <v>0.53</v>
      </c>
      <c r="Q288">
        <v>0.53</v>
      </c>
      <c r="R288">
        <v>0.47</v>
      </c>
    </row>
    <row r="289" spans="1:18" x14ac:dyDescent="0.2">
      <c r="A289" t="s">
        <v>555</v>
      </c>
      <c r="B289" t="s">
        <v>556</v>
      </c>
      <c r="C289" t="s">
        <v>35</v>
      </c>
      <c r="D289">
        <v>2008</v>
      </c>
      <c r="E289">
        <v>116.9</v>
      </c>
      <c r="F289">
        <v>109.6</v>
      </c>
      <c r="G289">
        <v>102.5</v>
      </c>
      <c r="H289">
        <v>113.6</v>
      </c>
      <c r="I289">
        <v>118.8</v>
      </c>
      <c r="J289">
        <v>85.9</v>
      </c>
      <c r="K289">
        <v>102.3</v>
      </c>
      <c r="L289">
        <v>0.56000000000000005</v>
      </c>
      <c r="M289">
        <v>0.57999999999999996</v>
      </c>
      <c r="N289">
        <v>0.56999999999999995</v>
      </c>
      <c r="O289">
        <v>0.55000000000000004</v>
      </c>
      <c r="P289">
        <v>0.53</v>
      </c>
      <c r="Q289">
        <v>0.53</v>
      </c>
      <c r="R289">
        <v>0.47</v>
      </c>
    </row>
    <row r="290" spans="1:18" x14ac:dyDescent="0.2">
      <c r="A290" t="s">
        <v>557</v>
      </c>
      <c r="B290" t="s">
        <v>558</v>
      </c>
      <c r="C290" t="s">
        <v>34</v>
      </c>
      <c r="D290">
        <v>2001</v>
      </c>
      <c r="E290">
        <v>104.9</v>
      </c>
      <c r="F290">
        <v>123.5</v>
      </c>
      <c r="G290">
        <v>103.2</v>
      </c>
      <c r="H290">
        <v>127.7</v>
      </c>
      <c r="I290">
        <v>118.6</v>
      </c>
      <c r="J290">
        <v>107.8</v>
      </c>
      <c r="K290">
        <v>90.3</v>
      </c>
      <c r="L290">
        <v>0.61</v>
      </c>
      <c r="M290">
        <v>0.66</v>
      </c>
      <c r="N290">
        <v>0.62</v>
      </c>
      <c r="O290">
        <v>0.59</v>
      </c>
      <c r="P290">
        <v>0.55000000000000004</v>
      </c>
      <c r="Q290">
        <v>0.55000000000000004</v>
      </c>
      <c r="R290">
        <v>0.35</v>
      </c>
    </row>
    <row r="291" spans="1:18" x14ac:dyDescent="0.2">
      <c r="A291" t="s">
        <v>559</v>
      </c>
      <c r="B291" t="s">
        <v>560</v>
      </c>
      <c r="C291" t="s">
        <v>34</v>
      </c>
      <c r="D291">
        <v>2001</v>
      </c>
      <c r="E291">
        <v>99.3</v>
      </c>
      <c r="F291">
        <v>113.5</v>
      </c>
      <c r="G291">
        <v>122.9</v>
      </c>
      <c r="H291">
        <v>111.8</v>
      </c>
      <c r="I291">
        <v>117</v>
      </c>
      <c r="J291">
        <v>117.5</v>
      </c>
      <c r="K291">
        <v>91.9</v>
      </c>
      <c r="L291">
        <v>0.67</v>
      </c>
      <c r="M291">
        <v>0.72</v>
      </c>
      <c r="N291">
        <v>0.67</v>
      </c>
      <c r="O291">
        <v>0.64</v>
      </c>
      <c r="P291">
        <v>0.6</v>
      </c>
      <c r="Q291">
        <v>0.61</v>
      </c>
      <c r="R291">
        <v>0.5</v>
      </c>
    </row>
    <row r="292" spans="1:18" x14ac:dyDescent="0.2">
      <c r="A292" t="s">
        <v>561</v>
      </c>
      <c r="B292" t="s">
        <v>562</v>
      </c>
      <c r="C292" t="s">
        <v>34</v>
      </c>
      <c r="D292">
        <v>2001</v>
      </c>
      <c r="E292">
        <v>103.7</v>
      </c>
      <c r="F292">
        <v>118.3</v>
      </c>
      <c r="G292">
        <v>111.5</v>
      </c>
      <c r="H292">
        <v>120.8</v>
      </c>
      <c r="I292">
        <v>123.6</v>
      </c>
      <c r="J292">
        <v>113.3</v>
      </c>
      <c r="K292">
        <v>90.3</v>
      </c>
      <c r="L292">
        <v>0.49</v>
      </c>
      <c r="M292">
        <v>0.52</v>
      </c>
      <c r="N292">
        <v>0.49</v>
      </c>
      <c r="O292">
        <v>0.48</v>
      </c>
      <c r="P292">
        <v>0.45</v>
      </c>
      <c r="Q292">
        <v>0.45</v>
      </c>
      <c r="R292">
        <v>0.35</v>
      </c>
    </row>
    <row r="293" spans="1:18" x14ac:dyDescent="0.2">
      <c r="A293" t="s">
        <v>563</v>
      </c>
      <c r="B293" t="s">
        <v>564</v>
      </c>
      <c r="C293" t="s">
        <v>34</v>
      </c>
      <c r="D293">
        <v>2001</v>
      </c>
      <c r="E293">
        <v>107.7</v>
      </c>
      <c r="F293">
        <v>118.5</v>
      </c>
      <c r="G293">
        <v>111.6</v>
      </c>
      <c r="H293">
        <v>121.3</v>
      </c>
      <c r="I293">
        <v>121.1</v>
      </c>
      <c r="J293">
        <v>116.5</v>
      </c>
      <c r="K293">
        <v>90.1</v>
      </c>
      <c r="L293">
        <v>0.6</v>
      </c>
      <c r="M293">
        <v>0.66</v>
      </c>
      <c r="N293">
        <v>0.61</v>
      </c>
      <c r="O293">
        <v>0.57999999999999996</v>
      </c>
      <c r="P293">
        <v>0.54</v>
      </c>
      <c r="Q293">
        <v>0.54</v>
      </c>
      <c r="R293">
        <v>0.45</v>
      </c>
    </row>
    <row r="294" spans="1:18" x14ac:dyDescent="0.2">
      <c r="A294" t="s">
        <v>565</v>
      </c>
      <c r="B294" t="s">
        <v>566</v>
      </c>
      <c r="C294" t="s">
        <v>35</v>
      </c>
      <c r="D294">
        <v>2001</v>
      </c>
      <c r="E294">
        <v>106</v>
      </c>
      <c r="F294">
        <v>114.9</v>
      </c>
      <c r="G294">
        <v>109.7</v>
      </c>
      <c r="H294">
        <v>115.7</v>
      </c>
      <c r="I294">
        <v>126.1</v>
      </c>
      <c r="J294">
        <v>110.6</v>
      </c>
      <c r="K294">
        <v>90.3</v>
      </c>
      <c r="L294">
        <v>0.6</v>
      </c>
      <c r="M294">
        <v>0.66</v>
      </c>
      <c r="N294">
        <v>0.61</v>
      </c>
      <c r="O294">
        <v>0.57999999999999996</v>
      </c>
      <c r="P294">
        <v>0.54</v>
      </c>
      <c r="Q294">
        <v>0.54</v>
      </c>
      <c r="R294">
        <v>0.35</v>
      </c>
    </row>
    <row r="295" spans="1:18" x14ac:dyDescent="0.2">
      <c r="A295" t="s">
        <v>567</v>
      </c>
      <c r="B295" t="s">
        <v>568</v>
      </c>
      <c r="C295" t="s">
        <v>35</v>
      </c>
      <c r="D295">
        <v>2001</v>
      </c>
      <c r="E295">
        <v>108.7</v>
      </c>
      <c r="F295">
        <v>119.8</v>
      </c>
      <c r="G295">
        <v>103.1</v>
      </c>
      <c r="H295">
        <v>127.6</v>
      </c>
      <c r="I295">
        <v>132.19999999999999</v>
      </c>
      <c r="J295">
        <v>116.8</v>
      </c>
      <c r="K295">
        <v>91.8</v>
      </c>
      <c r="L295">
        <v>0.6</v>
      </c>
      <c r="M295">
        <v>0.66</v>
      </c>
      <c r="N295">
        <v>0.61</v>
      </c>
      <c r="O295">
        <v>0.57999999999999996</v>
      </c>
      <c r="P295">
        <v>0.54</v>
      </c>
      <c r="Q295">
        <v>0.54</v>
      </c>
      <c r="R295">
        <v>0.45</v>
      </c>
    </row>
    <row r="296" spans="1:18" x14ac:dyDescent="0.2">
      <c r="A296" t="s">
        <v>569</v>
      </c>
      <c r="B296" t="s">
        <v>570</v>
      </c>
      <c r="C296" t="s">
        <v>35</v>
      </c>
      <c r="D296">
        <v>2001</v>
      </c>
      <c r="E296">
        <v>103.7</v>
      </c>
      <c r="F296">
        <v>118.3</v>
      </c>
      <c r="G296">
        <v>111.5</v>
      </c>
      <c r="H296">
        <v>120.8</v>
      </c>
      <c r="I296">
        <v>123.6</v>
      </c>
      <c r="J296">
        <v>113.3</v>
      </c>
      <c r="K296">
        <v>90.3</v>
      </c>
      <c r="L296">
        <v>0.49</v>
      </c>
      <c r="M296">
        <v>0.52</v>
      </c>
      <c r="N296">
        <v>0.49</v>
      </c>
      <c r="O296">
        <v>0.48</v>
      </c>
      <c r="P296">
        <v>0.45</v>
      </c>
      <c r="Q296">
        <v>0.45</v>
      </c>
      <c r="R296">
        <v>0.35</v>
      </c>
    </row>
    <row r="297" spans="1:18" x14ac:dyDescent="0.2">
      <c r="A297" t="s">
        <v>571</v>
      </c>
      <c r="B297" t="s">
        <v>572</v>
      </c>
      <c r="C297" t="s">
        <v>35</v>
      </c>
      <c r="D297">
        <v>2004</v>
      </c>
      <c r="E297">
        <v>119.5</v>
      </c>
      <c r="F297">
        <v>116</v>
      </c>
      <c r="G297">
        <v>113.9</v>
      </c>
      <c r="H297">
        <v>116.4</v>
      </c>
      <c r="I297">
        <v>115.4</v>
      </c>
      <c r="J297">
        <v>111.1</v>
      </c>
      <c r="K297">
        <v>85</v>
      </c>
      <c r="L297">
        <v>0.77</v>
      </c>
      <c r="M297">
        <v>0.81</v>
      </c>
      <c r="N297">
        <v>0.77</v>
      </c>
      <c r="O297">
        <v>0.74</v>
      </c>
      <c r="P297">
        <v>0.71</v>
      </c>
      <c r="Q297">
        <v>0.72</v>
      </c>
      <c r="R297">
        <v>0.63</v>
      </c>
    </row>
    <row r="298" spans="1:18" x14ac:dyDescent="0.2">
      <c r="A298" t="s">
        <v>573</v>
      </c>
      <c r="B298" t="s">
        <v>574</v>
      </c>
      <c r="C298" t="s">
        <v>35</v>
      </c>
      <c r="D298">
        <v>2005</v>
      </c>
      <c r="E298">
        <v>105.8</v>
      </c>
      <c r="F298">
        <v>110.7</v>
      </c>
      <c r="G298">
        <v>100.5</v>
      </c>
      <c r="H298">
        <v>97.8</v>
      </c>
      <c r="I298">
        <v>93.5</v>
      </c>
      <c r="J298">
        <v>110.8</v>
      </c>
      <c r="K298">
        <v>97.4</v>
      </c>
      <c r="L298">
        <v>0.61</v>
      </c>
      <c r="M298">
        <v>0.65</v>
      </c>
      <c r="N298">
        <v>0.56999999999999995</v>
      </c>
      <c r="O298">
        <v>0.56000000000000005</v>
      </c>
      <c r="P298">
        <v>0.52</v>
      </c>
      <c r="Q298">
        <v>0.52</v>
      </c>
      <c r="R298">
        <v>0.4</v>
      </c>
    </row>
    <row r="299" spans="1:18" x14ac:dyDescent="0.2">
      <c r="A299" t="s">
        <v>575</v>
      </c>
      <c r="B299" t="s">
        <v>576</v>
      </c>
      <c r="C299" t="s">
        <v>35</v>
      </c>
      <c r="D299">
        <v>2003</v>
      </c>
      <c r="E299">
        <v>114.3</v>
      </c>
      <c r="F299">
        <v>113.9</v>
      </c>
      <c r="G299">
        <v>100.1</v>
      </c>
      <c r="H299">
        <v>111.4</v>
      </c>
      <c r="I299">
        <v>114.9</v>
      </c>
      <c r="J299">
        <v>106.3</v>
      </c>
      <c r="K299">
        <v>92.8</v>
      </c>
      <c r="L299">
        <v>0.56999999999999995</v>
      </c>
      <c r="M299">
        <v>0.61</v>
      </c>
      <c r="N299">
        <v>0.56999999999999995</v>
      </c>
      <c r="O299">
        <v>0.53</v>
      </c>
      <c r="P299">
        <v>0.49</v>
      </c>
      <c r="Q299">
        <v>0.51</v>
      </c>
      <c r="R299">
        <v>0.27</v>
      </c>
    </row>
    <row r="300" spans="1:18" x14ac:dyDescent="0.2">
      <c r="A300" t="s">
        <v>577</v>
      </c>
      <c r="B300" t="s">
        <v>578</v>
      </c>
      <c r="C300" t="s">
        <v>34</v>
      </c>
      <c r="D300">
        <v>2004</v>
      </c>
      <c r="E300">
        <v>104.4</v>
      </c>
      <c r="F300">
        <v>122.7</v>
      </c>
      <c r="G300">
        <v>108.5</v>
      </c>
      <c r="H300">
        <v>118.4</v>
      </c>
      <c r="I300">
        <v>137.6</v>
      </c>
      <c r="J300">
        <v>126.6</v>
      </c>
      <c r="K300">
        <v>87.6</v>
      </c>
      <c r="L300">
        <v>0.66</v>
      </c>
      <c r="M300">
        <v>0.69</v>
      </c>
      <c r="N300">
        <v>0.66</v>
      </c>
      <c r="O300">
        <v>0.64</v>
      </c>
      <c r="P300">
        <v>0.61</v>
      </c>
      <c r="Q300">
        <v>0.61</v>
      </c>
      <c r="R300">
        <v>0.56000000000000005</v>
      </c>
    </row>
    <row r="301" spans="1:18" x14ac:dyDescent="0.2">
      <c r="A301" t="s">
        <v>579</v>
      </c>
      <c r="B301" t="s">
        <v>580</v>
      </c>
      <c r="C301" t="s">
        <v>34</v>
      </c>
      <c r="D301">
        <v>2004</v>
      </c>
      <c r="E301">
        <v>118</v>
      </c>
      <c r="F301">
        <v>124</v>
      </c>
      <c r="G301">
        <v>112.6</v>
      </c>
      <c r="H301">
        <v>127.6</v>
      </c>
      <c r="I301">
        <v>136.30000000000001</v>
      </c>
      <c r="J301">
        <v>124.6</v>
      </c>
      <c r="K301">
        <v>83.6</v>
      </c>
      <c r="L301">
        <v>0.66</v>
      </c>
      <c r="M301">
        <v>0.69</v>
      </c>
      <c r="N301">
        <v>0.66</v>
      </c>
      <c r="O301">
        <v>0.64</v>
      </c>
      <c r="P301">
        <v>0.61</v>
      </c>
      <c r="Q301">
        <v>0.61</v>
      </c>
      <c r="R301">
        <v>0.56000000000000005</v>
      </c>
    </row>
    <row r="302" spans="1:18" x14ac:dyDescent="0.2">
      <c r="A302" t="s">
        <v>581</v>
      </c>
      <c r="B302" t="s">
        <v>582</v>
      </c>
      <c r="C302" t="s">
        <v>34</v>
      </c>
      <c r="D302">
        <v>2004</v>
      </c>
      <c r="E302">
        <v>115.2</v>
      </c>
      <c r="F302">
        <v>122.7</v>
      </c>
      <c r="G302">
        <v>113.4</v>
      </c>
      <c r="H302">
        <v>127.6</v>
      </c>
      <c r="I302">
        <v>135.1</v>
      </c>
      <c r="J302">
        <v>124.6</v>
      </c>
      <c r="K302">
        <v>83.6</v>
      </c>
      <c r="L302">
        <v>0.66</v>
      </c>
      <c r="M302">
        <v>0.69</v>
      </c>
      <c r="N302">
        <v>0.66</v>
      </c>
      <c r="O302">
        <v>0.64</v>
      </c>
      <c r="P302">
        <v>0.61</v>
      </c>
      <c r="Q302">
        <v>0.61</v>
      </c>
      <c r="R302">
        <v>0.56000000000000005</v>
      </c>
    </row>
    <row r="303" spans="1:18" x14ac:dyDescent="0.2">
      <c r="A303" t="s">
        <v>583</v>
      </c>
      <c r="B303" t="s">
        <v>584</v>
      </c>
      <c r="C303" t="s">
        <v>35</v>
      </c>
      <c r="D303">
        <v>2004</v>
      </c>
      <c r="E303">
        <v>104.3</v>
      </c>
      <c r="F303">
        <v>127.3</v>
      </c>
      <c r="G303">
        <v>107.1</v>
      </c>
      <c r="H303">
        <v>123.1</v>
      </c>
      <c r="I303">
        <v>126.7</v>
      </c>
      <c r="J303">
        <v>132.80000000000001</v>
      </c>
      <c r="K303">
        <v>88.1</v>
      </c>
      <c r="L303">
        <v>0.73</v>
      </c>
      <c r="M303">
        <v>0.76</v>
      </c>
      <c r="N303">
        <v>0.73</v>
      </c>
      <c r="O303">
        <v>0.71</v>
      </c>
      <c r="P303">
        <v>0.68</v>
      </c>
      <c r="Q303">
        <v>0.69</v>
      </c>
      <c r="R303">
        <v>0.63</v>
      </c>
    </row>
    <row r="304" spans="1:18" x14ac:dyDescent="0.2">
      <c r="A304" t="s">
        <v>585</v>
      </c>
      <c r="B304" t="s">
        <v>586</v>
      </c>
      <c r="C304" t="s">
        <v>35</v>
      </c>
      <c r="D304">
        <v>2004</v>
      </c>
      <c r="E304">
        <v>118</v>
      </c>
      <c r="F304">
        <v>128.6</v>
      </c>
      <c r="G304">
        <v>125.1</v>
      </c>
      <c r="H304">
        <v>142.80000000000001</v>
      </c>
      <c r="I304">
        <v>134.19999999999999</v>
      </c>
      <c r="J304">
        <v>129.6</v>
      </c>
      <c r="K304">
        <v>82.3</v>
      </c>
      <c r="L304">
        <v>0.76</v>
      </c>
      <c r="M304">
        <v>0.79</v>
      </c>
      <c r="N304">
        <v>0.76</v>
      </c>
      <c r="O304">
        <v>0.74</v>
      </c>
      <c r="P304">
        <v>0.72</v>
      </c>
      <c r="Q304">
        <v>0.72</v>
      </c>
      <c r="R304">
        <v>0.67</v>
      </c>
    </row>
    <row r="305" spans="1:18" x14ac:dyDescent="0.2">
      <c r="A305" t="s">
        <v>587</v>
      </c>
      <c r="B305" t="s">
        <v>588</v>
      </c>
      <c r="C305" t="s">
        <v>35</v>
      </c>
      <c r="D305">
        <v>2004</v>
      </c>
      <c r="E305">
        <v>110.9</v>
      </c>
      <c r="F305">
        <v>124.1</v>
      </c>
      <c r="G305">
        <v>106.6</v>
      </c>
      <c r="H305">
        <v>119.4</v>
      </c>
      <c r="I305">
        <v>136.6</v>
      </c>
      <c r="J305">
        <v>131.1</v>
      </c>
      <c r="K305">
        <v>85.3</v>
      </c>
      <c r="L305">
        <v>0.66</v>
      </c>
      <c r="M305">
        <v>0.69</v>
      </c>
      <c r="N305">
        <v>0.66</v>
      </c>
      <c r="O305">
        <v>0.64</v>
      </c>
      <c r="P305">
        <v>0.61</v>
      </c>
      <c r="Q305">
        <v>0.61</v>
      </c>
      <c r="R305">
        <v>0.56000000000000005</v>
      </c>
    </row>
    <row r="306" spans="1:18" x14ac:dyDescent="0.2">
      <c r="A306" t="s">
        <v>589</v>
      </c>
      <c r="B306" t="s">
        <v>590</v>
      </c>
      <c r="C306" t="s">
        <v>34</v>
      </c>
      <c r="D306">
        <v>2006</v>
      </c>
      <c r="E306">
        <v>90.8</v>
      </c>
      <c r="F306">
        <v>109.8</v>
      </c>
      <c r="G306">
        <v>92</v>
      </c>
      <c r="H306">
        <v>106.1</v>
      </c>
      <c r="I306">
        <v>108.4</v>
      </c>
      <c r="J306">
        <v>89.9</v>
      </c>
      <c r="K306">
        <v>116.9</v>
      </c>
      <c r="L306">
        <v>0.8</v>
      </c>
      <c r="M306">
        <v>0.82</v>
      </c>
      <c r="N306">
        <v>0.8</v>
      </c>
      <c r="O306">
        <v>0.78</v>
      </c>
      <c r="P306">
        <v>0.75</v>
      </c>
      <c r="Q306">
        <v>0.75</v>
      </c>
      <c r="R306">
        <v>0.68</v>
      </c>
    </row>
    <row r="307" spans="1:18" x14ac:dyDescent="0.2">
      <c r="A307" t="s">
        <v>591</v>
      </c>
      <c r="B307" t="s">
        <v>592</v>
      </c>
      <c r="C307" t="s">
        <v>34</v>
      </c>
      <c r="D307">
        <v>2006</v>
      </c>
      <c r="E307">
        <v>102.2</v>
      </c>
      <c r="F307">
        <v>125.9</v>
      </c>
      <c r="G307">
        <v>112.4</v>
      </c>
      <c r="H307">
        <v>102</v>
      </c>
      <c r="I307">
        <v>109.1</v>
      </c>
      <c r="J307">
        <v>114.9</v>
      </c>
      <c r="K307">
        <v>97.8</v>
      </c>
      <c r="L307">
        <v>0.64</v>
      </c>
      <c r="M307">
        <v>0.67</v>
      </c>
      <c r="N307">
        <v>0.64</v>
      </c>
      <c r="O307">
        <v>0.61</v>
      </c>
      <c r="P307">
        <v>0.57999999999999996</v>
      </c>
      <c r="Q307">
        <v>0.59</v>
      </c>
      <c r="R307">
        <v>0.52</v>
      </c>
    </row>
    <row r="308" spans="1:18" x14ac:dyDescent="0.2">
      <c r="A308" t="s">
        <v>593</v>
      </c>
      <c r="B308" t="s">
        <v>594</v>
      </c>
      <c r="C308" t="s">
        <v>34</v>
      </c>
      <c r="D308">
        <v>2006</v>
      </c>
      <c r="E308">
        <v>102.2</v>
      </c>
      <c r="F308">
        <v>129.69999999999999</v>
      </c>
      <c r="G308">
        <v>111.6</v>
      </c>
      <c r="H308">
        <v>102</v>
      </c>
      <c r="I308">
        <v>115.2</v>
      </c>
      <c r="J308">
        <v>114.9</v>
      </c>
      <c r="K308">
        <v>89.7</v>
      </c>
      <c r="L308">
        <v>0.64</v>
      </c>
      <c r="M308">
        <v>0.67</v>
      </c>
      <c r="N308">
        <v>0.64</v>
      </c>
      <c r="O308">
        <v>0.61</v>
      </c>
      <c r="P308">
        <v>0.57999999999999996</v>
      </c>
      <c r="Q308">
        <v>0.59</v>
      </c>
      <c r="R308">
        <v>0.52</v>
      </c>
    </row>
    <row r="309" spans="1:18" x14ac:dyDescent="0.2">
      <c r="A309" t="s">
        <v>595</v>
      </c>
      <c r="B309" t="s">
        <v>596</v>
      </c>
      <c r="C309" t="s">
        <v>35</v>
      </c>
      <c r="D309">
        <v>2006</v>
      </c>
      <c r="E309">
        <v>96.1</v>
      </c>
      <c r="F309">
        <v>130.6</v>
      </c>
      <c r="G309">
        <v>111.8</v>
      </c>
      <c r="H309">
        <v>104.2</v>
      </c>
      <c r="I309">
        <v>109.1</v>
      </c>
      <c r="J309">
        <v>124.7</v>
      </c>
      <c r="K309">
        <v>89.1</v>
      </c>
      <c r="L309">
        <v>0.63</v>
      </c>
      <c r="M309">
        <v>0.67</v>
      </c>
      <c r="N309">
        <v>0.64</v>
      </c>
      <c r="O309">
        <v>0.61</v>
      </c>
      <c r="P309">
        <v>0.57999999999999996</v>
      </c>
      <c r="Q309">
        <v>0.57999999999999996</v>
      </c>
      <c r="R309">
        <v>0.52</v>
      </c>
    </row>
    <row r="310" spans="1:18" x14ac:dyDescent="0.2">
      <c r="A310" t="s">
        <v>597</v>
      </c>
      <c r="B310" t="s">
        <v>598</v>
      </c>
      <c r="C310" t="s">
        <v>35</v>
      </c>
      <c r="D310">
        <v>2006</v>
      </c>
      <c r="E310">
        <v>106.4</v>
      </c>
      <c r="F310">
        <v>122.5</v>
      </c>
      <c r="G310">
        <v>108.8</v>
      </c>
      <c r="H310">
        <v>112.1</v>
      </c>
      <c r="I310">
        <v>113.8</v>
      </c>
      <c r="J310">
        <v>128.9</v>
      </c>
      <c r="K310">
        <v>88.7</v>
      </c>
      <c r="L310">
        <v>0.79</v>
      </c>
      <c r="M310">
        <v>0.82</v>
      </c>
      <c r="N310">
        <v>0.79</v>
      </c>
      <c r="O310">
        <v>0.77</v>
      </c>
      <c r="P310">
        <v>0.75</v>
      </c>
      <c r="Q310">
        <v>0.75</v>
      </c>
      <c r="R310">
        <v>0.69</v>
      </c>
    </row>
    <row r="311" spans="1:18" x14ac:dyDescent="0.2">
      <c r="A311" t="s">
        <v>599</v>
      </c>
      <c r="B311" t="s">
        <v>600</v>
      </c>
      <c r="C311" t="s">
        <v>34</v>
      </c>
      <c r="D311">
        <v>2007</v>
      </c>
      <c r="E311">
        <v>99</v>
      </c>
      <c r="F311">
        <v>112</v>
      </c>
      <c r="G311">
        <v>95.8</v>
      </c>
      <c r="H311">
        <v>101</v>
      </c>
      <c r="I311">
        <v>124</v>
      </c>
      <c r="J311">
        <v>89.2</v>
      </c>
      <c r="K311">
        <v>106.9</v>
      </c>
      <c r="L311">
        <v>0.64</v>
      </c>
      <c r="M311">
        <v>0.68</v>
      </c>
      <c r="N311">
        <v>0.65</v>
      </c>
      <c r="O311">
        <v>0.62</v>
      </c>
      <c r="P311">
        <v>0.59</v>
      </c>
      <c r="Q311">
        <v>0.6</v>
      </c>
      <c r="R311">
        <v>0.52</v>
      </c>
    </row>
    <row r="312" spans="1:18" x14ac:dyDescent="0.2">
      <c r="A312" t="s">
        <v>601</v>
      </c>
      <c r="B312" t="s">
        <v>602</v>
      </c>
      <c r="C312" t="s">
        <v>34</v>
      </c>
      <c r="D312">
        <v>2007</v>
      </c>
      <c r="E312">
        <v>105.1</v>
      </c>
      <c r="F312">
        <v>112.3</v>
      </c>
      <c r="G312">
        <v>97.1</v>
      </c>
      <c r="H312">
        <v>105.2</v>
      </c>
      <c r="I312">
        <v>117.4</v>
      </c>
      <c r="J312">
        <v>84.9</v>
      </c>
      <c r="K312">
        <v>102</v>
      </c>
      <c r="L312">
        <v>0.54</v>
      </c>
      <c r="M312">
        <v>0.56000000000000005</v>
      </c>
      <c r="N312">
        <v>0.54</v>
      </c>
      <c r="O312">
        <v>0.52</v>
      </c>
      <c r="P312">
        <v>0.5</v>
      </c>
      <c r="Q312">
        <v>0.51</v>
      </c>
      <c r="R312">
        <v>0.45</v>
      </c>
    </row>
    <row r="313" spans="1:18" x14ac:dyDescent="0.2">
      <c r="A313" t="s">
        <v>603</v>
      </c>
      <c r="B313" t="s">
        <v>604</v>
      </c>
      <c r="C313" t="s">
        <v>35</v>
      </c>
      <c r="D313">
        <v>2007</v>
      </c>
      <c r="E313">
        <v>109.7</v>
      </c>
      <c r="F313">
        <v>117.9</v>
      </c>
      <c r="G313">
        <v>97.3</v>
      </c>
      <c r="H313">
        <v>108.7</v>
      </c>
      <c r="I313">
        <v>113.5</v>
      </c>
      <c r="J313">
        <v>82.4</v>
      </c>
      <c r="K313">
        <v>103.4</v>
      </c>
      <c r="L313">
        <v>0.64</v>
      </c>
      <c r="M313">
        <v>0.68</v>
      </c>
      <c r="N313">
        <v>0.65</v>
      </c>
      <c r="O313">
        <v>0.62</v>
      </c>
      <c r="P313">
        <v>0.59</v>
      </c>
      <c r="Q313">
        <v>0.6</v>
      </c>
      <c r="R313">
        <v>0.52</v>
      </c>
    </row>
    <row r="314" spans="1:18" x14ac:dyDescent="0.2">
      <c r="A314" t="s">
        <v>605</v>
      </c>
      <c r="B314" t="s">
        <v>606</v>
      </c>
      <c r="C314" t="s">
        <v>35</v>
      </c>
      <c r="D314">
        <v>2007</v>
      </c>
      <c r="E314">
        <v>108.6</v>
      </c>
      <c r="F314">
        <v>109</v>
      </c>
      <c r="G314">
        <v>92.5</v>
      </c>
      <c r="H314">
        <v>102.5</v>
      </c>
      <c r="I314">
        <v>113.1</v>
      </c>
      <c r="J314">
        <v>84.7</v>
      </c>
      <c r="K314">
        <v>103.8</v>
      </c>
      <c r="L314">
        <v>0.64</v>
      </c>
      <c r="M314">
        <v>0.68</v>
      </c>
      <c r="N314">
        <v>0.65</v>
      </c>
      <c r="O314">
        <v>0.62</v>
      </c>
      <c r="P314">
        <v>0.59</v>
      </c>
      <c r="Q314">
        <v>0.59</v>
      </c>
      <c r="R314">
        <v>0.52</v>
      </c>
    </row>
    <row r="315" spans="1:18" x14ac:dyDescent="0.2">
      <c r="A315" t="s">
        <v>607</v>
      </c>
      <c r="B315" t="s">
        <v>608</v>
      </c>
      <c r="C315" t="s">
        <v>34</v>
      </c>
      <c r="D315">
        <v>2002</v>
      </c>
      <c r="E315">
        <v>98.6</v>
      </c>
      <c r="F315">
        <v>109.3</v>
      </c>
      <c r="G315">
        <v>113</v>
      </c>
      <c r="H315">
        <v>104.4</v>
      </c>
      <c r="I315">
        <v>106</v>
      </c>
      <c r="J315">
        <v>108</v>
      </c>
      <c r="K315">
        <v>91.9</v>
      </c>
      <c r="L315">
        <v>0.39</v>
      </c>
      <c r="M315">
        <v>0.41</v>
      </c>
      <c r="N315">
        <v>0.39</v>
      </c>
      <c r="O315">
        <v>0.38</v>
      </c>
      <c r="P315">
        <v>0.36</v>
      </c>
      <c r="Q315">
        <v>0.36</v>
      </c>
      <c r="R315">
        <v>0.32</v>
      </c>
    </row>
    <row r="316" spans="1:18" x14ac:dyDescent="0.2">
      <c r="A316" t="s">
        <v>609</v>
      </c>
      <c r="B316" t="s">
        <v>610</v>
      </c>
      <c r="C316" t="s">
        <v>34</v>
      </c>
      <c r="D316">
        <v>2008</v>
      </c>
      <c r="E316">
        <v>103.3</v>
      </c>
      <c r="F316">
        <v>109.9</v>
      </c>
      <c r="G316">
        <v>116.2</v>
      </c>
      <c r="H316">
        <v>122.6</v>
      </c>
      <c r="I316">
        <v>126.3</v>
      </c>
      <c r="J316">
        <v>85.8</v>
      </c>
      <c r="K316">
        <v>85.7</v>
      </c>
      <c r="L316">
        <v>0.64</v>
      </c>
      <c r="M316">
        <v>0.68</v>
      </c>
      <c r="N316">
        <v>0.64</v>
      </c>
      <c r="O316">
        <v>0.61</v>
      </c>
      <c r="P316">
        <v>0.57999999999999996</v>
      </c>
      <c r="Q316">
        <v>0.59</v>
      </c>
      <c r="R316">
        <v>0.51</v>
      </c>
    </row>
    <row r="317" spans="1:18" x14ac:dyDescent="0.2">
      <c r="A317" t="s">
        <v>611</v>
      </c>
      <c r="B317" t="s">
        <v>612</v>
      </c>
      <c r="C317" t="s">
        <v>34</v>
      </c>
      <c r="D317">
        <v>2008</v>
      </c>
      <c r="E317">
        <v>101.3</v>
      </c>
      <c r="F317">
        <v>101.1</v>
      </c>
      <c r="G317">
        <v>108.4</v>
      </c>
      <c r="H317">
        <v>113.5</v>
      </c>
      <c r="I317">
        <v>119.1</v>
      </c>
      <c r="J317">
        <v>89.4</v>
      </c>
      <c r="K317">
        <v>87.6</v>
      </c>
      <c r="L317">
        <v>0.53</v>
      </c>
      <c r="M317">
        <v>0.55000000000000004</v>
      </c>
      <c r="N317">
        <v>0.53</v>
      </c>
      <c r="O317">
        <v>0.51</v>
      </c>
      <c r="P317">
        <v>0.49</v>
      </c>
      <c r="Q317">
        <v>0.49</v>
      </c>
      <c r="R317">
        <v>0.43</v>
      </c>
    </row>
    <row r="318" spans="1:18" x14ac:dyDescent="0.2">
      <c r="A318" t="s">
        <v>613</v>
      </c>
      <c r="B318" t="s">
        <v>614</v>
      </c>
      <c r="C318" t="s">
        <v>34</v>
      </c>
      <c r="D318">
        <v>2008</v>
      </c>
      <c r="E318">
        <v>101.3</v>
      </c>
      <c r="F318">
        <v>101.1</v>
      </c>
      <c r="G318">
        <v>108.4</v>
      </c>
      <c r="H318">
        <v>113.5</v>
      </c>
      <c r="I318">
        <v>119.1</v>
      </c>
      <c r="J318">
        <v>89.4</v>
      </c>
      <c r="K318">
        <v>87.6</v>
      </c>
      <c r="L318">
        <v>0.53</v>
      </c>
      <c r="M318">
        <v>0.55000000000000004</v>
      </c>
      <c r="N318">
        <v>0.53</v>
      </c>
      <c r="O318">
        <v>0.51</v>
      </c>
      <c r="P318">
        <v>0.49</v>
      </c>
      <c r="Q318">
        <v>0.49</v>
      </c>
      <c r="R318">
        <v>0.43</v>
      </c>
    </row>
    <row r="319" spans="1:18" x14ac:dyDescent="0.2">
      <c r="A319" t="s">
        <v>615</v>
      </c>
      <c r="B319" t="s">
        <v>616</v>
      </c>
      <c r="C319" t="s">
        <v>35</v>
      </c>
      <c r="D319">
        <v>2008</v>
      </c>
      <c r="E319">
        <v>101.3</v>
      </c>
      <c r="F319">
        <v>101.1</v>
      </c>
      <c r="G319">
        <v>108.4</v>
      </c>
      <c r="H319">
        <v>113.5</v>
      </c>
      <c r="I319">
        <v>119.1</v>
      </c>
      <c r="J319">
        <v>89.4</v>
      </c>
      <c r="K319">
        <v>87.6</v>
      </c>
      <c r="L319">
        <v>0.53</v>
      </c>
      <c r="M319">
        <v>0.55000000000000004</v>
      </c>
      <c r="N319">
        <v>0.53</v>
      </c>
      <c r="O319">
        <v>0.51</v>
      </c>
      <c r="P319">
        <v>0.49</v>
      </c>
      <c r="Q319">
        <v>0.49</v>
      </c>
      <c r="R319">
        <v>0.43</v>
      </c>
    </row>
    <row r="320" spans="1:18" x14ac:dyDescent="0.2">
      <c r="A320" t="s">
        <v>617</v>
      </c>
      <c r="B320" t="s">
        <v>618</v>
      </c>
      <c r="C320" t="s">
        <v>35</v>
      </c>
      <c r="D320">
        <v>2008</v>
      </c>
      <c r="E320">
        <v>98</v>
      </c>
      <c r="F320">
        <v>89.1</v>
      </c>
      <c r="G320">
        <v>103.5</v>
      </c>
      <c r="H320">
        <v>115.7</v>
      </c>
      <c r="I320">
        <v>117.1</v>
      </c>
      <c r="J320">
        <v>87.3</v>
      </c>
      <c r="K320">
        <v>89.4</v>
      </c>
      <c r="L320">
        <v>0.75</v>
      </c>
      <c r="M320">
        <v>0.75</v>
      </c>
      <c r="N320">
        <v>0.71</v>
      </c>
      <c r="O320">
        <v>0.69</v>
      </c>
      <c r="P320">
        <v>0.66</v>
      </c>
      <c r="Q320">
        <v>0.66</v>
      </c>
      <c r="R320">
        <v>0.54</v>
      </c>
    </row>
    <row r="321" spans="1:18" x14ac:dyDescent="0.2">
      <c r="A321" t="s">
        <v>617</v>
      </c>
      <c r="B321" t="s">
        <v>618</v>
      </c>
      <c r="C321" t="s">
        <v>35</v>
      </c>
      <c r="D321">
        <v>2008</v>
      </c>
      <c r="E321">
        <v>98</v>
      </c>
      <c r="F321">
        <v>89.1</v>
      </c>
      <c r="G321">
        <v>103.5</v>
      </c>
      <c r="H321">
        <v>115.7</v>
      </c>
      <c r="I321">
        <v>117.1</v>
      </c>
      <c r="J321">
        <v>87.3</v>
      </c>
      <c r="K321">
        <v>89.4</v>
      </c>
      <c r="L321">
        <v>0.75</v>
      </c>
      <c r="M321">
        <v>0.75</v>
      </c>
      <c r="N321">
        <v>0.71</v>
      </c>
      <c r="O321">
        <v>0.69</v>
      </c>
      <c r="P321">
        <v>0.66</v>
      </c>
      <c r="Q321">
        <v>0.66</v>
      </c>
      <c r="R321">
        <v>0.54</v>
      </c>
    </row>
    <row r="322" spans="1:18" x14ac:dyDescent="0.2">
      <c r="A322" t="s">
        <v>619</v>
      </c>
      <c r="B322" t="s">
        <v>620</v>
      </c>
      <c r="C322" t="s">
        <v>35</v>
      </c>
      <c r="D322">
        <v>2008</v>
      </c>
      <c r="E322">
        <v>101.3</v>
      </c>
      <c r="F322">
        <v>101.1</v>
      </c>
      <c r="G322">
        <v>108.4</v>
      </c>
      <c r="H322">
        <v>113.5</v>
      </c>
      <c r="I322">
        <v>119.1</v>
      </c>
      <c r="J322">
        <v>89.4</v>
      </c>
      <c r="K322">
        <v>87.6</v>
      </c>
      <c r="L322">
        <v>0.53</v>
      </c>
      <c r="M322">
        <v>0.55000000000000004</v>
      </c>
      <c r="N322">
        <v>0.53</v>
      </c>
      <c r="O322">
        <v>0.51</v>
      </c>
      <c r="P322">
        <v>0.49</v>
      </c>
      <c r="Q322">
        <v>0.49</v>
      </c>
      <c r="R322">
        <v>0.43</v>
      </c>
    </row>
    <row r="323" spans="1:18" x14ac:dyDescent="0.2">
      <c r="A323" t="s">
        <v>621</v>
      </c>
      <c r="B323" t="s">
        <v>622</v>
      </c>
      <c r="C323" t="s">
        <v>35</v>
      </c>
      <c r="D323">
        <v>2008</v>
      </c>
      <c r="E323">
        <v>101.3</v>
      </c>
      <c r="F323">
        <v>101.1</v>
      </c>
      <c r="G323">
        <v>108.4</v>
      </c>
      <c r="H323">
        <v>113.5</v>
      </c>
      <c r="I323">
        <v>119.1</v>
      </c>
      <c r="J323">
        <v>89.4</v>
      </c>
      <c r="K323">
        <v>87.6</v>
      </c>
      <c r="L323">
        <v>0.53</v>
      </c>
      <c r="M323">
        <v>0.55000000000000004</v>
      </c>
      <c r="N323">
        <v>0.53</v>
      </c>
      <c r="O323">
        <v>0.51</v>
      </c>
      <c r="P323">
        <v>0.49</v>
      </c>
      <c r="Q323">
        <v>0.49</v>
      </c>
      <c r="R323">
        <v>0.43</v>
      </c>
    </row>
    <row r="324" spans="1:18" x14ac:dyDescent="0.2">
      <c r="A324" t="s">
        <v>623</v>
      </c>
      <c r="B324" t="s">
        <v>624</v>
      </c>
      <c r="C324" t="s">
        <v>35</v>
      </c>
      <c r="D324">
        <v>2008</v>
      </c>
      <c r="E324">
        <v>101.6</v>
      </c>
      <c r="F324">
        <v>100</v>
      </c>
      <c r="G324">
        <v>110.3</v>
      </c>
      <c r="H324">
        <v>109.5</v>
      </c>
      <c r="I324">
        <v>119.6</v>
      </c>
      <c r="J324">
        <v>88.6</v>
      </c>
      <c r="K324">
        <v>87.7</v>
      </c>
      <c r="L324">
        <v>0.64</v>
      </c>
      <c r="M324">
        <v>0.68</v>
      </c>
      <c r="N324">
        <v>0.64</v>
      </c>
      <c r="O324">
        <v>0.61</v>
      </c>
      <c r="P324">
        <v>0.57999999999999996</v>
      </c>
      <c r="Q324">
        <v>0.59</v>
      </c>
      <c r="R324">
        <v>0.51</v>
      </c>
    </row>
    <row r="325" spans="1:18" x14ac:dyDescent="0.2">
      <c r="A325" t="s">
        <v>625</v>
      </c>
      <c r="B325" t="s">
        <v>626</v>
      </c>
      <c r="C325" t="s">
        <v>35</v>
      </c>
      <c r="D325">
        <v>2008</v>
      </c>
      <c r="E325">
        <v>99.8</v>
      </c>
      <c r="F325">
        <v>93.1</v>
      </c>
      <c r="G325">
        <v>104.6</v>
      </c>
      <c r="H325">
        <v>110.4</v>
      </c>
      <c r="I325">
        <v>116.5</v>
      </c>
      <c r="J325">
        <v>96.2</v>
      </c>
      <c r="K325">
        <v>88.8</v>
      </c>
      <c r="L325">
        <v>0.64</v>
      </c>
      <c r="M325">
        <v>0.68</v>
      </c>
      <c r="N325">
        <v>0.64</v>
      </c>
      <c r="O325">
        <v>0.61</v>
      </c>
      <c r="P325">
        <v>0.57999999999999996</v>
      </c>
      <c r="Q325">
        <v>0.59</v>
      </c>
      <c r="R325">
        <v>0.51</v>
      </c>
    </row>
    <row r="326" spans="1:18" x14ac:dyDescent="0.2">
      <c r="A326" t="s">
        <v>627</v>
      </c>
      <c r="B326" t="s">
        <v>628</v>
      </c>
      <c r="C326" t="s">
        <v>35</v>
      </c>
      <c r="D326">
        <v>2008</v>
      </c>
      <c r="E326">
        <v>101.3</v>
      </c>
      <c r="F326">
        <v>101.1</v>
      </c>
      <c r="G326">
        <v>108.4</v>
      </c>
      <c r="H326">
        <v>113.5</v>
      </c>
      <c r="I326">
        <v>119.1</v>
      </c>
      <c r="J326">
        <v>89.4</v>
      </c>
      <c r="K326">
        <v>87.6</v>
      </c>
      <c r="L326">
        <v>0.53</v>
      </c>
      <c r="M326">
        <v>0.55000000000000004</v>
      </c>
      <c r="N326">
        <v>0.53</v>
      </c>
      <c r="O326">
        <v>0.51</v>
      </c>
      <c r="P326">
        <v>0.49</v>
      </c>
      <c r="Q326">
        <v>0.49</v>
      </c>
      <c r="R326">
        <v>0.43</v>
      </c>
    </row>
    <row r="327" spans="1:18" x14ac:dyDescent="0.2">
      <c r="A327" t="s">
        <v>629</v>
      </c>
      <c r="B327" t="s">
        <v>630</v>
      </c>
      <c r="C327" t="s">
        <v>34</v>
      </c>
      <c r="D327">
        <v>2008</v>
      </c>
      <c r="E327">
        <v>109.7</v>
      </c>
      <c r="F327">
        <v>107.8</v>
      </c>
      <c r="G327">
        <v>101.8</v>
      </c>
      <c r="H327">
        <v>109.3</v>
      </c>
      <c r="I327">
        <v>109.8</v>
      </c>
      <c r="J327">
        <v>90.7</v>
      </c>
      <c r="K327">
        <v>90.6</v>
      </c>
      <c r="L327">
        <v>0.51</v>
      </c>
      <c r="M327">
        <v>0.52</v>
      </c>
      <c r="N327">
        <v>0.5</v>
      </c>
      <c r="O327">
        <v>0.47</v>
      </c>
      <c r="P327">
        <v>0.45</v>
      </c>
      <c r="Q327">
        <v>0.45</v>
      </c>
      <c r="R327">
        <v>0.39</v>
      </c>
    </row>
    <row r="328" spans="1:18" x14ac:dyDescent="0.2">
      <c r="A328" t="s">
        <v>631</v>
      </c>
      <c r="B328" t="s">
        <v>632</v>
      </c>
      <c r="C328" t="s">
        <v>35</v>
      </c>
      <c r="D328">
        <v>2008</v>
      </c>
      <c r="E328">
        <v>112.4</v>
      </c>
      <c r="F328">
        <v>104.5</v>
      </c>
      <c r="G328">
        <v>95.2</v>
      </c>
      <c r="H328">
        <v>106.8</v>
      </c>
      <c r="I328">
        <v>108.9</v>
      </c>
      <c r="J328">
        <v>89.3</v>
      </c>
      <c r="K328">
        <v>93</v>
      </c>
      <c r="L328">
        <v>0.63</v>
      </c>
      <c r="M328">
        <v>0.66</v>
      </c>
      <c r="N328">
        <v>0.63</v>
      </c>
      <c r="O328">
        <v>0.59</v>
      </c>
      <c r="P328">
        <v>0.55000000000000004</v>
      </c>
      <c r="Q328">
        <v>0.56000000000000005</v>
      </c>
      <c r="R328">
        <v>0.48</v>
      </c>
    </row>
    <row r="329" spans="1:18" x14ac:dyDescent="0.2">
      <c r="A329" t="s">
        <v>633</v>
      </c>
      <c r="B329" t="s">
        <v>634</v>
      </c>
      <c r="C329" t="s">
        <v>35</v>
      </c>
      <c r="D329">
        <v>2008</v>
      </c>
      <c r="E329">
        <v>102.8</v>
      </c>
      <c r="F329">
        <v>105.4</v>
      </c>
      <c r="G329">
        <v>99.6</v>
      </c>
      <c r="H329">
        <v>106.8</v>
      </c>
      <c r="I329">
        <v>108.1</v>
      </c>
      <c r="J329">
        <v>88.8</v>
      </c>
      <c r="K329">
        <v>88.3</v>
      </c>
      <c r="L329">
        <v>0.63</v>
      </c>
      <c r="M329">
        <v>0.66</v>
      </c>
      <c r="N329">
        <v>0.63</v>
      </c>
      <c r="O329">
        <v>0.59</v>
      </c>
      <c r="P329">
        <v>0.55000000000000004</v>
      </c>
      <c r="Q329">
        <v>0.56000000000000005</v>
      </c>
      <c r="R329">
        <v>0.48</v>
      </c>
    </row>
    <row r="330" spans="1:18" x14ac:dyDescent="0.2">
      <c r="A330" t="s">
        <v>635</v>
      </c>
      <c r="B330" t="s">
        <v>636</v>
      </c>
      <c r="C330" t="s">
        <v>35</v>
      </c>
      <c r="D330">
        <v>2008</v>
      </c>
      <c r="E330">
        <v>107</v>
      </c>
      <c r="F330">
        <v>107.8</v>
      </c>
      <c r="G330">
        <v>101.8</v>
      </c>
      <c r="H330">
        <v>109.3</v>
      </c>
      <c r="I330">
        <v>109.8</v>
      </c>
      <c r="J330">
        <v>90.7</v>
      </c>
      <c r="K330">
        <v>90.6</v>
      </c>
      <c r="L330">
        <v>0.63</v>
      </c>
      <c r="M330">
        <v>0.52</v>
      </c>
      <c r="N330">
        <v>0.5</v>
      </c>
      <c r="O330">
        <v>0.47</v>
      </c>
      <c r="P330">
        <v>0.45</v>
      </c>
      <c r="Q330">
        <v>0.45</v>
      </c>
      <c r="R330">
        <v>0.39</v>
      </c>
    </row>
    <row r="331" spans="1:18" x14ac:dyDescent="0.2">
      <c r="A331" t="s">
        <v>637</v>
      </c>
      <c r="B331" t="s">
        <v>638</v>
      </c>
      <c r="C331" t="s">
        <v>35</v>
      </c>
      <c r="D331">
        <v>2008</v>
      </c>
      <c r="E331">
        <v>109.7</v>
      </c>
      <c r="F331">
        <v>107.8</v>
      </c>
      <c r="G331">
        <v>101.8</v>
      </c>
      <c r="H331">
        <v>109.3</v>
      </c>
      <c r="I331">
        <v>109.8</v>
      </c>
      <c r="J331">
        <v>90.7</v>
      </c>
      <c r="K331">
        <v>90.6</v>
      </c>
      <c r="L331">
        <v>0.51</v>
      </c>
      <c r="M331">
        <v>0.52</v>
      </c>
      <c r="N331">
        <v>0.5</v>
      </c>
      <c r="O331">
        <v>0.47</v>
      </c>
      <c r="P331">
        <v>0.45</v>
      </c>
      <c r="Q331">
        <v>0.45</v>
      </c>
      <c r="R331">
        <v>0.39</v>
      </c>
    </row>
    <row r="332" spans="1:18" x14ac:dyDescent="0.2">
      <c r="A332" t="s">
        <v>639</v>
      </c>
      <c r="B332" t="s">
        <v>640</v>
      </c>
      <c r="C332" t="s">
        <v>34</v>
      </c>
      <c r="D332">
        <v>2003</v>
      </c>
      <c r="E332">
        <v>100.7</v>
      </c>
      <c r="F332">
        <v>111.4</v>
      </c>
      <c r="G332">
        <v>108.1</v>
      </c>
      <c r="H332">
        <v>100</v>
      </c>
      <c r="I332">
        <v>101.7</v>
      </c>
      <c r="J332">
        <v>98.7</v>
      </c>
      <c r="K332">
        <v>85.6</v>
      </c>
      <c r="L332">
        <v>0.48</v>
      </c>
      <c r="M332">
        <v>0.5</v>
      </c>
      <c r="N332">
        <v>0.48</v>
      </c>
      <c r="O332">
        <v>0.46</v>
      </c>
      <c r="P332">
        <v>0.44</v>
      </c>
      <c r="Q332">
        <v>0.44</v>
      </c>
      <c r="R332">
        <v>0.38</v>
      </c>
    </row>
    <row r="333" spans="1:18" x14ac:dyDescent="0.2">
      <c r="A333" t="s">
        <v>641</v>
      </c>
      <c r="B333" t="s">
        <v>642</v>
      </c>
      <c r="C333" t="s">
        <v>35</v>
      </c>
      <c r="D333">
        <v>2003</v>
      </c>
      <c r="E333">
        <v>100.7</v>
      </c>
      <c r="F333">
        <v>111.4</v>
      </c>
      <c r="G333">
        <v>108.1</v>
      </c>
      <c r="H333">
        <v>100</v>
      </c>
      <c r="I333">
        <v>101.7</v>
      </c>
      <c r="J333">
        <v>98.7</v>
      </c>
      <c r="K333">
        <v>85.6</v>
      </c>
      <c r="L333">
        <v>0.48</v>
      </c>
      <c r="M333">
        <v>0.5</v>
      </c>
      <c r="N333">
        <v>0.48</v>
      </c>
      <c r="O333">
        <v>0.46</v>
      </c>
      <c r="P333">
        <v>0.44</v>
      </c>
      <c r="Q333">
        <v>0.44</v>
      </c>
      <c r="R333">
        <v>0.38</v>
      </c>
    </row>
    <row r="334" spans="1:18" x14ac:dyDescent="0.2">
      <c r="A334" t="s">
        <v>643</v>
      </c>
      <c r="B334" t="s">
        <v>644</v>
      </c>
      <c r="C334" t="s">
        <v>35</v>
      </c>
      <c r="D334">
        <v>2003</v>
      </c>
      <c r="E334">
        <v>87.2</v>
      </c>
      <c r="F334">
        <v>101.2</v>
      </c>
      <c r="G334">
        <v>108.4</v>
      </c>
      <c r="H334">
        <v>96.1</v>
      </c>
      <c r="I334">
        <v>96.4</v>
      </c>
      <c r="J334">
        <v>99.1</v>
      </c>
      <c r="K334">
        <v>84.3</v>
      </c>
      <c r="L334">
        <v>0.64</v>
      </c>
      <c r="M334">
        <v>0.69</v>
      </c>
      <c r="N334">
        <v>0.65</v>
      </c>
      <c r="O334">
        <v>0.61</v>
      </c>
      <c r="P334">
        <v>0.57999999999999996</v>
      </c>
      <c r="Q334">
        <v>0.59</v>
      </c>
      <c r="R334">
        <v>0.51</v>
      </c>
    </row>
    <row r="335" spans="1:18" x14ac:dyDescent="0.2">
      <c r="A335" t="s">
        <v>645</v>
      </c>
      <c r="B335" t="s">
        <v>646</v>
      </c>
      <c r="C335" t="s">
        <v>35</v>
      </c>
      <c r="D335">
        <v>2003</v>
      </c>
      <c r="E335">
        <v>100.7</v>
      </c>
      <c r="F335">
        <v>111.4</v>
      </c>
      <c r="G335">
        <v>108.1</v>
      </c>
      <c r="H335">
        <v>100</v>
      </c>
      <c r="I335">
        <v>101.7</v>
      </c>
      <c r="J335">
        <v>98.7</v>
      </c>
      <c r="K335">
        <v>85.6</v>
      </c>
      <c r="L335">
        <v>0.48</v>
      </c>
      <c r="M335">
        <v>0.5</v>
      </c>
      <c r="N335">
        <v>0.48</v>
      </c>
      <c r="O335">
        <v>0.46</v>
      </c>
      <c r="P335">
        <v>0.44</v>
      </c>
      <c r="Q335">
        <v>0.44</v>
      </c>
      <c r="R335">
        <v>0.38</v>
      </c>
    </row>
    <row r="336" spans="1:18" x14ac:dyDescent="0.2">
      <c r="A336" t="s">
        <v>647</v>
      </c>
      <c r="B336" t="s">
        <v>648</v>
      </c>
      <c r="C336" t="s">
        <v>35</v>
      </c>
      <c r="D336">
        <v>2003</v>
      </c>
      <c r="E336">
        <v>100.7</v>
      </c>
      <c r="F336">
        <v>111.4</v>
      </c>
      <c r="G336">
        <v>108.1</v>
      </c>
      <c r="H336">
        <v>100</v>
      </c>
      <c r="I336">
        <v>101.7</v>
      </c>
      <c r="J336">
        <v>98.7</v>
      </c>
      <c r="K336">
        <v>85.6</v>
      </c>
      <c r="L336">
        <v>0.48</v>
      </c>
      <c r="M336">
        <v>0.5</v>
      </c>
      <c r="N336">
        <v>0.48</v>
      </c>
      <c r="O336">
        <v>0.46</v>
      </c>
      <c r="P336">
        <v>0.44</v>
      </c>
      <c r="Q336">
        <v>0.44</v>
      </c>
      <c r="R336">
        <v>0.38</v>
      </c>
    </row>
    <row r="337" spans="1:18" x14ac:dyDescent="0.2">
      <c r="A337" t="s">
        <v>649</v>
      </c>
      <c r="B337" t="s">
        <v>650</v>
      </c>
      <c r="C337" t="s">
        <v>34</v>
      </c>
      <c r="D337">
        <v>2001</v>
      </c>
      <c r="E337">
        <v>100.9</v>
      </c>
      <c r="F337">
        <v>111</v>
      </c>
      <c r="G337">
        <v>104.9</v>
      </c>
      <c r="H337">
        <v>120.6</v>
      </c>
      <c r="I337">
        <v>115.7</v>
      </c>
      <c r="J337">
        <v>110.4</v>
      </c>
      <c r="K337">
        <v>97</v>
      </c>
      <c r="L337">
        <v>0.53</v>
      </c>
      <c r="M337">
        <v>0.55000000000000004</v>
      </c>
      <c r="N337">
        <v>0.53</v>
      </c>
      <c r="O337">
        <v>0.52</v>
      </c>
      <c r="P337">
        <v>0.5</v>
      </c>
      <c r="Q337">
        <v>0.5</v>
      </c>
      <c r="R337">
        <v>0.44</v>
      </c>
    </row>
    <row r="338" spans="1:18" x14ac:dyDescent="0.2">
      <c r="A338" t="s">
        <v>651</v>
      </c>
      <c r="B338" t="s">
        <v>652</v>
      </c>
      <c r="C338" t="s">
        <v>34</v>
      </c>
      <c r="D338">
        <v>2001</v>
      </c>
      <c r="E338">
        <v>100.9</v>
      </c>
      <c r="F338">
        <v>111</v>
      </c>
      <c r="G338">
        <v>104.9</v>
      </c>
      <c r="H338">
        <v>120.6</v>
      </c>
      <c r="I338">
        <v>115.7</v>
      </c>
      <c r="J338">
        <v>110.4</v>
      </c>
      <c r="K338">
        <v>97</v>
      </c>
      <c r="L338">
        <v>0.53</v>
      </c>
      <c r="M338">
        <v>0.55000000000000004</v>
      </c>
      <c r="N338">
        <v>0.53</v>
      </c>
      <c r="O338">
        <v>0.52</v>
      </c>
      <c r="P338">
        <v>0.5</v>
      </c>
      <c r="Q338">
        <v>0.5</v>
      </c>
      <c r="R338">
        <v>0.44</v>
      </c>
    </row>
    <row r="339" spans="1:18" x14ac:dyDescent="0.2">
      <c r="A339" t="s">
        <v>653</v>
      </c>
      <c r="B339" t="s">
        <v>654</v>
      </c>
      <c r="C339" t="s">
        <v>34</v>
      </c>
      <c r="D339">
        <v>2001</v>
      </c>
      <c r="E339">
        <v>106.1</v>
      </c>
      <c r="F339">
        <v>110.2</v>
      </c>
      <c r="G339">
        <v>105.9</v>
      </c>
      <c r="H339">
        <v>122.3</v>
      </c>
      <c r="I339">
        <v>112.4</v>
      </c>
      <c r="J339">
        <v>107.7</v>
      </c>
      <c r="K339">
        <v>95.8</v>
      </c>
      <c r="L339">
        <v>0.64</v>
      </c>
      <c r="M339">
        <v>0.67</v>
      </c>
      <c r="N339">
        <v>0.64</v>
      </c>
      <c r="O339">
        <v>0.61</v>
      </c>
      <c r="P339">
        <v>0.57999999999999996</v>
      </c>
      <c r="Q339">
        <v>0.59</v>
      </c>
      <c r="R339">
        <v>0.51</v>
      </c>
    </row>
    <row r="340" spans="1:18" x14ac:dyDescent="0.2">
      <c r="A340" t="s">
        <v>655</v>
      </c>
      <c r="B340" t="s">
        <v>656</v>
      </c>
      <c r="C340" t="s">
        <v>34</v>
      </c>
      <c r="D340">
        <v>2001</v>
      </c>
      <c r="E340">
        <v>100</v>
      </c>
      <c r="F340">
        <v>111.8</v>
      </c>
      <c r="G340">
        <v>106.2</v>
      </c>
      <c r="H340">
        <v>126.1</v>
      </c>
      <c r="I340">
        <v>120.2</v>
      </c>
      <c r="J340">
        <v>118.9</v>
      </c>
      <c r="K340">
        <v>98</v>
      </c>
      <c r="L340">
        <v>0.64</v>
      </c>
      <c r="M340">
        <v>0.68</v>
      </c>
      <c r="N340">
        <v>0.64</v>
      </c>
      <c r="O340">
        <v>0.62</v>
      </c>
      <c r="P340">
        <v>0.57999999999999996</v>
      </c>
      <c r="Q340">
        <v>0.59</v>
      </c>
      <c r="R340">
        <v>0.51</v>
      </c>
    </row>
    <row r="341" spans="1:18" x14ac:dyDescent="0.2">
      <c r="A341" t="s">
        <v>657</v>
      </c>
      <c r="B341" t="s">
        <v>658</v>
      </c>
      <c r="C341" t="s">
        <v>34</v>
      </c>
      <c r="D341">
        <v>2001</v>
      </c>
      <c r="E341">
        <v>100.9</v>
      </c>
      <c r="F341">
        <v>111</v>
      </c>
      <c r="G341">
        <v>104.9</v>
      </c>
      <c r="H341">
        <v>120.6</v>
      </c>
      <c r="I341">
        <v>115.7</v>
      </c>
      <c r="J341">
        <v>110.4</v>
      </c>
      <c r="K341">
        <v>97</v>
      </c>
      <c r="L341">
        <v>0.53</v>
      </c>
      <c r="M341">
        <v>0.55000000000000004</v>
      </c>
      <c r="N341">
        <v>0.53</v>
      </c>
      <c r="O341">
        <v>0.52</v>
      </c>
      <c r="P341">
        <v>0.5</v>
      </c>
      <c r="Q341">
        <v>0.5</v>
      </c>
      <c r="R341">
        <v>0.44</v>
      </c>
    </row>
    <row r="342" spans="1:18" x14ac:dyDescent="0.2">
      <c r="A342" t="s">
        <v>659</v>
      </c>
      <c r="B342" t="s">
        <v>660</v>
      </c>
      <c r="C342" t="s">
        <v>35</v>
      </c>
      <c r="D342">
        <v>2001</v>
      </c>
      <c r="E342">
        <v>91</v>
      </c>
      <c r="F342">
        <v>110.9</v>
      </c>
      <c r="G342">
        <v>97.5</v>
      </c>
      <c r="H342">
        <v>118.1</v>
      </c>
      <c r="I342">
        <v>115</v>
      </c>
      <c r="J342">
        <v>111.6</v>
      </c>
      <c r="K342">
        <v>97</v>
      </c>
      <c r="L342">
        <v>0.64</v>
      </c>
      <c r="M342">
        <v>0.64</v>
      </c>
      <c r="N342">
        <v>0.61</v>
      </c>
      <c r="O342">
        <v>0.61</v>
      </c>
      <c r="P342">
        <v>0.57999999999999996</v>
      </c>
      <c r="Q342">
        <v>0.56000000000000005</v>
      </c>
      <c r="R342">
        <v>0.44</v>
      </c>
    </row>
    <row r="343" spans="1:18" x14ac:dyDescent="0.2">
      <c r="A343" t="s">
        <v>661</v>
      </c>
      <c r="B343" t="s">
        <v>662</v>
      </c>
      <c r="C343" t="s">
        <v>34</v>
      </c>
      <c r="D343">
        <v>2006</v>
      </c>
      <c r="E343">
        <v>119.9</v>
      </c>
      <c r="F343">
        <v>111.9</v>
      </c>
      <c r="G343">
        <v>118.2</v>
      </c>
      <c r="H343">
        <v>109.5</v>
      </c>
      <c r="I343">
        <v>109.1</v>
      </c>
      <c r="J343">
        <v>96.2</v>
      </c>
      <c r="K343">
        <v>87.2</v>
      </c>
      <c r="L343">
        <v>0.51</v>
      </c>
      <c r="M343">
        <v>0.54</v>
      </c>
      <c r="N343">
        <v>0.52</v>
      </c>
      <c r="O343">
        <v>0.49</v>
      </c>
      <c r="P343">
        <v>0.47</v>
      </c>
      <c r="Q343">
        <v>0.48</v>
      </c>
      <c r="R343">
        <v>0.42</v>
      </c>
    </row>
    <row r="344" spans="1:18" x14ac:dyDescent="0.2">
      <c r="A344" t="s">
        <v>663</v>
      </c>
      <c r="B344" t="s">
        <v>664</v>
      </c>
      <c r="C344" t="s">
        <v>34</v>
      </c>
      <c r="D344">
        <v>2006</v>
      </c>
      <c r="E344">
        <v>121.1</v>
      </c>
      <c r="F344">
        <v>109.1</v>
      </c>
      <c r="G344">
        <v>114.8</v>
      </c>
      <c r="H344">
        <v>109.2</v>
      </c>
      <c r="I344">
        <v>106</v>
      </c>
      <c r="J344">
        <v>93.9</v>
      </c>
      <c r="K344">
        <v>85.8</v>
      </c>
      <c r="L344">
        <v>0.63</v>
      </c>
      <c r="M344">
        <v>0.67</v>
      </c>
      <c r="N344">
        <v>0.63</v>
      </c>
      <c r="O344">
        <v>0.6</v>
      </c>
      <c r="P344">
        <v>0.56999999999999995</v>
      </c>
      <c r="Q344">
        <v>0.57999999999999996</v>
      </c>
      <c r="R344">
        <v>0.51</v>
      </c>
    </row>
    <row r="345" spans="1:18" x14ac:dyDescent="0.2">
      <c r="A345" t="s">
        <v>665</v>
      </c>
      <c r="B345" t="s">
        <v>666</v>
      </c>
      <c r="C345" t="s">
        <v>35</v>
      </c>
      <c r="D345">
        <v>2006</v>
      </c>
      <c r="E345">
        <v>124.3</v>
      </c>
      <c r="F345">
        <v>109.1</v>
      </c>
      <c r="G345">
        <v>120.8</v>
      </c>
      <c r="H345">
        <v>109.3</v>
      </c>
      <c r="I345">
        <v>111.1</v>
      </c>
      <c r="J345">
        <v>97.1</v>
      </c>
      <c r="K345">
        <v>88.1</v>
      </c>
      <c r="L345">
        <v>0.74</v>
      </c>
      <c r="M345">
        <v>0.77</v>
      </c>
      <c r="N345">
        <v>0.74</v>
      </c>
      <c r="O345">
        <v>0.71</v>
      </c>
      <c r="P345">
        <v>0.68</v>
      </c>
      <c r="Q345">
        <v>0.69</v>
      </c>
      <c r="R345">
        <v>0.62</v>
      </c>
    </row>
    <row r="346" spans="1:18" x14ac:dyDescent="0.2">
      <c r="A346" t="s">
        <v>667</v>
      </c>
      <c r="B346" t="s">
        <v>668</v>
      </c>
      <c r="C346" t="s">
        <v>35</v>
      </c>
      <c r="D346">
        <v>2006</v>
      </c>
      <c r="E346">
        <v>119.9</v>
      </c>
      <c r="F346">
        <v>111.9</v>
      </c>
      <c r="G346">
        <v>118.2</v>
      </c>
      <c r="H346">
        <v>109.5</v>
      </c>
      <c r="I346">
        <v>109.1</v>
      </c>
      <c r="J346">
        <v>96.2</v>
      </c>
      <c r="K346">
        <v>87.2</v>
      </c>
      <c r="L346">
        <v>0.51</v>
      </c>
      <c r="M346">
        <v>0.54</v>
      </c>
      <c r="N346">
        <v>0.52</v>
      </c>
      <c r="O346">
        <v>0.49</v>
      </c>
      <c r="P346">
        <v>0.47</v>
      </c>
      <c r="Q346">
        <v>0.48</v>
      </c>
      <c r="R346">
        <v>0.42</v>
      </c>
    </row>
    <row r="347" spans="1:18" x14ac:dyDescent="0.2">
      <c r="A347" t="s">
        <v>669</v>
      </c>
      <c r="B347" t="s">
        <v>670</v>
      </c>
      <c r="C347" t="s">
        <v>34</v>
      </c>
      <c r="D347">
        <v>2000</v>
      </c>
      <c r="E347">
        <v>109.5</v>
      </c>
      <c r="F347">
        <v>103.9</v>
      </c>
      <c r="G347">
        <v>107.4</v>
      </c>
      <c r="H347">
        <v>107.9</v>
      </c>
      <c r="I347">
        <v>102.5</v>
      </c>
      <c r="J347">
        <v>91.8</v>
      </c>
      <c r="K347">
        <v>89.8</v>
      </c>
      <c r="L347">
        <v>0.47</v>
      </c>
      <c r="M347">
        <v>0.5</v>
      </c>
      <c r="N347">
        <v>0.47</v>
      </c>
      <c r="O347">
        <v>0.45</v>
      </c>
      <c r="P347">
        <v>0.42</v>
      </c>
      <c r="Q347">
        <v>0.43</v>
      </c>
      <c r="R347">
        <v>0.37</v>
      </c>
    </row>
    <row r="348" spans="1:18" x14ac:dyDescent="0.2">
      <c r="A348" t="s">
        <v>671</v>
      </c>
      <c r="B348" t="s">
        <v>672</v>
      </c>
      <c r="C348" t="s">
        <v>34</v>
      </c>
      <c r="D348">
        <v>2000</v>
      </c>
      <c r="E348">
        <v>111.8</v>
      </c>
      <c r="F348">
        <v>106.4</v>
      </c>
      <c r="G348">
        <v>109.2</v>
      </c>
      <c r="H348">
        <v>109</v>
      </c>
      <c r="I348">
        <v>101.4</v>
      </c>
      <c r="J348">
        <v>91</v>
      </c>
      <c r="K348">
        <v>88.6</v>
      </c>
      <c r="L348">
        <v>0.6</v>
      </c>
      <c r="M348">
        <v>0.65</v>
      </c>
      <c r="N348">
        <v>0.61</v>
      </c>
      <c r="O348">
        <v>0.56999999999999995</v>
      </c>
      <c r="P348">
        <v>0.53</v>
      </c>
      <c r="Q348">
        <v>0.54</v>
      </c>
      <c r="R348">
        <v>0.46</v>
      </c>
    </row>
    <row r="349" spans="1:18" x14ac:dyDescent="0.2">
      <c r="A349" t="s">
        <v>673</v>
      </c>
      <c r="B349" t="s">
        <v>674</v>
      </c>
      <c r="C349" t="s">
        <v>34</v>
      </c>
      <c r="D349">
        <v>2000</v>
      </c>
      <c r="E349">
        <v>120.4</v>
      </c>
      <c r="F349">
        <v>107.9</v>
      </c>
      <c r="G349">
        <v>105</v>
      </c>
      <c r="H349">
        <v>117.3</v>
      </c>
      <c r="I349">
        <v>102.4</v>
      </c>
      <c r="J349">
        <v>89.8</v>
      </c>
      <c r="K349">
        <v>95.3</v>
      </c>
      <c r="L349">
        <v>0.61</v>
      </c>
      <c r="M349">
        <v>0.65</v>
      </c>
      <c r="N349">
        <v>0.61</v>
      </c>
      <c r="O349">
        <v>0.56999999999999995</v>
      </c>
      <c r="P349">
        <v>0.54</v>
      </c>
      <c r="Q349">
        <v>0.55000000000000004</v>
      </c>
      <c r="R349">
        <v>0.47</v>
      </c>
    </row>
    <row r="350" spans="1:18" x14ac:dyDescent="0.2">
      <c r="A350" t="s">
        <v>675</v>
      </c>
      <c r="B350" t="s">
        <v>676</v>
      </c>
      <c r="C350" t="s">
        <v>34</v>
      </c>
      <c r="D350">
        <v>2000</v>
      </c>
      <c r="E350">
        <v>109.5</v>
      </c>
      <c r="F350">
        <v>103.9</v>
      </c>
      <c r="G350">
        <v>107.4</v>
      </c>
      <c r="H350">
        <v>107.9</v>
      </c>
      <c r="I350">
        <v>102.5</v>
      </c>
      <c r="J350">
        <v>91.8</v>
      </c>
      <c r="K350">
        <v>89.8</v>
      </c>
      <c r="L350">
        <v>0.47</v>
      </c>
      <c r="M350">
        <v>0.5</v>
      </c>
      <c r="N350">
        <v>0.47</v>
      </c>
      <c r="O350">
        <v>0.45</v>
      </c>
      <c r="P350">
        <v>0.42</v>
      </c>
      <c r="Q350">
        <v>0.43</v>
      </c>
      <c r="R350">
        <v>0.37</v>
      </c>
    </row>
    <row r="351" spans="1:18" x14ac:dyDescent="0.2">
      <c r="A351" t="s">
        <v>677</v>
      </c>
      <c r="B351" t="s">
        <v>678</v>
      </c>
      <c r="C351" t="s">
        <v>34</v>
      </c>
      <c r="D351">
        <v>2000</v>
      </c>
      <c r="E351">
        <v>109.5</v>
      </c>
      <c r="F351">
        <v>103.9</v>
      </c>
      <c r="G351">
        <v>107.4</v>
      </c>
      <c r="H351">
        <v>107.9</v>
      </c>
      <c r="I351">
        <v>102.5</v>
      </c>
      <c r="J351">
        <v>91.8</v>
      </c>
      <c r="K351">
        <v>89.8</v>
      </c>
      <c r="L351">
        <v>0.47</v>
      </c>
      <c r="M351">
        <v>0.5</v>
      </c>
      <c r="N351">
        <v>0.47</v>
      </c>
      <c r="O351">
        <v>0.45</v>
      </c>
      <c r="P351">
        <v>0.42</v>
      </c>
      <c r="Q351">
        <v>0.43</v>
      </c>
      <c r="R351">
        <v>0.37</v>
      </c>
    </row>
    <row r="352" spans="1:18" x14ac:dyDescent="0.2">
      <c r="A352" t="s">
        <v>679</v>
      </c>
      <c r="B352" t="s">
        <v>680</v>
      </c>
      <c r="C352" t="s">
        <v>34</v>
      </c>
      <c r="D352">
        <v>2000</v>
      </c>
      <c r="E352">
        <v>109.5</v>
      </c>
      <c r="F352">
        <v>103.9</v>
      </c>
      <c r="G352">
        <v>107.4</v>
      </c>
      <c r="H352">
        <v>107.9</v>
      </c>
      <c r="I352">
        <v>102.5</v>
      </c>
      <c r="J352">
        <v>91.8</v>
      </c>
      <c r="K352">
        <v>89.8</v>
      </c>
      <c r="L352">
        <v>0.47</v>
      </c>
      <c r="M352">
        <v>0.5</v>
      </c>
      <c r="N352">
        <v>0.47</v>
      </c>
      <c r="O352">
        <v>0.45</v>
      </c>
      <c r="P352">
        <v>0.42</v>
      </c>
      <c r="Q352">
        <v>0.43</v>
      </c>
      <c r="R352">
        <v>0.37</v>
      </c>
    </row>
    <row r="353" spans="1:18" x14ac:dyDescent="0.2">
      <c r="A353" t="s">
        <v>681</v>
      </c>
      <c r="B353" t="s">
        <v>682</v>
      </c>
      <c r="C353" t="s">
        <v>35</v>
      </c>
      <c r="D353">
        <v>2000</v>
      </c>
      <c r="E353">
        <v>109.5</v>
      </c>
      <c r="F353">
        <v>103.9</v>
      </c>
      <c r="G353">
        <v>107.4</v>
      </c>
      <c r="H353">
        <v>107.9</v>
      </c>
      <c r="I353">
        <v>102.5</v>
      </c>
      <c r="J353">
        <v>91.8</v>
      </c>
      <c r="K353">
        <v>89.8</v>
      </c>
      <c r="L353">
        <v>0.47</v>
      </c>
      <c r="M353">
        <v>0.5</v>
      </c>
      <c r="N353">
        <v>0.47</v>
      </c>
      <c r="O353">
        <v>0.45</v>
      </c>
      <c r="P353">
        <v>0.42</v>
      </c>
      <c r="Q353">
        <v>0.43</v>
      </c>
      <c r="R353">
        <v>0.37</v>
      </c>
    </row>
    <row r="354" spans="1:18" x14ac:dyDescent="0.2">
      <c r="A354" t="s">
        <v>683</v>
      </c>
      <c r="B354" t="s">
        <v>684</v>
      </c>
      <c r="C354" t="s">
        <v>34</v>
      </c>
      <c r="D354">
        <v>2005</v>
      </c>
      <c r="E354">
        <v>111.1</v>
      </c>
      <c r="F354">
        <v>130.6</v>
      </c>
      <c r="G354">
        <v>117.6</v>
      </c>
      <c r="H354">
        <v>120.3</v>
      </c>
      <c r="I354">
        <v>122</v>
      </c>
      <c r="J354">
        <v>90.4</v>
      </c>
      <c r="K354">
        <v>83.5</v>
      </c>
      <c r="L354">
        <v>0.68</v>
      </c>
      <c r="M354">
        <v>0.71</v>
      </c>
      <c r="N354">
        <v>0.68</v>
      </c>
      <c r="O354">
        <v>0.65</v>
      </c>
      <c r="P354">
        <v>0.62</v>
      </c>
      <c r="Q354">
        <v>0.63</v>
      </c>
      <c r="R354">
        <v>0.56999999999999995</v>
      </c>
    </row>
    <row r="355" spans="1:18" x14ac:dyDescent="0.2">
      <c r="A355" t="s">
        <v>685</v>
      </c>
      <c r="B355" t="s">
        <v>686</v>
      </c>
      <c r="C355" t="s">
        <v>34</v>
      </c>
      <c r="D355">
        <v>2005</v>
      </c>
      <c r="E355">
        <v>119.1</v>
      </c>
      <c r="F355">
        <v>126.3</v>
      </c>
      <c r="G355">
        <v>112.5</v>
      </c>
      <c r="H355">
        <v>111.4</v>
      </c>
      <c r="I355">
        <v>129.80000000000001</v>
      </c>
      <c r="J355">
        <v>92.5</v>
      </c>
      <c r="K355">
        <v>84.4</v>
      </c>
      <c r="L355">
        <v>0.67</v>
      </c>
      <c r="M355">
        <v>0.71</v>
      </c>
      <c r="N355">
        <v>0.68</v>
      </c>
      <c r="O355">
        <v>0.65</v>
      </c>
      <c r="P355">
        <v>0.62</v>
      </c>
      <c r="Q355">
        <v>0.63</v>
      </c>
      <c r="R355">
        <v>0.56999999999999995</v>
      </c>
    </row>
    <row r="356" spans="1:18" x14ac:dyDescent="0.2">
      <c r="A356" t="s">
        <v>687</v>
      </c>
      <c r="B356" t="s">
        <v>688</v>
      </c>
      <c r="C356" t="s">
        <v>34</v>
      </c>
      <c r="D356">
        <v>2005</v>
      </c>
      <c r="E356">
        <v>120.2</v>
      </c>
      <c r="F356">
        <v>125.4</v>
      </c>
      <c r="G356">
        <v>117.2</v>
      </c>
      <c r="H356">
        <v>119.4</v>
      </c>
      <c r="I356">
        <v>124</v>
      </c>
      <c r="J356">
        <v>86.8</v>
      </c>
      <c r="K356">
        <v>85.5</v>
      </c>
      <c r="L356">
        <v>0.67</v>
      </c>
      <c r="M356">
        <v>0.71</v>
      </c>
      <c r="N356">
        <v>0.68</v>
      </c>
      <c r="O356">
        <v>0.65</v>
      </c>
      <c r="P356">
        <v>0.62</v>
      </c>
      <c r="Q356">
        <v>0.63</v>
      </c>
      <c r="R356">
        <v>0.56999999999999995</v>
      </c>
    </row>
    <row r="357" spans="1:18" x14ac:dyDescent="0.2">
      <c r="A357" t="s">
        <v>689</v>
      </c>
      <c r="B357" t="s">
        <v>690</v>
      </c>
      <c r="C357" t="s">
        <v>34</v>
      </c>
      <c r="D357">
        <v>2005</v>
      </c>
      <c r="E357">
        <v>115.2</v>
      </c>
      <c r="F357">
        <v>128.4</v>
      </c>
      <c r="G357">
        <v>119.2</v>
      </c>
      <c r="H357">
        <v>118.9</v>
      </c>
      <c r="I357">
        <v>124</v>
      </c>
      <c r="J357">
        <v>87.6</v>
      </c>
      <c r="K357">
        <v>88.7</v>
      </c>
      <c r="L357">
        <v>0.67</v>
      </c>
      <c r="M357">
        <v>0.71</v>
      </c>
      <c r="N357">
        <v>0.68</v>
      </c>
      <c r="O357">
        <v>0.65</v>
      </c>
      <c r="P357">
        <v>0.62</v>
      </c>
      <c r="Q357">
        <v>0.63</v>
      </c>
      <c r="R357">
        <v>0.56999999999999995</v>
      </c>
    </row>
    <row r="358" spans="1:18" x14ac:dyDescent="0.2">
      <c r="A358" t="s">
        <v>691</v>
      </c>
      <c r="B358" t="s">
        <v>692</v>
      </c>
      <c r="C358" t="s">
        <v>35</v>
      </c>
      <c r="D358">
        <v>2005</v>
      </c>
      <c r="E358">
        <v>113.2</v>
      </c>
      <c r="F358">
        <v>123.4</v>
      </c>
      <c r="G358">
        <v>105.7</v>
      </c>
      <c r="H358">
        <v>117.5</v>
      </c>
      <c r="I358">
        <v>131.1</v>
      </c>
      <c r="J358">
        <v>91.1</v>
      </c>
      <c r="K358">
        <v>97.5</v>
      </c>
      <c r="L358">
        <v>0.76</v>
      </c>
      <c r="M358">
        <v>0.78</v>
      </c>
      <c r="N358">
        <v>0.76</v>
      </c>
      <c r="O358">
        <v>0.73</v>
      </c>
      <c r="P358">
        <v>0.71</v>
      </c>
      <c r="Q358">
        <v>0.71</v>
      </c>
      <c r="R358">
        <v>0.65</v>
      </c>
    </row>
    <row r="359" spans="1:18" x14ac:dyDescent="0.2">
      <c r="A359" t="s">
        <v>693</v>
      </c>
      <c r="B359" t="s">
        <v>694</v>
      </c>
      <c r="C359" t="s">
        <v>35</v>
      </c>
      <c r="D359">
        <v>2005</v>
      </c>
      <c r="E359">
        <v>116.5</v>
      </c>
      <c r="F359">
        <v>126.8</v>
      </c>
      <c r="G359">
        <v>115.5</v>
      </c>
      <c r="H359">
        <v>115.6</v>
      </c>
      <c r="I359">
        <v>126</v>
      </c>
      <c r="J359">
        <v>89</v>
      </c>
      <c r="K359">
        <v>86.2</v>
      </c>
      <c r="L359">
        <v>0.59</v>
      </c>
      <c r="M359">
        <v>0.61</v>
      </c>
      <c r="N359">
        <v>0.59</v>
      </c>
      <c r="O359">
        <v>0.56999999999999995</v>
      </c>
      <c r="P359">
        <v>0.55000000000000004</v>
      </c>
      <c r="Q359">
        <v>0.56000000000000005</v>
      </c>
      <c r="R359">
        <v>0.51</v>
      </c>
    </row>
    <row r="360" spans="1:18" x14ac:dyDescent="0.2">
      <c r="A360" t="s">
        <v>695</v>
      </c>
      <c r="B360" t="s">
        <v>696</v>
      </c>
      <c r="C360" t="s">
        <v>35</v>
      </c>
      <c r="D360">
        <v>2005</v>
      </c>
      <c r="E360">
        <v>112.2</v>
      </c>
      <c r="F360">
        <v>125.1</v>
      </c>
      <c r="G360">
        <v>118.6</v>
      </c>
      <c r="H360">
        <v>114.5</v>
      </c>
      <c r="I360">
        <v>129.6</v>
      </c>
      <c r="J360">
        <v>90.4</v>
      </c>
      <c r="K360">
        <v>84.8</v>
      </c>
      <c r="L360">
        <v>0.68</v>
      </c>
      <c r="M360">
        <v>0.71</v>
      </c>
      <c r="N360">
        <v>0.68</v>
      </c>
      <c r="O360">
        <v>0.65</v>
      </c>
      <c r="P360">
        <v>0.62</v>
      </c>
      <c r="Q360">
        <v>0.63</v>
      </c>
      <c r="R360">
        <v>0.56999999999999995</v>
      </c>
    </row>
    <row r="361" spans="1:18" x14ac:dyDescent="0.2">
      <c r="A361" t="s">
        <v>697</v>
      </c>
      <c r="B361" t="s">
        <v>698</v>
      </c>
      <c r="C361" t="s">
        <v>34</v>
      </c>
      <c r="D361">
        <v>2005</v>
      </c>
      <c r="E361">
        <v>120.4</v>
      </c>
      <c r="F361">
        <v>115.2</v>
      </c>
      <c r="G361">
        <v>118.5</v>
      </c>
      <c r="H361">
        <v>119.9</v>
      </c>
      <c r="I361">
        <v>118.1</v>
      </c>
      <c r="J361">
        <v>93.7</v>
      </c>
      <c r="K361">
        <v>90.6</v>
      </c>
      <c r="L361">
        <v>0.52</v>
      </c>
      <c r="M361">
        <v>0.54</v>
      </c>
      <c r="N361">
        <v>0.52</v>
      </c>
      <c r="O361">
        <v>0.51</v>
      </c>
      <c r="P361">
        <v>0.49</v>
      </c>
      <c r="Q361">
        <v>0.49</v>
      </c>
      <c r="R361">
        <v>0.44</v>
      </c>
    </row>
    <row r="362" spans="1:18" x14ac:dyDescent="0.2">
      <c r="A362" t="s">
        <v>699</v>
      </c>
      <c r="B362" t="s">
        <v>700</v>
      </c>
      <c r="C362" t="s">
        <v>35</v>
      </c>
      <c r="D362">
        <v>2005</v>
      </c>
      <c r="E362">
        <v>120.4</v>
      </c>
      <c r="F362">
        <v>115.2</v>
      </c>
      <c r="G362">
        <v>118.5</v>
      </c>
      <c r="H362">
        <v>119.9</v>
      </c>
      <c r="I362">
        <v>118.1</v>
      </c>
      <c r="J362">
        <v>93.7</v>
      </c>
      <c r="K362">
        <v>90.6</v>
      </c>
      <c r="L362">
        <v>0.52</v>
      </c>
      <c r="M362">
        <v>0.54</v>
      </c>
      <c r="N362">
        <v>0.52</v>
      </c>
      <c r="O362">
        <v>0.51</v>
      </c>
      <c r="P362">
        <v>0.49</v>
      </c>
      <c r="Q362">
        <v>0.49</v>
      </c>
      <c r="R362">
        <v>0.44</v>
      </c>
    </row>
    <row r="363" spans="1:18" x14ac:dyDescent="0.2">
      <c r="A363" t="s">
        <v>701</v>
      </c>
      <c r="B363" t="s">
        <v>702</v>
      </c>
      <c r="C363" t="s">
        <v>35</v>
      </c>
      <c r="D363">
        <v>2005</v>
      </c>
      <c r="E363">
        <v>124.5</v>
      </c>
      <c r="F363">
        <v>110.7</v>
      </c>
      <c r="G363">
        <v>116.5</v>
      </c>
      <c r="H363">
        <v>127.5</v>
      </c>
      <c r="I363">
        <v>124.2</v>
      </c>
      <c r="J363">
        <v>87.5</v>
      </c>
      <c r="K363">
        <v>93.6</v>
      </c>
      <c r="L363">
        <v>0.77</v>
      </c>
      <c r="M363">
        <v>0.8</v>
      </c>
      <c r="N363">
        <v>0.78</v>
      </c>
      <c r="O363">
        <v>0.75</v>
      </c>
      <c r="P363">
        <v>0.72</v>
      </c>
      <c r="Q363">
        <v>0.73</v>
      </c>
      <c r="R363">
        <v>0.66</v>
      </c>
    </row>
    <row r="364" spans="1:18" x14ac:dyDescent="0.2">
      <c r="A364" t="s">
        <v>703</v>
      </c>
      <c r="B364" t="s">
        <v>704</v>
      </c>
      <c r="C364" t="s">
        <v>35</v>
      </c>
      <c r="D364">
        <v>2007</v>
      </c>
      <c r="E364">
        <v>106</v>
      </c>
      <c r="F364">
        <v>114.5</v>
      </c>
      <c r="G364">
        <v>102.6</v>
      </c>
      <c r="H364">
        <v>106.4</v>
      </c>
      <c r="I364">
        <v>99.4</v>
      </c>
      <c r="J364">
        <v>95.8</v>
      </c>
      <c r="K364">
        <v>102.7</v>
      </c>
      <c r="L364">
        <v>0.65</v>
      </c>
      <c r="M364">
        <v>0.69</v>
      </c>
      <c r="N364">
        <v>0.66</v>
      </c>
      <c r="O364">
        <v>0.62</v>
      </c>
      <c r="P364">
        <v>0.59</v>
      </c>
      <c r="Q364">
        <v>0.59</v>
      </c>
      <c r="R364">
        <v>0.51</v>
      </c>
    </row>
    <row r="365" spans="1:18" x14ac:dyDescent="0.2">
      <c r="A365" t="s">
        <v>705</v>
      </c>
      <c r="B365" t="s">
        <v>706</v>
      </c>
      <c r="C365" t="s">
        <v>35</v>
      </c>
      <c r="D365">
        <v>2009</v>
      </c>
      <c r="E365">
        <v>110.3</v>
      </c>
      <c r="F365">
        <v>116.5</v>
      </c>
      <c r="G365">
        <v>117.4</v>
      </c>
      <c r="H365">
        <v>123.9</v>
      </c>
      <c r="I365">
        <v>120.4</v>
      </c>
      <c r="J365">
        <v>113.4</v>
      </c>
      <c r="K365">
        <v>90.3</v>
      </c>
      <c r="L365">
        <v>0.46</v>
      </c>
      <c r="M365">
        <v>0.48</v>
      </c>
      <c r="N365">
        <v>0.46</v>
      </c>
      <c r="O365">
        <v>0.44</v>
      </c>
      <c r="P365">
        <v>0.42</v>
      </c>
      <c r="Q365">
        <v>0.42</v>
      </c>
      <c r="R365">
        <v>0.38</v>
      </c>
    </row>
    <row r="366" spans="1:18" x14ac:dyDescent="0.2">
      <c r="A366" t="s">
        <v>707</v>
      </c>
      <c r="B366" t="s">
        <v>708</v>
      </c>
      <c r="C366" t="s">
        <v>34</v>
      </c>
      <c r="D366">
        <v>2009</v>
      </c>
      <c r="E366">
        <v>110.3</v>
      </c>
      <c r="F366">
        <v>116.5</v>
      </c>
      <c r="G366">
        <v>117.4</v>
      </c>
      <c r="H366">
        <v>123.9</v>
      </c>
      <c r="I366">
        <v>120.4</v>
      </c>
      <c r="J366">
        <v>113.4</v>
      </c>
      <c r="K366">
        <v>90.3</v>
      </c>
      <c r="L366">
        <v>0.46</v>
      </c>
      <c r="M366">
        <v>0.48</v>
      </c>
      <c r="N366">
        <v>0.46</v>
      </c>
      <c r="O366">
        <v>0.44</v>
      </c>
      <c r="P366">
        <v>0.42</v>
      </c>
      <c r="Q366">
        <v>0.42</v>
      </c>
      <c r="R366">
        <v>0.38</v>
      </c>
    </row>
    <row r="367" spans="1:18" x14ac:dyDescent="0.2">
      <c r="A367" t="s">
        <v>709</v>
      </c>
      <c r="B367" t="s">
        <v>710</v>
      </c>
      <c r="C367" t="s">
        <v>35</v>
      </c>
      <c r="D367">
        <v>2009</v>
      </c>
      <c r="E367">
        <v>110.3</v>
      </c>
      <c r="F367">
        <v>116.5</v>
      </c>
      <c r="G367">
        <v>117.4</v>
      </c>
      <c r="H367">
        <v>123.9</v>
      </c>
      <c r="I367">
        <v>120.4</v>
      </c>
      <c r="J367">
        <v>113.4</v>
      </c>
      <c r="K367">
        <v>90.3</v>
      </c>
      <c r="L367">
        <v>0.46</v>
      </c>
      <c r="M367">
        <v>0.48</v>
      </c>
      <c r="N367">
        <v>0.46</v>
      </c>
      <c r="O367">
        <v>0.44</v>
      </c>
      <c r="P367">
        <v>0.42</v>
      </c>
      <c r="Q367">
        <v>0.42</v>
      </c>
      <c r="R367">
        <v>0.38</v>
      </c>
    </row>
    <row r="368" spans="1:18" x14ac:dyDescent="0.2">
      <c r="A368" t="s">
        <v>711</v>
      </c>
      <c r="B368" t="s">
        <v>712</v>
      </c>
      <c r="C368" t="s">
        <v>34</v>
      </c>
      <c r="D368">
        <v>2009</v>
      </c>
      <c r="E368">
        <v>110.3</v>
      </c>
      <c r="F368">
        <v>116.5</v>
      </c>
      <c r="G368">
        <v>117.4</v>
      </c>
      <c r="H368">
        <v>123.9</v>
      </c>
      <c r="I368">
        <v>120.4</v>
      </c>
      <c r="J368">
        <v>113.4</v>
      </c>
      <c r="K368">
        <v>90.3</v>
      </c>
      <c r="L368">
        <v>0.46</v>
      </c>
      <c r="M368">
        <v>0.48</v>
      </c>
      <c r="N368">
        <v>0.46</v>
      </c>
      <c r="O368">
        <v>0.44</v>
      </c>
      <c r="P368">
        <v>0.42</v>
      </c>
      <c r="Q368">
        <v>0.42</v>
      </c>
      <c r="R368">
        <v>0.38</v>
      </c>
    </row>
    <row r="369" spans="1:18" x14ac:dyDescent="0.2">
      <c r="A369" t="s">
        <v>713</v>
      </c>
      <c r="B369" t="s">
        <v>714</v>
      </c>
      <c r="C369" t="s">
        <v>34</v>
      </c>
      <c r="D369">
        <v>2009</v>
      </c>
      <c r="E369">
        <v>110.3</v>
      </c>
      <c r="F369">
        <v>116.5</v>
      </c>
      <c r="G369">
        <v>117.4</v>
      </c>
      <c r="H369">
        <v>123.9</v>
      </c>
      <c r="I369">
        <v>120.4</v>
      </c>
      <c r="J369">
        <v>113.4</v>
      </c>
      <c r="K369">
        <v>90.3</v>
      </c>
      <c r="L369">
        <v>0.46</v>
      </c>
      <c r="M369">
        <v>0.48</v>
      </c>
      <c r="N369">
        <v>0.46</v>
      </c>
      <c r="O369">
        <v>0.44</v>
      </c>
      <c r="P369">
        <v>0.42</v>
      </c>
      <c r="Q369">
        <v>0.42</v>
      </c>
      <c r="R369">
        <v>0.38</v>
      </c>
    </row>
    <row r="370" spans="1:18" x14ac:dyDescent="0.2">
      <c r="A370" t="s">
        <v>715</v>
      </c>
      <c r="B370" t="s">
        <v>716</v>
      </c>
      <c r="C370" t="s">
        <v>35</v>
      </c>
      <c r="D370">
        <v>2009</v>
      </c>
      <c r="E370">
        <v>110.3</v>
      </c>
      <c r="F370">
        <v>116.5</v>
      </c>
      <c r="G370">
        <v>117.4</v>
      </c>
      <c r="H370">
        <v>123.9</v>
      </c>
      <c r="I370">
        <v>120.4</v>
      </c>
      <c r="J370">
        <v>113.4</v>
      </c>
      <c r="K370">
        <v>90.3</v>
      </c>
      <c r="L370">
        <v>0.46</v>
      </c>
      <c r="M370">
        <v>0.48</v>
      </c>
      <c r="N370">
        <v>0.46</v>
      </c>
      <c r="O370">
        <v>0.44</v>
      </c>
      <c r="P370">
        <v>0.42</v>
      </c>
      <c r="Q370">
        <v>0.42</v>
      </c>
      <c r="R370">
        <v>0.38</v>
      </c>
    </row>
    <row r="371" spans="1:18" x14ac:dyDescent="0.2">
      <c r="A371" t="s">
        <v>717</v>
      </c>
      <c r="B371" t="s">
        <v>718</v>
      </c>
      <c r="C371" t="s">
        <v>34</v>
      </c>
      <c r="D371">
        <v>2009</v>
      </c>
      <c r="E371">
        <v>110.3</v>
      </c>
      <c r="F371">
        <v>116.5</v>
      </c>
      <c r="G371">
        <v>117.4</v>
      </c>
      <c r="H371">
        <v>123.9</v>
      </c>
      <c r="I371">
        <v>120.4</v>
      </c>
      <c r="J371">
        <v>113.4</v>
      </c>
      <c r="K371">
        <v>90.3</v>
      </c>
      <c r="L371">
        <v>0.46</v>
      </c>
      <c r="M371">
        <v>0.48</v>
      </c>
      <c r="N371">
        <v>0.46</v>
      </c>
      <c r="O371">
        <v>0.44</v>
      </c>
      <c r="P371">
        <v>0.42</v>
      </c>
      <c r="Q371">
        <v>0.42</v>
      </c>
      <c r="R371">
        <v>0.38</v>
      </c>
    </row>
    <row r="372" spans="1:18" x14ac:dyDescent="0.2">
      <c r="A372" t="s">
        <v>719</v>
      </c>
      <c r="B372" t="s">
        <v>720</v>
      </c>
      <c r="C372" t="s">
        <v>35</v>
      </c>
      <c r="D372">
        <v>2009</v>
      </c>
      <c r="E372">
        <v>110.3</v>
      </c>
      <c r="F372">
        <v>116.5</v>
      </c>
      <c r="G372">
        <v>117.4</v>
      </c>
      <c r="H372">
        <v>123.9</v>
      </c>
      <c r="I372">
        <v>120.4</v>
      </c>
      <c r="J372">
        <v>113.4</v>
      </c>
      <c r="K372">
        <v>90.3</v>
      </c>
      <c r="L372">
        <v>0.46</v>
      </c>
      <c r="M372">
        <v>0.48</v>
      </c>
      <c r="N372">
        <v>0.46</v>
      </c>
      <c r="O372">
        <v>0.44</v>
      </c>
      <c r="P372">
        <v>0.42</v>
      </c>
      <c r="Q372">
        <v>0.42</v>
      </c>
      <c r="R372">
        <v>0.38</v>
      </c>
    </row>
    <row r="373" spans="1:18" x14ac:dyDescent="0.2">
      <c r="A373" t="s">
        <v>721</v>
      </c>
      <c r="B373" t="s">
        <v>722</v>
      </c>
      <c r="C373" t="s">
        <v>34</v>
      </c>
      <c r="D373">
        <v>2006</v>
      </c>
      <c r="E373">
        <v>112.9</v>
      </c>
      <c r="F373">
        <v>119.8</v>
      </c>
      <c r="G373">
        <v>108.9</v>
      </c>
      <c r="H373">
        <v>109.2</v>
      </c>
      <c r="I373">
        <v>110.9</v>
      </c>
      <c r="J373">
        <v>95.1</v>
      </c>
      <c r="K373">
        <v>98.2</v>
      </c>
      <c r="L373">
        <v>0.53</v>
      </c>
      <c r="M373">
        <v>0.55000000000000004</v>
      </c>
      <c r="N373">
        <v>0.53</v>
      </c>
      <c r="O373">
        <v>0.52</v>
      </c>
      <c r="P373">
        <v>0.5</v>
      </c>
      <c r="Q373">
        <v>0.5</v>
      </c>
      <c r="R373">
        <v>0.44</v>
      </c>
    </row>
    <row r="374" spans="1:18" x14ac:dyDescent="0.2">
      <c r="A374" t="s">
        <v>723</v>
      </c>
      <c r="B374" t="s">
        <v>724</v>
      </c>
      <c r="C374" t="s">
        <v>34</v>
      </c>
      <c r="D374">
        <v>2006</v>
      </c>
      <c r="E374">
        <v>112.9</v>
      </c>
      <c r="F374">
        <v>119.8</v>
      </c>
      <c r="G374">
        <v>108.9</v>
      </c>
      <c r="H374">
        <v>109.2</v>
      </c>
      <c r="I374">
        <v>110.9</v>
      </c>
      <c r="J374">
        <v>95.1</v>
      </c>
      <c r="K374">
        <v>98.2</v>
      </c>
      <c r="L374">
        <v>0.53</v>
      </c>
      <c r="M374">
        <v>0.55000000000000004</v>
      </c>
      <c r="N374">
        <v>0.53</v>
      </c>
      <c r="O374">
        <v>0.52</v>
      </c>
      <c r="P374">
        <v>0.5</v>
      </c>
      <c r="Q374">
        <v>0.5</v>
      </c>
      <c r="R374">
        <v>0.44</v>
      </c>
    </row>
    <row r="375" spans="1:18" x14ac:dyDescent="0.2">
      <c r="A375" t="s">
        <v>725</v>
      </c>
      <c r="B375" t="s">
        <v>726</v>
      </c>
      <c r="C375" t="s">
        <v>35</v>
      </c>
      <c r="D375">
        <v>2006</v>
      </c>
      <c r="E375">
        <v>117.3</v>
      </c>
      <c r="F375">
        <v>124.4</v>
      </c>
      <c r="G375">
        <v>115.3</v>
      </c>
      <c r="H375">
        <v>114.4</v>
      </c>
      <c r="I375">
        <v>109.7</v>
      </c>
      <c r="J375">
        <v>93.9</v>
      </c>
      <c r="K375">
        <v>95</v>
      </c>
      <c r="L375">
        <v>0.64</v>
      </c>
      <c r="M375">
        <v>0.68</v>
      </c>
      <c r="N375">
        <v>0.64</v>
      </c>
      <c r="O375">
        <v>0.61</v>
      </c>
      <c r="P375">
        <v>0.57999999999999996</v>
      </c>
      <c r="Q375">
        <v>0.59</v>
      </c>
      <c r="R375">
        <v>0.52</v>
      </c>
    </row>
    <row r="376" spans="1:18" x14ac:dyDescent="0.2">
      <c r="A376" t="s">
        <v>727</v>
      </c>
      <c r="B376" t="s">
        <v>728</v>
      </c>
      <c r="C376" t="s">
        <v>35</v>
      </c>
      <c r="D376">
        <v>2006</v>
      </c>
      <c r="E376">
        <v>112.9</v>
      </c>
      <c r="F376">
        <v>119.8</v>
      </c>
      <c r="G376">
        <v>108.9</v>
      </c>
      <c r="H376">
        <v>109.2</v>
      </c>
      <c r="I376">
        <v>110.9</v>
      </c>
      <c r="J376">
        <v>95.1</v>
      </c>
      <c r="K376">
        <v>98.2</v>
      </c>
      <c r="L376">
        <v>0.53</v>
      </c>
      <c r="M376">
        <v>0.55000000000000004</v>
      </c>
      <c r="N376">
        <v>0.53</v>
      </c>
      <c r="O376">
        <v>0.52</v>
      </c>
      <c r="P376">
        <v>0.5</v>
      </c>
      <c r="Q376">
        <v>0.5</v>
      </c>
      <c r="R376">
        <v>0.44</v>
      </c>
    </row>
    <row r="377" spans="1:18" x14ac:dyDescent="0.2">
      <c r="A377" t="s">
        <v>729</v>
      </c>
      <c r="B377" t="s">
        <v>730</v>
      </c>
      <c r="C377" t="s">
        <v>34</v>
      </c>
      <c r="D377">
        <v>2008</v>
      </c>
      <c r="E377">
        <v>116.8</v>
      </c>
      <c r="F377">
        <v>119.1</v>
      </c>
      <c r="G377">
        <v>106.3</v>
      </c>
      <c r="H377">
        <v>104.6</v>
      </c>
      <c r="I377">
        <v>108.1</v>
      </c>
      <c r="J377">
        <v>126.9</v>
      </c>
      <c r="K377">
        <v>88.4</v>
      </c>
      <c r="L377">
        <v>0.65</v>
      </c>
      <c r="M377">
        <v>0.68</v>
      </c>
      <c r="N377">
        <v>0.65</v>
      </c>
      <c r="O377">
        <v>0.62</v>
      </c>
      <c r="P377">
        <v>0.59</v>
      </c>
      <c r="Q377">
        <v>0.6</v>
      </c>
      <c r="R377">
        <v>0.54</v>
      </c>
    </row>
    <row r="378" spans="1:18" x14ac:dyDescent="0.2">
      <c r="A378" t="s">
        <v>731</v>
      </c>
      <c r="B378" t="s">
        <v>732</v>
      </c>
      <c r="C378" t="s">
        <v>34</v>
      </c>
      <c r="D378">
        <v>2008</v>
      </c>
      <c r="E378">
        <v>112.1</v>
      </c>
      <c r="F378">
        <v>115</v>
      </c>
      <c r="G378">
        <v>111</v>
      </c>
      <c r="H378">
        <v>117.2</v>
      </c>
      <c r="I378">
        <v>105.1</v>
      </c>
      <c r="J378">
        <v>118.3</v>
      </c>
      <c r="K378">
        <v>90.5</v>
      </c>
      <c r="L378">
        <v>0.68</v>
      </c>
      <c r="M378">
        <v>0.72</v>
      </c>
      <c r="N378">
        <v>0.69</v>
      </c>
      <c r="O378">
        <v>0.66</v>
      </c>
      <c r="P378">
        <v>0.63</v>
      </c>
      <c r="Q378">
        <v>0.63</v>
      </c>
      <c r="R378">
        <v>0.56999999999999995</v>
      </c>
    </row>
    <row r="379" spans="1:18" x14ac:dyDescent="0.2">
      <c r="A379" t="s">
        <v>733</v>
      </c>
      <c r="B379" t="s">
        <v>734</v>
      </c>
      <c r="C379" t="s">
        <v>34</v>
      </c>
      <c r="D379">
        <v>2008</v>
      </c>
      <c r="E379">
        <v>111.5</v>
      </c>
      <c r="F379">
        <v>115.2</v>
      </c>
      <c r="G379">
        <v>110.5</v>
      </c>
      <c r="H379">
        <v>103.5</v>
      </c>
      <c r="I379">
        <v>114.9</v>
      </c>
      <c r="J379">
        <v>114.1</v>
      </c>
      <c r="K379">
        <v>92</v>
      </c>
      <c r="L379">
        <v>0.64</v>
      </c>
      <c r="M379">
        <v>0.68</v>
      </c>
      <c r="N379">
        <v>0.64</v>
      </c>
      <c r="O379">
        <v>0.62</v>
      </c>
      <c r="P379">
        <v>0.59</v>
      </c>
      <c r="Q379">
        <v>0.59</v>
      </c>
      <c r="R379">
        <v>0.53</v>
      </c>
    </row>
    <row r="380" spans="1:18" x14ac:dyDescent="0.2">
      <c r="A380" t="s">
        <v>735</v>
      </c>
      <c r="B380" t="s">
        <v>736</v>
      </c>
      <c r="C380" t="s">
        <v>35</v>
      </c>
      <c r="D380">
        <v>2008</v>
      </c>
      <c r="E380">
        <v>107.1</v>
      </c>
      <c r="F380">
        <v>119.6</v>
      </c>
      <c r="G380">
        <v>106</v>
      </c>
      <c r="H380">
        <v>111</v>
      </c>
      <c r="I380">
        <v>107.9</v>
      </c>
      <c r="J380">
        <v>115.4</v>
      </c>
      <c r="K380">
        <v>87.9</v>
      </c>
      <c r="L380">
        <v>0.64</v>
      </c>
      <c r="M380">
        <v>0.68</v>
      </c>
      <c r="N380">
        <v>0.64</v>
      </c>
      <c r="O380">
        <v>0.62</v>
      </c>
      <c r="P380">
        <v>0.59</v>
      </c>
      <c r="Q380">
        <v>0.59</v>
      </c>
      <c r="R380">
        <v>0.53</v>
      </c>
    </row>
    <row r="381" spans="1:18" x14ac:dyDescent="0.2">
      <c r="A381" t="s">
        <v>737</v>
      </c>
      <c r="B381" t="s">
        <v>738</v>
      </c>
      <c r="C381" t="s">
        <v>35</v>
      </c>
      <c r="D381">
        <v>2008</v>
      </c>
      <c r="E381">
        <v>115.2</v>
      </c>
      <c r="F381">
        <v>109.7</v>
      </c>
      <c r="G381">
        <v>111</v>
      </c>
      <c r="H381">
        <v>115</v>
      </c>
      <c r="I381">
        <v>113.9</v>
      </c>
      <c r="J381">
        <v>121.7</v>
      </c>
      <c r="K381">
        <v>89.9</v>
      </c>
      <c r="L381">
        <v>0.64</v>
      </c>
      <c r="M381">
        <v>0.68</v>
      </c>
      <c r="N381">
        <v>0.64</v>
      </c>
      <c r="O381">
        <v>0.62</v>
      </c>
      <c r="P381">
        <v>0.59</v>
      </c>
      <c r="Q381">
        <v>0.59</v>
      </c>
      <c r="R381">
        <v>0.53</v>
      </c>
    </row>
    <row r="382" spans="1:18" x14ac:dyDescent="0.2">
      <c r="A382" t="s">
        <v>739</v>
      </c>
      <c r="B382" t="s">
        <v>740</v>
      </c>
      <c r="C382" t="s">
        <v>35</v>
      </c>
      <c r="D382">
        <v>2008</v>
      </c>
      <c r="E382">
        <v>109.8</v>
      </c>
      <c r="F382">
        <v>107.9</v>
      </c>
      <c r="G382">
        <v>110.4</v>
      </c>
      <c r="H382">
        <v>109.9</v>
      </c>
      <c r="I382">
        <v>107.8</v>
      </c>
      <c r="J382">
        <v>122.7</v>
      </c>
      <c r="K382">
        <v>89.6</v>
      </c>
      <c r="L382">
        <v>0.64</v>
      </c>
      <c r="M382">
        <v>0.68</v>
      </c>
      <c r="N382">
        <v>0.64</v>
      </c>
      <c r="O382">
        <v>0.62</v>
      </c>
      <c r="P382">
        <v>0.59</v>
      </c>
      <c r="Q382">
        <v>0.59</v>
      </c>
      <c r="R382">
        <v>0.53</v>
      </c>
    </row>
    <row r="383" spans="1:18" x14ac:dyDescent="0.2">
      <c r="A383" t="s">
        <v>741</v>
      </c>
      <c r="B383" t="s">
        <v>742</v>
      </c>
      <c r="C383" t="s">
        <v>35</v>
      </c>
      <c r="D383">
        <v>2008</v>
      </c>
      <c r="E383">
        <v>104.4</v>
      </c>
      <c r="F383">
        <v>115.4</v>
      </c>
      <c r="G383">
        <v>112.9</v>
      </c>
      <c r="H383">
        <v>104.6</v>
      </c>
      <c r="I383">
        <v>105.4</v>
      </c>
      <c r="J383">
        <v>124.8</v>
      </c>
      <c r="K383">
        <v>89.6</v>
      </c>
      <c r="L383">
        <v>0.64</v>
      </c>
      <c r="M383">
        <v>0.68</v>
      </c>
      <c r="N383">
        <v>0.64</v>
      </c>
      <c r="O383">
        <v>0.62</v>
      </c>
      <c r="P383">
        <v>0.59</v>
      </c>
      <c r="Q383">
        <v>0.59</v>
      </c>
      <c r="R383">
        <v>0.53</v>
      </c>
    </row>
    <row r="384" spans="1:18" x14ac:dyDescent="0.2">
      <c r="A384" t="s">
        <v>743</v>
      </c>
      <c r="B384" t="s">
        <v>744</v>
      </c>
      <c r="C384" t="s">
        <v>35</v>
      </c>
      <c r="D384">
        <v>2002</v>
      </c>
      <c r="E384">
        <v>93.1</v>
      </c>
      <c r="F384">
        <v>110.5</v>
      </c>
      <c r="G384">
        <v>119.9</v>
      </c>
      <c r="H384">
        <v>102.7</v>
      </c>
      <c r="I384">
        <v>107.4</v>
      </c>
      <c r="J384">
        <v>114</v>
      </c>
      <c r="K384">
        <v>87.5</v>
      </c>
      <c r="L384">
        <v>0.72</v>
      </c>
      <c r="M384">
        <v>0.76</v>
      </c>
      <c r="N384">
        <v>0.73</v>
      </c>
      <c r="O384">
        <v>0.69</v>
      </c>
      <c r="P384">
        <v>0.66</v>
      </c>
      <c r="Q384">
        <v>0.67</v>
      </c>
      <c r="R384">
        <v>0.57999999999999996</v>
      </c>
    </row>
    <row r="385" spans="1:18" x14ac:dyDescent="0.2">
      <c r="A385" t="s">
        <v>745</v>
      </c>
      <c r="B385" t="s">
        <v>746</v>
      </c>
      <c r="C385" t="s">
        <v>34</v>
      </c>
      <c r="D385">
        <v>2009</v>
      </c>
      <c r="E385">
        <v>113.2</v>
      </c>
      <c r="F385">
        <v>111.1</v>
      </c>
      <c r="G385">
        <v>120.8</v>
      </c>
      <c r="H385">
        <v>119.4</v>
      </c>
      <c r="I385">
        <v>119.8</v>
      </c>
      <c r="J385">
        <v>112.9</v>
      </c>
      <c r="K385">
        <v>86.1</v>
      </c>
      <c r="L385">
        <v>0.64</v>
      </c>
      <c r="M385">
        <v>0.68</v>
      </c>
      <c r="N385">
        <v>0.64</v>
      </c>
      <c r="O385">
        <v>0.61</v>
      </c>
      <c r="P385">
        <v>0.57999999999999996</v>
      </c>
      <c r="Q385">
        <v>0.59</v>
      </c>
      <c r="R385">
        <v>0.5</v>
      </c>
    </row>
    <row r="386" spans="1:18" x14ac:dyDescent="0.2">
      <c r="A386" t="s">
        <v>747</v>
      </c>
      <c r="B386" t="s">
        <v>748</v>
      </c>
      <c r="C386" t="s">
        <v>35</v>
      </c>
      <c r="D386">
        <v>2009</v>
      </c>
      <c r="E386">
        <v>109.4</v>
      </c>
      <c r="F386">
        <v>114.8</v>
      </c>
      <c r="G386">
        <v>118.4</v>
      </c>
      <c r="H386">
        <v>114.1</v>
      </c>
      <c r="I386">
        <v>116.2</v>
      </c>
      <c r="J386">
        <v>114.3</v>
      </c>
      <c r="K386">
        <v>88.5</v>
      </c>
      <c r="L386">
        <v>0.53</v>
      </c>
      <c r="M386">
        <v>0.56000000000000005</v>
      </c>
      <c r="N386">
        <v>0.53</v>
      </c>
      <c r="O386">
        <v>0.51</v>
      </c>
      <c r="P386">
        <v>0.49</v>
      </c>
      <c r="Q386">
        <v>0.49</v>
      </c>
      <c r="R386">
        <v>0.42</v>
      </c>
    </row>
    <row r="387" spans="1:18" x14ac:dyDescent="0.2">
      <c r="A387" t="s">
        <v>749</v>
      </c>
      <c r="B387" t="s">
        <v>750</v>
      </c>
      <c r="C387" t="s">
        <v>35</v>
      </c>
      <c r="D387">
        <v>2009</v>
      </c>
      <c r="E387">
        <v>110.8</v>
      </c>
      <c r="F387">
        <v>115.5</v>
      </c>
      <c r="G387">
        <v>124.3</v>
      </c>
      <c r="H387">
        <v>109.9</v>
      </c>
      <c r="I387">
        <v>115.1</v>
      </c>
      <c r="J387">
        <v>115.1</v>
      </c>
      <c r="K387">
        <v>93.5</v>
      </c>
      <c r="L387">
        <v>0.64</v>
      </c>
      <c r="M387">
        <v>0.68</v>
      </c>
      <c r="N387">
        <v>0.64</v>
      </c>
      <c r="O387">
        <v>0.61</v>
      </c>
      <c r="P387">
        <v>0.57999999999999996</v>
      </c>
      <c r="Q387">
        <v>0.59</v>
      </c>
      <c r="R387">
        <v>0.5</v>
      </c>
    </row>
    <row r="388" spans="1:18" x14ac:dyDescent="0.2">
      <c r="A388" t="s">
        <v>751</v>
      </c>
      <c r="B388" t="s">
        <v>752</v>
      </c>
      <c r="C388" t="s">
        <v>35</v>
      </c>
      <c r="D388">
        <v>2009</v>
      </c>
      <c r="E388">
        <v>103.1</v>
      </c>
      <c r="F388">
        <v>115.7</v>
      </c>
      <c r="G388">
        <v>118.9</v>
      </c>
      <c r="H388">
        <v>110.9</v>
      </c>
      <c r="I388">
        <v>113.1</v>
      </c>
      <c r="J388">
        <v>115.6</v>
      </c>
      <c r="K388">
        <v>88.5</v>
      </c>
      <c r="L388">
        <v>0.64</v>
      </c>
      <c r="M388">
        <v>0.68</v>
      </c>
      <c r="N388">
        <v>0.64</v>
      </c>
      <c r="O388">
        <v>0.61</v>
      </c>
      <c r="P388">
        <v>0.57999999999999996</v>
      </c>
      <c r="Q388">
        <v>0.59</v>
      </c>
      <c r="R388">
        <v>0.42</v>
      </c>
    </row>
    <row r="389" spans="1:18" x14ac:dyDescent="0.2">
      <c r="A389" t="s">
        <v>753</v>
      </c>
      <c r="B389" t="s">
        <v>754</v>
      </c>
      <c r="C389" t="s">
        <v>34</v>
      </c>
      <c r="D389">
        <v>2008</v>
      </c>
      <c r="E389">
        <v>100.6</v>
      </c>
      <c r="F389">
        <v>122.5</v>
      </c>
      <c r="G389">
        <v>94.3</v>
      </c>
      <c r="H389">
        <v>108.4</v>
      </c>
      <c r="I389">
        <v>117.8</v>
      </c>
      <c r="J389">
        <v>92.5</v>
      </c>
      <c r="K389">
        <v>110.8</v>
      </c>
      <c r="L389">
        <v>0.57999999999999996</v>
      </c>
      <c r="M389">
        <v>0.63</v>
      </c>
      <c r="N389">
        <v>0.59</v>
      </c>
      <c r="O389">
        <v>0.55000000000000004</v>
      </c>
      <c r="P389">
        <v>0.51</v>
      </c>
      <c r="Q389">
        <v>0.53</v>
      </c>
      <c r="R389">
        <v>0.45</v>
      </c>
    </row>
    <row r="390" spans="1:18" x14ac:dyDescent="0.2">
      <c r="A390" t="s">
        <v>755</v>
      </c>
      <c r="B390" t="s">
        <v>756</v>
      </c>
      <c r="C390" t="s">
        <v>34</v>
      </c>
      <c r="D390">
        <v>2008</v>
      </c>
      <c r="E390">
        <v>103.3</v>
      </c>
      <c r="F390">
        <v>119.4</v>
      </c>
      <c r="G390">
        <v>98.5</v>
      </c>
      <c r="H390">
        <v>106</v>
      </c>
      <c r="I390">
        <v>112.4</v>
      </c>
      <c r="J390">
        <v>95.4</v>
      </c>
      <c r="K390">
        <v>106.5</v>
      </c>
      <c r="L390">
        <v>0.43</v>
      </c>
      <c r="M390">
        <v>0.46</v>
      </c>
      <c r="N390">
        <v>0.43</v>
      </c>
      <c r="O390">
        <v>0.41</v>
      </c>
      <c r="P390">
        <v>0.39</v>
      </c>
      <c r="Q390">
        <v>0.39</v>
      </c>
      <c r="R390">
        <v>0.35</v>
      </c>
    </row>
    <row r="391" spans="1:18" x14ac:dyDescent="0.2">
      <c r="A391" t="s">
        <v>757</v>
      </c>
      <c r="B391" t="s">
        <v>758</v>
      </c>
      <c r="C391" t="s">
        <v>35</v>
      </c>
      <c r="D391">
        <v>2008</v>
      </c>
      <c r="E391">
        <v>103.3</v>
      </c>
      <c r="F391">
        <v>119.4</v>
      </c>
      <c r="G391">
        <v>98.5</v>
      </c>
      <c r="H391">
        <v>106</v>
      </c>
      <c r="I391">
        <v>112.4</v>
      </c>
      <c r="J391">
        <v>95.4</v>
      </c>
      <c r="K391">
        <v>106.5</v>
      </c>
      <c r="L391">
        <v>0.43</v>
      </c>
      <c r="M391">
        <v>0.46</v>
      </c>
      <c r="N391">
        <v>0.43</v>
      </c>
      <c r="O391">
        <v>0.41</v>
      </c>
      <c r="P391">
        <v>0.39</v>
      </c>
      <c r="Q391">
        <v>0.39</v>
      </c>
      <c r="R391">
        <v>0.35</v>
      </c>
    </row>
    <row r="392" spans="1:18" x14ac:dyDescent="0.2">
      <c r="A392" t="s">
        <v>759</v>
      </c>
      <c r="B392" t="s">
        <v>760</v>
      </c>
      <c r="C392" t="s">
        <v>35</v>
      </c>
      <c r="D392">
        <v>2008</v>
      </c>
      <c r="E392">
        <v>103.3</v>
      </c>
      <c r="F392">
        <v>119.4</v>
      </c>
      <c r="G392">
        <v>98.5</v>
      </c>
      <c r="H392">
        <v>106</v>
      </c>
      <c r="I392">
        <v>112.4</v>
      </c>
      <c r="J392">
        <v>95.4</v>
      </c>
      <c r="K392">
        <v>106.5</v>
      </c>
      <c r="L392">
        <v>0.43</v>
      </c>
      <c r="M392">
        <v>0.46</v>
      </c>
      <c r="N392">
        <v>0.43</v>
      </c>
      <c r="O392">
        <v>0.41</v>
      </c>
      <c r="P392">
        <v>0.39</v>
      </c>
      <c r="Q392">
        <v>0.39</v>
      </c>
      <c r="R392">
        <v>0.35</v>
      </c>
    </row>
    <row r="393" spans="1:18" x14ac:dyDescent="0.2">
      <c r="A393" t="s">
        <v>761</v>
      </c>
      <c r="B393" t="s">
        <v>762</v>
      </c>
      <c r="C393" t="s">
        <v>35</v>
      </c>
      <c r="D393">
        <v>2008</v>
      </c>
      <c r="E393">
        <v>103.3</v>
      </c>
      <c r="F393">
        <v>119.4</v>
      </c>
      <c r="G393">
        <v>98.5</v>
      </c>
      <c r="H393">
        <v>106</v>
      </c>
      <c r="I393">
        <v>112.4</v>
      </c>
      <c r="J393">
        <v>95.4</v>
      </c>
      <c r="K393">
        <v>106.5</v>
      </c>
      <c r="L393">
        <v>0.43</v>
      </c>
      <c r="M393">
        <v>0.46</v>
      </c>
      <c r="N393">
        <v>0.43</v>
      </c>
      <c r="O393">
        <v>0.41</v>
      </c>
      <c r="P393">
        <v>0.39</v>
      </c>
      <c r="Q393">
        <v>0.39</v>
      </c>
      <c r="R393">
        <v>0.35</v>
      </c>
    </row>
    <row r="394" spans="1:18" x14ac:dyDescent="0.2">
      <c r="A394" t="s">
        <v>763</v>
      </c>
      <c r="B394" t="s">
        <v>764</v>
      </c>
      <c r="C394" t="s">
        <v>35</v>
      </c>
      <c r="D394">
        <v>2008</v>
      </c>
      <c r="E394">
        <v>103.3</v>
      </c>
      <c r="F394">
        <v>119.4</v>
      </c>
      <c r="G394">
        <v>98.5</v>
      </c>
      <c r="H394">
        <v>106</v>
      </c>
      <c r="I394">
        <v>112.4</v>
      </c>
      <c r="J394">
        <v>95.4</v>
      </c>
      <c r="K394">
        <v>106.5</v>
      </c>
      <c r="L394">
        <v>0.43</v>
      </c>
      <c r="M394">
        <v>0.46</v>
      </c>
      <c r="N394">
        <v>0.43</v>
      </c>
      <c r="O394">
        <v>0.41</v>
      </c>
      <c r="P394">
        <v>0.39</v>
      </c>
      <c r="Q394">
        <v>0.39</v>
      </c>
      <c r="R394">
        <v>0.35</v>
      </c>
    </row>
    <row r="395" spans="1:18" x14ac:dyDescent="0.2">
      <c r="A395" t="s">
        <v>765</v>
      </c>
      <c r="B395" t="s">
        <v>766</v>
      </c>
      <c r="C395" t="s">
        <v>34</v>
      </c>
      <c r="D395">
        <v>2001</v>
      </c>
      <c r="E395">
        <v>95.4</v>
      </c>
      <c r="F395">
        <v>88.3</v>
      </c>
      <c r="G395">
        <v>100.9</v>
      </c>
      <c r="H395">
        <v>93.8</v>
      </c>
      <c r="I395">
        <v>103.5</v>
      </c>
      <c r="J395">
        <v>90.7</v>
      </c>
      <c r="K395">
        <v>88.2</v>
      </c>
      <c r="L395">
        <v>0.62</v>
      </c>
      <c r="M395">
        <v>0.65</v>
      </c>
      <c r="N395">
        <v>0.6</v>
      </c>
      <c r="O395">
        <v>0.57999999999999996</v>
      </c>
      <c r="P395">
        <v>0.55000000000000004</v>
      </c>
      <c r="Q395">
        <v>0.55000000000000004</v>
      </c>
      <c r="R395">
        <v>0.46</v>
      </c>
    </row>
    <row r="396" spans="1:18" x14ac:dyDescent="0.2">
      <c r="A396" t="s">
        <v>767</v>
      </c>
      <c r="B396" t="s">
        <v>768</v>
      </c>
      <c r="C396" t="s">
        <v>34</v>
      </c>
      <c r="D396">
        <v>2001</v>
      </c>
      <c r="E396">
        <v>98.7</v>
      </c>
      <c r="F396">
        <v>101.8</v>
      </c>
      <c r="G396">
        <v>101.3</v>
      </c>
      <c r="H396">
        <v>99.7</v>
      </c>
      <c r="I396">
        <v>103.4</v>
      </c>
      <c r="J396">
        <v>95.9</v>
      </c>
      <c r="K396">
        <v>92</v>
      </c>
      <c r="L396">
        <v>0.43</v>
      </c>
      <c r="M396">
        <v>0.45</v>
      </c>
      <c r="N396">
        <v>0.43</v>
      </c>
      <c r="O396">
        <v>0.41</v>
      </c>
      <c r="P396">
        <v>0.39</v>
      </c>
      <c r="Q396">
        <v>0.39</v>
      </c>
      <c r="R396">
        <v>0.34</v>
      </c>
    </row>
    <row r="397" spans="1:18" x14ac:dyDescent="0.2">
      <c r="A397" t="s">
        <v>769</v>
      </c>
      <c r="B397" t="s">
        <v>770</v>
      </c>
      <c r="C397" t="s">
        <v>34</v>
      </c>
      <c r="D397">
        <v>2001</v>
      </c>
      <c r="E397">
        <v>98.7</v>
      </c>
      <c r="F397">
        <v>101.8</v>
      </c>
      <c r="G397">
        <v>101.3</v>
      </c>
      <c r="H397">
        <v>99.7</v>
      </c>
      <c r="I397">
        <v>103.4</v>
      </c>
      <c r="J397">
        <v>95.9</v>
      </c>
      <c r="K397">
        <v>92</v>
      </c>
      <c r="L397">
        <v>0.43</v>
      </c>
      <c r="M397">
        <v>0.45</v>
      </c>
      <c r="N397">
        <v>0.43</v>
      </c>
      <c r="O397">
        <v>0.41</v>
      </c>
      <c r="P397">
        <v>0.39</v>
      </c>
      <c r="Q397">
        <v>0.39</v>
      </c>
      <c r="R397">
        <v>0.34</v>
      </c>
    </row>
    <row r="398" spans="1:18" x14ac:dyDescent="0.2">
      <c r="A398" t="s">
        <v>771</v>
      </c>
      <c r="B398" t="s">
        <v>772</v>
      </c>
      <c r="C398" t="s">
        <v>35</v>
      </c>
      <c r="D398">
        <v>2001</v>
      </c>
      <c r="E398">
        <v>98.7</v>
      </c>
      <c r="F398">
        <v>101.8</v>
      </c>
      <c r="G398">
        <v>101.3</v>
      </c>
      <c r="H398">
        <v>99.7</v>
      </c>
      <c r="I398">
        <v>103.4</v>
      </c>
      <c r="J398">
        <v>95.9</v>
      </c>
      <c r="K398">
        <v>92</v>
      </c>
      <c r="L398">
        <v>0.43</v>
      </c>
      <c r="M398">
        <v>0.45</v>
      </c>
      <c r="N398">
        <v>0.43</v>
      </c>
      <c r="O398">
        <v>0.41</v>
      </c>
      <c r="P398">
        <v>0.39</v>
      </c>
      <c r="Q398">
        <v>0.39</v>
      </c>
      <c r="R398">
        <v>0.34</v>
      </c>
    </row>
    <row r="399" spans="1:18" x14ac:dyDescent="0.2">
      <c r="A399" t="s">
        <v>773</v>
      </c>
      <c r="B399" t="s">
        <v>774</v>
      </c>
      <c r="C399" t="s">
        <v>35</v>
      </c>
      <c r="D399">
        <v>2001</v>
      </c>
      <c r="E399">
        <v>98.7</v>
      </c>
      <c r="F399">
        <v>101.8</v>
      </c>
      <c r="G399">
        <v>101.3</v>
      </c>
      <c r="H399">
        <v>99.7</v>
      </c>
      <c r="I399">
        <v>103.4</v>
      </c>
      <c r="J399">
        <v>95.9</v>
      </c>
      <c r="K399">
        <v>92</v>
      </c>
      <c r="L399">
        <v>0.43</v>
      </c>
      <c r="M399">
        <v>0.45</v>
      </c>
      <c r="N399">
        <v>0.43</v>
      </c>
      <c r="O399">
        <v>0.41</v>
      </c>
      <c r="P399">
        <v>0.39</v>
      </c>
      <c r="Q399">
        <v>0.39</v>
      </c>
      <c r="R399">
        <v>0.34</v>
      </c>
    </row>
    <row r="400" spans="1:18" x14ac:dyDescent="0.2">
      <c r="A400" t="s">
        <v>775</v>
      </c>
      <c r="B400" t="s">
        <v>776</v>
      </c>
      <c r="C400" t="s">
        <v>35</v>
      </c>
      <c r="D400">
        <v>2001</v>
      </c>
      <c r="E400">
        <v>98.7</v>
      </c>
      <c r="F400">
        <v>101.8</v>
      </c>
      <c r="G400">
        <v>101.3</v>
      </c>
      <c r="H400">
        <v>99.7</v>
      </c>
      <c r="I400">
        <v>103.4</v>
      </c>
      <c r="J400">
        <v>95.9</v>
      </c>
      <c r="K400">
        <v>92</v>
      </c>
      <c r="L400">
        <v>0.43</v>
      </c>
      <c r="M400">
        <v>0.45</v>
      </c>
      <c r="N400">
        <v>0.43</v>
      </c>
      <c r="O400">
        <v>0.41</v>
      </c>
      <c r="P400">
        <v>0.39</v>
      </c>
      <c r="Q400">
        <v>0.39</v>
      </c>
      <c r="R400">
        <v>0.34</v>
      </c>
    </row>
    <row r="401" spans="1:18" x14ac:dyDescent="0.2">
      <c r="A401" t="s">
        <v>777</v>
      </c>
      <c r="B401" t="s">
        <v>778</v>
      </c>
      <c r="C401" t="s">
        <v>35</v>
      </c>
      <c r="D401">
        <v>2001</v>
      </c>
      <c r="E401">
        <v>98.7</v>
      </c>
      <c r="F401">
        <v>101.8</v>
      </c>
      <c r="G401">
        <v>101.3</v>
      </c>
      <c r="H401">
        <v>99.7</v>
      </c>
      <c r="I401">
        <v>103.4</v>
      </c>
      <c r="J401">
        <v>95.9</v>
      </c>
      <c r="K401">
        <v>92</v>
      </c>
      <c r="L401">
        <v>0.43</v>
      </c>
      <c r="M401">
        <v>0.45</v>
      </c>
      <c r="N401">
        <v>0.43</v>
      </c>
      <c r="O401">
        <v>0.41</v>
      </c>
      <c r="P401">
        <v>0.39</v>
      </c>
      <c r="Q401">
        <v>0.39</v>
      </c>
      <c r="R401">
        <v>0.34</v>
      </c>
    </row>
    <row r="402" spans="1:18" x14ac:dyDescent="0.2">
      <c r="A402" t="s">
        <v>779</v>
      </c>
      <c r="B402" t="s">
        <v>780</v>
      </c>
      <c r="C402" t="s">
        <v>34</v>
      </c>
      <c r="D402">
        <v>2009</v>
      </c>
      <c r="E402">
        <v>103.8</v>
      </c>
      <c r="F402">
        <v>120.9</v>
      </c>
      <c r="G402">
        <v>114.5</v>
      </c>
      <c r="H402">
        <v>110.8</v>
      </c>
      <c r="I402">
        <v>112.8</v>
      </c>
      <c r="J402">
        <v>103.9</v>
      </c>
      <c r="K402">
        <v>103.3</v>
      </c>
      <c r="L402">
        <v>0.68</v>
      </c>
      <c r="M402">
        <v>0.72</v>
      </c>
      <c r="N402">
        <v>0.69</v>
      </c>
      <c r="O402">
        <v>0.66</v>
      </c>
      <c r="P402">
        <v>0.62</v>
      </c>
      <c r="Q402">
        <v>0.63</v>
      </c>
      <c r="R402">
        <v>0.55000000000000004</v>
      </c>
    </row>
    <row r="403" spans="1:18" x14ac:dyDescent="0.2">
      <c r="A403" t="s">
        <v>781</v>
      </c>
      <c r="B403" t="s">
        <v>782</v>
      </c>
      <c r="C403" t="s">
        <v>34</v>
      </c>
      <c r="D403">
        <v>2009</v>
      </c>
      <c r="E403">
        <v>106.6</v>
      </c>
      <c r="F403">
        <v>118.2</v>
      </c>
      <c r="G403">
        <v>109.9</v>
      </c>
      <c r="H403">
        <v>108.9</v>
      </c>
      <c r="I403">
        <v>113.3</v>
      </c>
      <c r="J403">
        <v>108.8</v>
      </c>
      <c r="K403">
        <v>102.3</v>
      </c>
      <c r="L403">
        <v>0.53</v>
      </c>
      <c r="M403">
        <v>0.56000000000000005</v>
      </c>
      <c r="N403">
        <v>0.53</v>
      </c>
      <c r="O403">
        <v>0.51</v>
      </c>
      <c r="P403">
        <v>0.49</v>
      </c>
      <c r="Q403">
        <v>0.5</v>
      </c>
      <c r="R403">
        <v>0.43</v>
      </c>
    </row>
    <row r="404" spans="1:18" x14ac:dyDescent="0.2">
      <c r="A404" t="s">
        <v>783</v>
      </c>
      <c r="B404" t="s">
        <v>784</v>
      </c>
      <c r="C404" t="s">
        <v>34</v>
      </c>
      <c r="D404">
        <v>2009</v>
      </c>
      <c r="E404">
        <v>108.7</v>
      </c>
      <c r="F404">
        <v>120</v>
      </c>
      <c r="G404">
        <v>106.8</v>
      </c>
      <c r="H404">
        <v>118.2</v>
      </c>
      <c r="I404">
        <v>110</v>
      </c>
      <c r="J404">
        <v>113.4</v>
      </c>
      <c r="K404">
        <v>102.3</v>
      </c>
      <c r="L404">
        <v>0.64</v>
      </c>
      <c r="M404">
        <v>0.68</v>
      </c>
      <c r="N404">
        <v>0.64</v>
      </c>
      <c r="O404">
        <v>0.61</v>
      </c>
      <c r="P404">
        <v>0.57999999999999996</v>
      </c>
      <c r="Q404">
        <v>0.59</v>
      </c>
      <c r="R404">
        <v>0.43</v>
      </c>
    </row>
    <row r="405" spans="1:18" x14ac:dyDescent="0.2">
      <c r="A405" t="s">
        <v>785</v>
      </c>
      <c r="B405" t="s">
        <v>786</v>
      </c>
      <c r="C405" t="s">
        <v>34</v>
      </c>
      <c r="D405">
        <v>2009</v>
      </c>
      <c r="E405">
        <v>106.6</v>
      </c>
      <c r="F405">
        <v>118.2</v>
      </c>
      <c r="G405">
        <v>109.9</v>
      </c>
      <c r="H405">
        <v>108.9</v>
      </c>
      <c r="I405">
        <v>113.3</v>
      </c>
      <c r="J405">
        <v>108.8</v>
      </c>
      <c r="K405">
        <v>102.3</v>
      </c>
      <c r="L405">
        <v>0.53</v>
      </c>
      <c r="M405">
        <v>0.56000000000000005</v>
      </c>
      <c r="N405">
        <v>0.53</v>
      </c>
      <c r="O405">
        <v>0.51</v>
      </c>
      <c r="P405">
        <v>0.49</v>
      </c>
      <c r="Q405">
        <v>0.5</v>
      </c>
      <c r="R405">
        <v>0.43</v>
      </c>
    </row>
    <row r="406" spans="1:18" x14ac:dyDescent="0.2">
      <c r="A406" t="s">
        <v>787</v>
      </c>
      <c r="B406" t="s">
        <v>788</v>
      </c>
      <c r="C406" t="s">
        <v>35</v>
      </c>
      <c r="D406">
        <v>2009</v>
      </c>
      <c r="E406">
        <v>101.8</v>
      </c>
      <c r="F406">
        <v>114.8</v>
      </c>
      <c r="G406">
        <v>103.9</v>
      </c>
      <c r="H406">
        <v>106.1</v>
      </c>
      <c r="I406">
        <v>112.3</v>
      </c>
      <c r="J406">
        <v>109.1</v>
      </c>
      <c r="K406">
        <v>99.2</v>
      </c>
      <c r="L406">
        <v>0.64</v>
      </c>
      <c r="M406">
        <v>0.68</v>
      </c>
      <c r="N406">
        <v>0.64</v>
      </c>
      <c r="O406">
        <v>0.61</v>
      </c>
      <c r="P406">
        <v>0.57999999999999996</v>
      </c>
      <c r="Q406">
        <v>0.59</v>
      </c>
      <c r="R406">
        <v>0.51</v>
      </c>
    </row>
    <row r="407" spans="1:18" x14ac:dyDescent="0.2">
      <c r="A407" t="s">
        <v>789</v>
      </c>
      <c r="B407" t="s">
        <v>790</v>
      </c>
      <c r="C407" t="s">
        <v>35</v>
      </c>
      <c r="D407">
        <v>2009</v>
      </c>
      <c r="E407">
        <v>107.1</v>
      </c>
      <c r="F407">
        <v>123.4</v>
      </c>
      <c r="G407">
        <v>112.8</v>
      </c>
      <c r="H407">
        <v>106.3</v>
      </c>
      <c r="I407">
        <v>120.4</v>
      </c>
      <c r="J407">
        <v>113</v>
      </c>
      <c r="K407">
        <v>106.9</v>
      </c>
      <c r="L407">
        <v>0.64</v>
      </c>
      <c r="M407">
        <v>0.68</v>
      </c>
      <c r="N407">
        <v>0.65</v>
      </c>
      <c r="O407">
        <v>0.61</v>
      </c>
      <c r="P407">
        <v>0.57999999999999996</v>
      </c>
      <c r="Q407">
        <v>0.59</v>
      </c>
      <c r="R407">
        <v>0.51</v>
      </c>
    </row>
    <row r="408" spans="1:18" x14ac:dyDescent="0.2">
      <c r="A408" t="s">
        <v>791</v>
      </c>
      <c r="B408" t="s">
        <v>792</v>
      </c>
      <c r="C408" t="s">
        <v>34</v>
      </c>
      <c r="D408">
        <v>2001</v>
      </c>
      <c r="E408">
        <v>117.1</v>
      </c>
      <c r="F408">
        <v>126.4</v>
      </c>
      <c r="G408">
        <v>114.4</v>
      </c>
      <c r="H408">
        <v>121.5</v>
      </c>
      <c r="I408">
        <v>125</v>
      </c>
      <c r="J408">
        <v>93.7</v>
      </c>
      <c r="K408">
        <v>85.9</v>
      </c>
      <c r="L408">
        <v>0.55000000000000004</v>
      </c>
      <c r="M408">
        <v>0.56999999999999995</v>
      </c>
      <c r="N408">
        <v>0.56000000000000005</v>
      </c>
      <c r="O408">
        <v>0.54</v>
      </c>
      <c r="P408">
        <v>0.53</v>
      </c>
      <c r="Q408">
        <v>0.53</v>
      </c>
      <c r="R408">
        <v>0.5</v>
      </c>
    </row>
    <row r="409" spans="1:18" x14ac:dyDescent="0.2">
      <c r="A409" t="s">
        <v>793</v>
      </c>
      <c r="B409" t="s">
        <v>794</v>
      </c>
      <c r="C409" t="s">
        <v>34</v>
      </c>
      <c r="D409">
        <v>2001</v>
      </c>
      <c r="E409">
        <v>119.5</v>
      </c>
      <c r="F409">
        <v>130.19999999999999</v>
      </c>
      <c r="G409">
        <v>117.2</v>
      </c>
      <c r="H409">
        <v>124.5</v>
      </c>
      <c r="I409">
        <v>119.7</v>
      </c>
      <c r="J409">
        <v>90.7</v>
      </c>
      <c r="K409">
        <v>85.9</v>
      </c>
      <c r="L409">
        <v>0.65</v>
      </c>
      <c r="M409">
        <v>0.69</v>
      </c>
      <c r="N409">
        <v>0.66</v>
      </c>
      <c r="O409">
        <v>0.63</v>
      </c>
      <c r="P409">
        <v>0.6</v>
      </c>
      <c r="Q409">
        <v>0.61</v>
      </c>
      <c r="R409">
        <v>0.56000000000000005</v>
      </c>
    </row>
    <row r="410" spans="1:18" x14ac:dyDescent="0.2">
      <c r="A410" t="s">
        <v>795</v>
      </c>
      <c r="B410" t="s">
        <v>796</v>
      </c>
      <c r="C410" t="s">
        <v>34</v>
      </c>
      <c r="D410">
        <v>2001</v>
      </c>
      <c r="E410">
        <v>118.6</v>
      </c>
      <c r="F410">
        <v>126.6</v>
      </c>
      <c r="G410">
        <v>109.7</v>
      </c>
      <c r="H410">
        <v>126</v>
      </c>
      <c r="I410">
        <v>130.5</v>
      </c>
      <c r="J410">
        <v>95.4</v>
      </c>
      <c r="K410">
        <v>85.1</v>
      </c>
      <c r="L410">
        <v>0.69</v>
      </c>
      <c r="M410">
        <v>0.72</v>
      </c>
      <c r="N410">
        <v>0.7</v>
      </c>
      <c r="O410">
        <v>0.67</v>
      </c>
      <c r="P410">
        <v>0.64</v>
      </c>
      <c r="Q410">
        <v>0.65</v>
      </c>
      <c r="R410">
        <v>0.6</v>
      </c>
    </row>
    <row r="411" spans="1:18" x14ac:dyDescent="0.2">
      <c r="A411" t="s">
        <v>797</v>
      </c>
      <c r="B411" t="s">
        <v>798</v>
      </c>
      <c r="C411" t="s">
        <v>34</v>
      </c>
      <c r="D411">
        <v>2001</v>
      </c>
      <c r="E411">
        <v>119.8</v>
      </c>
      <c r="F411">
        <v>126.9</v>
      </c>
      <c r="G411">
        <v>119.8</v>
      </c>
      <c r="H411">
        <v>126</v>
      </c>
      <c r="I411">
        <v>131.19999999999999</v>
      </c>
      <c r="J411">
        <v>93.3</v>
      </c>
      <c r="K411">
        <v>83.1</v>
      </c>
      <c r="L411">
        <v>0.65</v>
      </c>
      <c r="M411">
        <v>0.69</v>
      </c>
      <c r="N411">
        <v>0.66</v>
      </c>
      <c r="O411">
        <v>0.63</v>
      </c>
      <c r="P411">
        <v>0.6</v>
      </c>
      <c r="Q411">
        <v>0.61</v>
      </c>
      <c r="R411">
        <v>0.56000000000000005</v>
      </c>
    </row>
    <row r="412" spans="1:18" x14ac:dyDescent="0.2">
      <c r="A412" t="s">
        <v>799</v>
      </c>
      <c r="B412" t="s">
        <v>800</v>
      </c>
      <c r="C412" t="s">
        <v>34</v>
      </c>
      <c r="D412">
        <v>2001</v>
      </c>
      <c r="E412">
        <v>117.1</v>
      </c>
      <c r="F412">
        <v>126.4</v>
      </c>
      <c r="G412">
        <v>114.4</v>
      </c>
      <c r="H412">
        <v>121.5</v>
      </c>
      <c r="I412">
        <v>125</v>
      </c>
      <c r="J412">
        <v>93.7</v>
      </c>
      <c r="K412">
        <v>85.9</v>
      </c>
      <c r="L412">
        <v>0.55000000000000004</v>
      </c>
      <c r="M412">
        <v>0.56999999999999995</v>
      </c>
      <c r="N412">
        <v>0.56000000000000005</v>
      </c>
      <c r="O412">
        <v>0.54</v>
      </c>
      <c r="P412">
        <v>0.53</v>
      </c>
      <c r="Q412">
        <v>0.53</v>
      </c>
      <c r="R412">
        <v>0.5</v>
      </c>
    </row>
    <row r="413" spans="1:18" x14ac:dyDescent="0.2">
      <c r="A413" t="s">
        <v>801</v>
      </c>
      <c r="B413" t="s">
        <v>802</v>
      </c>
      <c r="C413" t="s">
        <v>35</v>
      </c>
      <c r="D413">
        <v>2001</v>
      </c>
      <c r="E413">
        <v>123.5</v>
      </c>
      <c r="F413">
        <v>132.4</v>
      </c>
      <c r="G413">
        <v>110.4</v>
      </c>
      <c r="H413">
        <v>124</v>
      </c>
      <c r="I413">
        <v>138.6</v>
      </c>
      <c r="J413">
        <v>85.6</v>
      </c>
      <c r="K413">
        <v>86.3</v>
      </c>
      <c r="L413">
        <v>0.81</v>
      </c>
      <c r="M413">
        <v>0.83</v>
      </c>
      <c r="N413">
        <v>0.81</v>
      </c>
      <c r="O413">
        <v>0.79</v>
      </c>
      <c r="P413">
        <v>0.77</v>
      </c>
      <c r="Q413">
        <v>0.77</v>
      </c>
      <c r="R413">
        <v>0.71</v>
      </c>
    </row>
    <row r="414" spans="1:18" x14ac:dyDescent="0.2">
      <c r="A414" t="s">
        <v>803</v>
      </c>
      <c r="B414" t="s">
        <v>804</v>
      </c>
      <c r="C414" t="s">
        <v>35</v>
      </c>
      <c r="D414">
        <v>2001</v>
      </c>
      <c r="E414">
        <v>117.1</v>
      </c>
      <c r="F414">
        <v>126.4</v>
      </c>
      <c r="G414">
        <v>114.4</v>
      </c>
      <c r="H414">
        <v>121.5</v>
      </c>
      <c r="I414">
        <v>125</v>
      </c>
      <c r="J414">
        <v>93.7</v>
      </c>
      <c r="K414">
        <v>85.9</v>
      </c>
      <c r="L414">
        <v>0.55000000000000004</v>
      </c>
      <c r="M414">
        <v>0.56999999999999995</v>
      </c>
      <c r="N414">
        <v>0.56000000000000005</v>
      </c>
      <c r="O414">
        <v>0.54</v>
      </c>
      <c r="P414">
        <v>0.53</v>
      </c>
      <c r="Q414">
        <v>0.53</v>
      </c>
      <c r="R414">
        <v>0.5</v>
      </c>
    </row>
    <row r="415" spans="1:18" x14ac:dyDescent="0.2">
      <c r="A415" t="s">
        <v>805</v>
      </c>
      <c r="B415" t="s">
        <v>806</v>
      </c>
      <c r="C415" t="s">
        <v>35</v>
      </c>
      <c r="D415">
        <v>2001</v>
      </c>
      <c r="E415">
        <v>117.1</v>
      </c>
      <c r="F415">
        <v>126.4</v>
      </c>
      <c r="G415">
        <v>114.4</v>
      </c>
      <c r="H415">
        <v>121.5</v>
      </c>
      <c r="I415">
        <v>125</v>
      </c>
      <c r="J415">
        <v>93.7</v>
      </c>
      <c r="K415">
        <v>85.9</v>
      </c>
      <c r="L415">
        <v>0.55000000000000004</v>
      </c>
      <c r="M415">
        <v>0.56999999999999995</v>
      </c>
      <c r="N415">
        <v>0.56000000000000005</v>
      </c>
      <c r="O415">
        <v>0.54</v>
      </c>
      <c r="P415">
        <v>0.53</v>
      </c>
      <c r="Q415">
        <v>0.53</v>
      </c>
      <c r="R415">
        <v>0.5</v>
      </c>
    </row>
    <row r="416" spans="1:18" x14ac:dyDescent="0.2">
      <c r="A416" t="s">
        <v>807</v>
      </c>
      <c r="B416" t="s">
        <v>808</v>
      </c>
      <c r="C416" t="s">
        <v>35</v>
      </c>
      <c r="D416">
        <v>2001</v>
      </c>
      <c r="E416">
        <v>117.3</v>
      </c>
      <c r="F416">
        <v>128.19999999999999</v>
      </c>
      <c r="G416">
        <v>114.5</v>
      </c>
      <c r="H416">
        <v>124.2</v>
      </c>
      <c r="I416">
        <v>125.8</v>
      </c>
      <c r="J416">
        <v>93.4</v>
      </c>
      <c r="K416">
        <v>84.3</v>
      </c>
      <c r="L416">
        <v>0.56999999999999995</v>
      </c>
      <c r="M416">
        <v>0.57999999999999996</v>
      </c>
      <c r="N416">
        <v>0.56999999999999995</v>
      </c>
      <c r="O416">
        <v>0.56000000000000005</v>
      </c>
      <c r="P416">
        <v>0.54</v>
      </c>
      <c r="Q416">
        <v>0.54</v>
      </c>
      <c r="R416">
        <v>0.51</v>
      </c>
    </row>
    <row r="417" spans="1:18" x14ac:dyDescent="0.2">
      <c r="A417" t="s">
        <v>809</v>
      </c>
      <c r="B417" t="s">
        <v>810</v>
      </c>
      <c r="C417" t="s">
        <v>35</v>
      </c>
      <c r="D417">
        <v>2001</v>
      </c>
      <c r="E417">
        <v>99.5</v>
      </c>
      <c r="F417">
        <v>108</v>
      </c>
      <c r="G417">
        <v>105.2</v>
      </c>
      <c r="H417">
        <v>96.4</v>
      </c>
      <c r="I417">
        <v>117.3</v>
      </c>
      <c r="J417">
        <v>118.7</v>
      </c>
      <c r="K417">
        <v>102.6</v>
      </c>
      <c r="L417">
        <v>0.56000000000000005</v>
      </c>
      <c r="M417">
        <v>0.61</v>
      </c>
      <c r="N417">
        <v>0.56999999999999995</v>
      </c>
      <c r="O417">
        <v>0.53</v>
      </c>
      <c r="P417">
        <v>0.49</v>
      </c>
      <c r="Q417">
        <v>0.51</v>
      </c>
      <c r="R417">
        <v>0.43</v>
      </c>
    </row>
    <row r="418" spans="1:18" x14ac:dyDescent="0.2">
      <c r="A418" t="s">
        <v>809</v>
      </c>
      <c r="B418" t="s">
        <v>810</v>
      </c>
      <c r="C418" t="s">
        <v>35</v>
      </c>
      <c r="D418">
        <v>2001</v>
      </c>
      <c r="E418">
        <v>99.5</v>
      </c>
      <c r="F418">
        <v>108</v>
      </c>
      <c r="G418">
        <v>105.2</v>
      </c>
      <c r="H418">
        <v>96.4</v>
      </c>
      <c r="I418">
        <v>117.3</v>
      </c>
      <c r="J418">
        <v>118.7</v>
      </c>
      <c r="K418">
        <v>102.6</v>
      </c>
      <c r="L418">
        <v>0.56000000000000005</v>
      </c>
      <c r="M418">
        <v>0.61</v>
      </c>
      <c r="N418">
        <v>0.56999999999999995</v>
      </c>
      <c r="O418">
        <v>0.53</v>
      </c>
      <c r="P418">
        <v>0.49</v>
      </c>
      <c r="Q418">
        <v>0.51</v>
      </c>
      <c r="R418">
        <v>0.43</v>
      </c>
    </row>
    <row r="419" spans="1:18" x14ac:dyDescent="0.2">
      <c r="A419" t="s">
        <v>811</v>
      </c>
      <c r="B419" t="s">
        <v>812</v>
      </c>
      <c r="C419" t="s">
        <v>35</v>
      </c>
      <c r="D419">
        <v>2005</v>
      </c>
      <c r="E419">
        <v>110.1</v>
      </c>
      <c r="F419">
        <v>114.8</v>
      </c>
      <c r="G419">
        <v>123.5</v>
      </c>
      <c r="H419">
        <v>123.1</v>
      </c>
      <c r="I419">
        <v>133.69999999999999</v>
      </c>
      <c r="J419">
        <v>88</v>
      </c>
      <c r="K419">
        <v>87.9</v>
      </c>
      <c r="L419">
        <v>0.7</v>
      </c>
      <c r="M419">
        <v>0.73</v>
      </c>
      <c r="N419">
        <v>0.7</v>
      </c>
      <c r="O419">
        <v>0.68</v>
      </c>
      <c r="P419">
        <v>0.65</v>
      </c>
      <c r="Q419">
        <v>0.66</v>
      </c>
      <c r="R419">
        <v>0.59</v>
      </c>
    </row>
    <row r="420" spans="1:18" x14ac:dyDescent="0.2">
      <c r="A420" t="s">
        <v>813</v>
      </c>
      <c r="B420" t="s">
        <v>814</v>
      </c>
      <c r="C420" t="s">
        <v>35</v>
      </c>
      <c r="D420">
        <v>2005</v>
      </c>
      <c r="E420">
        <v>107.4</v>
      </c>
      <c r="F420">
        <v>111.5</v>
      </c>
      <c r="G420">
        <v>87.4</v>
      </c>
      <c r="H420">
        <v>100.5</v>
      </c>
      <c r="I420">
        <v>109.9</v>
      </c>
      <c r="J420">
        <v>103.7</v>
      </c>
      <c r="K420">
        <v>103.2</v>
      </c>
      <c r="L420">
        <v>0.52</v>
      </c>
      <c r="M420">
        <v>0.57999999999999996</v>
      </c>
      <c r="N420">
        <v>0.53</v>
      </c>
      <c r="O420">
        <v>0.49</v>
      </c>
      <c r="P420">
        <v>0.45</v>
      </c>
      <c r="Q420">
        <v>0.46</v>
      </c>
      <c r="R420">
        <v>0.39</v>
      </c>
    </row>
    <row r="421" spans="1:18" x14ac:dyDescent="0.2">
      <c r="A421" t="s">
        <v>815</v>
      </c>
      <c r="B421" t="s">
        <v>816</v>
      </c>
      <c r="C421" t="s">
        <v>35</v>
      </c>
      <c r="D421">
        <v>2008</v>
      </c>
      <c r="E421">
        <v>111.5</v>
      </c>
      <c r="F421">
        <v>111.7</v>
      </c>
      <c r="G421">
        <v>112.6</v>
      </c>
      <c r="H421">
        <v>114.8</v>
      </c>
      <c r="I421">
        <v>118.9</v>
      </c>
      <c r="J421">
        <v>108.1</v>
      </c>
      <c r="K421">
        <v>93.3</v>
      </c>
      <c r="L421">
        <v>0.6</v>
      </c>
      <c r="M421">
        <v>0.65</v>
      </c>
      <c r="N421">
        <v>0.6</v>
      </c>
      <c r="O421">
        <v>0.56000000000000005</v>
      </c>
      <c r="P421">
        <v>0.52</v>
      </c>
      <c r="Q421">
        <v>0.54</v>
      </c>
      <c r="R421">
        <v>0.46</v>
      </c>
    </row>
    <row r="422" spans="1:18" x14ac:dyDescent="0.2">
      <c r="A422" t="s">
        <v>817</v>
      </c>
      <c r="B422" t="s">
        <v>818</v>
      </c>
      <c r="C422" t="s">
        <v>34</v>
      </c>
      <c r="D422">
        <v>2009</v>
      </c>
      <c r="E422">
        <v>86.7</v>
      </c>
      <c r="F422">
        <v>98.6</v>
      </c>
      <c r="G422">
        <v>100.3</v>
      </c>
      <c r="H422">
        <v>88.9</v>
      </c>
      <c r="I422">
        <v>105</v>
      </c>
      <c r="J422">
        <v>95.7</v>
      </c>
      <c r="K422">
        <v>93.2</v>
      </c>
      <c r="L422">
        <v>0.63</v>
      </c>
      <c r="M422">
        <v>0.67</v>
      </c>
      <c r="N422">
        <v>0.62</v>
      </c>
      <c r="O422">
        <v>0.6</v>
      </c>
      <c r="P422">
        <v>0.56000000000000005</v>
      </c>
      <c r="Q422">
        <v>0.56999999999999995</v>
      </c>
      <c r="R422">
        <v>0.47</v>
      </c>
    </row>
    <row r="423" spans="1:18" x14ac:dyDescent="0.2">
      <c r="A423" t="s">
        <v>819</v>
      </c>
      <c r="B423" t="s">
        <v>820</v>
      </c>
      <c r="C423" t="s">
        <v>34</v>
      </c>
      <c r="D423">
        <v>2009</v>
      </c>
      <c r="E423">
        <v>102.9</v>
      </c>
      <c r="F423">
        <v>88.7</v>
      </c>
      <c r="G423">
        <v>92</v>
      </c>
      <c r="H423">
        <v>88.9</v>
      </c>
      <c r="I423">
        <v>101.4</v>
      </c>
      <c r="J423">
        <v>91.5</v>
      </c>
      <c r="K423">
        <v>93.2</v>
      </c>
      <c r="L423">
        <v>0.63</v>
      </c>
      <c r="M423">
        <v>0.67</v>
      </c>
      <c r="N423">
        <v>0.62</v>
      </c>
      <c r="O423">
        <v>0.6</v>
      </c>
      <c r="P423">
        <v>0.56000000000000005</v>
      </c>
      <c r="Q423">
        <v>0.56999999999999995</v>
      </c>
      <c r="R423">
        <v>0.47</v>
      </c>
    </row>
    <row r="424" spans="1:18" x14ac:dyDescent="0.2">
      <c r="A424" t="s">
        <v>821</v>
      </c>
      <c r="B424" t="s">
        <v>822</v>
      </c>
      <c r="C424" t="s">
        <v>34</v>
      </c>
      <c r="D424">
        <v>2009</v>
      </c>
      <c r="E424">
        <v>100.2</v>
      </c>
      <c r="F424">
        <v>92.4</v>
      </c>
      <c r="G424">
        <v>92</v>
      </c>
      <c r="H424">
        <v>88.9</v>
      </c>
      <c r="I424">
        <v>106.3</v>
      </c>
      <c r="J424">
        <v>91.5</v>
      </c>
      <c r="K424">
        <v>99.3</v>
      </c>
      <c r="L424">
        <v>0.63</v>
      </c>
      <c r="M424">
        <v>0.67</v>
      </c>
      <c r="N424">
        <v>0.62</v>
      </c>
      <c r="O424">
        <v>0.6</v>
      </c>
      <c r="P424">
        <v>0.56000000000000005</v>
      </c>
      <c r="Q424">
        <v>0.56999999999999995</v>
      </c>
      <c r="R424">
        <v>0.47</v>
      </c>
    </row>
    <row r="425" spans="1:18" x14ac:dyDescent="0.2">
      <c r="A425" t="s">
        <v>823</v>
      </c>
      <c r="B425" t="s">
        <v>824</v>
      </c>
      <c r="C425" t="s">
        <v>34</v>
      </c>
      <c r="D425">
        <v>2009</v>
      </c>
      <c r="E425">
        <v>86.7</v>
      </c>
      <c r="F425">
        <v>86.2</v>
      </c>
      <c r="G425">
        <v>87.8</v>
      </c>
      <c r="H425">
        <v>88.9</v>
      </c>
      <c r="I425">
        <v>101.4</v>
      </c>
      <c r="J425">
        <v>91.5</v>
      </c>
      <c r="K425">
        <v>94.6</v>
      </c>
      <c r="L425">
        <v>0.63</v>
      </c>
      <c r="M425">
        <v>0.67</v>
      </c>
      <c r="N425">
        <v>0.62</v>
      </c>
      <c r="O425">
        <v>0.6</v>
      </c>
      <c r="P425">
        <v>0.56000000000000005</v>
      </c>
      <c r="Q425">
        <v>0.56999999999999995</v>
      </c>
      <c r="R425">
        <v>0.38</v>
      </c>
    </row>
    <row r="426" spans="1:18" x14ac:dyDescent="0.2">
      <c r="A426" t="s">
        <v>825</v>
      </c>
      <c r="B426" t="s">
        <v>826</v>
      </c>
      <c r="C426" t="s">
        <v>35</v>
      </c>
      <c r="D426">
        <v>2009</v>
      </c>
      <c r="E426">
        <v>85.1</v>
      </c>
      <c r="F426">
        <v>86.3</v>
      </c>
      <c r="G426">
        <v>91</v>
      </c>
      <c r="H426">
        <v>90</v>
      </c>
      <c r="I426">
        <v>108.9</v>
      </c>
      <c r="J426">
        <v>95.9</v>
      </c>
      <c r="K426">
        <v>92.9</v>
      </c>
      <c r="L426">
        <v>0.63</v>
      </c>
      <c r="M426">
        <v>0.67</v>
      </c>
      <c r="N426">
        <v>0.62</v>
      </c>
      <c r="O426">
        <v>0.6</v>
      </c>
      <c r="P426">
        <v>0.56000000000000005</v>
      </c>
      <c r="Q426">
        <v>0.56999999999999995</v>
      </c>
      <c r="R426">
        <v>0.47</v>
      </c>
    </row>
    <row r="427" spans="1:18" x14ac:dyDescent="0.2">
      <c r="A427" t="s">
        <v>827</v>
      </c>
      <c r="B427" t="s">
        <v>828</v>
      </c>
      <c r="C427" t="s">
        <v>34</v>
      </c>
      <c r="D427">
        <v>2002</v>
      </c>
      <c r="E427">
        <v>113.6</v>
      </c>
      <c r="F427">
        <v>107.8</v>
      </c>
      <c r="G427">
        <v>109.6</v>
      </c>
      <c r="H427">
        <v>109.6</v>
      </c>
      <c r="I427">
        <v>109.8</v>
      </c>
      <c r="J427">
        <v>91.8</v>
      </c>
      <c r="K427">
        <v>85.7</v>
      </c>
      <c r="L427">
        <v>0.53</v>
      </c>
      <c r="M427">
        <v>0.55000000000000004</v>
      </c>
      <c r="N427">
        <v>0.53</v>
      </c>
      <c r="O427">
        <v>0.51</v>
      </c>
      <c r="P427">
        <v>0.49</v>
      </c>
      <c r="Q427">
        <v>0.49</v>
      </c>
      <c r="R427">
        <v>0.44</v>
      </c>
    </row>
    <row r="428" spans="1:18" x14ac:dyDescent="0.2">
      <c r="A428" t="s">
        <v>829</v>
      </c>
      <c r="B428" t="s">
        <v>830</v>
      </c>
      <c r="C428" t="s">
        <v>34</v>
      </c>
      <c r="D428">
        <v>2002</v>
      </c>
      <c r="E428">
        <v>111.3</v>
      </c>
      <c r="F428">
        <v>110</v>
      </c>
      <c r="G428">
        <v>104.8</v>
      </c>
      <c r="H428">
        <v>113.4</v>
      </c>
      <c r="I428">
        <v>106.1</v>
      </c>
      <c r="J428">
        <v>89</v>
      </c>
      <c r="K428">
        <v>83.8</v>
      </c>
      <c r="L428">
        <v>0.63</v>
      </c>
      <c r="M428">
        <v>0.67</v>
      </c>
      <c r="N428">
        <v>0.64</v>
      </c>
      <c r="O428">
        <v>0.61</v>
      </c>
      <c r="P428">
        <v>0.56999999999999995</v>
      </c>
      <c r="Q428">
        <v>0.57999999999999996</v>
      </c>
      <c r="R428">
        <v>0.51</v>
      </c>
    </row>
    <row r="429" spans="1:18" x14ac:dyDescent="0.2">
      <c r="A429" t="s">
        <v>831</v>
      </c>
      <c r="B429" t="s">
        <v>832</v>
      </c>
      <c r="C429" t="s">
        <v>34</v>
      </c>
      <c r="D429">
        <v>2002</v>
      </c>
      <c r="E429">
        <v>114.7</v>
      </c>
      <c r="F429">
        <v>96.8</v>
      </c>
      <c r="G429">
        <v>114</v>
      </c>
      <c r="H429">
        <v>102</v>
      </c>
      <c r="I429">
        <v>105</v>
      </c>
      <c r="J429">
        <v>97.7</v>
      </c>
      <c r="K429">
        <v>83.9</v>
      </c>
      <c r="L429">
        <v>0.67</v>
      </c>
      <c r="M429">
        <v>0.7</v>
      </c>
      <c r="N429">
        <v>0.67</v>
      </c>
      <c r="O429">
        <v>0.64</v>
      </c>
      <c r="P429">
        <v>0.6</v>
      </c>
      <c r="Q429">
        <v>0.61</v>
      </c>
      <c r="R429">
        <v>0.54</v>
      </c>
    </row>
    <row r="430" spans="1:18" x14ac:dyDescent="0.2">
      <c r="A430" t="s">
        <v>833</v>
      </c>
      <c r="B430" t="s">
        <v>834</v>
      </c>
      <c r="C430" t="s">
        <v>34</v>
      </c>
      <c r="D430">
        <v>2002</v>
      </c>
      <c r="E430">
        <v>113.6</v>
      </c>
      <c r="F430">
        <v>107.8</v>
      </c>
      <c r="G430">
        <v>109.6</v>
      </c>
      <c r="H430">
        <v>109.6</v>
      </c>
      <c r="I430">
        <v>109.8</v>
      </c>
      <c r="J430">
        <v>91.8</v>
      </c>
      <c r="K430">
        <v>85.7</v>
      </c>
      <c r="L430">
        <v>0.53</v>
      </c>
      <c r="M430">
        <v>0.55000000000000004</v>
      </c>
      <c r="N430">
        <v>0.53</v>
      </c>
      <c r="O430">
        <v>0.51</v>
      </c>
      <c r="P430">
        <v>0.49</v>
      </c>
      <c r="Q430">
        <v>0.49</v>
      </c>
      <c r="R430">
        <v>0.44</v>
      </c>
    </row>
    <row r="431" spans="1:18" x14ac:dyDescent="0.2">
      <c r="A431" t="s">
        <v>835</v>
      </c>
      <c r="B431" t="s">
        <v>836</v>
      </c>
      <c r="C431" t="s">
        <v>35</v>
      </c>
      <c r="D431">
        <v>2002</v>
      </c>
      <c r="E431">
        <v>119.6</v>
      </c>
      <c r="F431">
        <v>107.2</v>
      </c>
      <c r="G431">
        <v>112.7</v>
      </c>
      <c r="H431">
        <v>111.7</v>
      </c>
      <c r="I431">
        <v>116.8</v>
      </c>
      <c r="J431">
        <v>87.6</v>
      </c>
      <c r="K431">
        <v>83.5</v>
      </c>
      <c r="L431">
        <v>0.68</v>
      </c>
      <c r="M431">
        <v>0.72</v>
      </c>
      <c r="N431">
        <v>0.69</v>
      </c>
      <c r="O431">
        <v>0.66</v>
      </c>
      <c r="P431">
        <v>0.62</v>
      </c>
      <c r="Q431">
        <v>0.63</v>
      </c>
      <c r="R431">
        <v>0.56000000000000005</v>
      </c>
    </row>
    <row r="432" spans="1:18" x14ac:dyDescent="0.2">
      <c r="A432" t="s">
        <v>837</v>
      </c>
      <c r="B432" t="s">
        <v>838</v>
      </c>
      <c r="C432" t="s">
        <v>35</v>
      </c>
      <c r="D432">
        <v>2002</v>
      </c>
      <c r="E432">
        <v>108.9</v>
      </c>
      <c r="F432">
        <v>106.9</v>
      </c>
      <c r="G432">
        <v>103.7</v>
      </c>
      <c r="H432">
        <v>106.1</v>
      </c>
      <c r="I432">
        <v>111.5</v>
      </c>
      <c r="J432">
        <v>93.1</v>
      </c>
      <c r="K432">
        <v>91.4</v>
      </c>
      <c r="L432">
        <v>0.64</v>
      </c>
      <c r="M432">
        <v>0.67</v>
      </c>
      <c r="N432">
        <v>0.64</v>
      </c>
      <c r="O432">
        <v>0.61</v>
      </c>
      <c r="P432">
        <v>0.56999999999999995</v>
      </c>
      <c r="Q432">
        <v>0.59</v>
      </c>
      <c r="R432">
        <v>0.52</v>
      </c>
    </row>
    <row r="433" spans="1:18" x14ac:dyDescent="0.2">
      <c r="A433" t="s">
        <v>839</v>
      </c>
      <c r="B433" t="s">
        <v>840</v>
      </c>
      <c r="C433" t="s">
        <v>35</v>
      </c>
      <c r="D433">
        <v>2002</v>
      </c>
      <c r="E433">
        <v>118.7</v>
      </c>
      <c r="F433">
        <v>105.4</v>
      </c>
      <c r="G433">
        <v>110.1</v>
      </c>
      <c r="H433">
        <v>105.8</v>
      </c>
      <c r="I433">
        <v>106.4</v>
      </c>
      <c r="J433">
        <v>90.1</v>
      </c>
      <c r="K433">
        <v>83.6</v>
      </c>
      <c r="L433">
        <v>0.64</v>
      </c>
      <c r="M433">
        <v>0.67</v>
      </c>
      <c r="N433">
        <v>0.64</v>
      </c>
      <c r="O433">
        <v>0.61</v>
      </c>
      <c r="P433">
        <v>0.57999999999999996</v>
      </c>
      <c r="Q433">
        <v>0.59</v>
      </c>
      <c r="R433">
        <v>0.52</v>
      </c>
    </row>
    <row r="434" spans="1:18" x14ac:dyDescent="0.2">
      <c r="A434" t="s">
        <v>841</v>
      </c>
      <c r="B434" t="s">
        <v>842</v>
      </c>
      <c r="C434" t="s">
        <v>35</v>
      </c>
      <c r="D434">
        <v>2002</v>
      </c>
      <c r="E434">
        <v>113.8</v>
      </c>
      <c r="F434">
        <v>108.6</v>
      </c>
      <c r="G434">
        <v>110.5</v>
      </c>
      <c r="H434">
        <v>108.8</v>
      </c>
      <c r="I434">
        <v>111.1</v>
      </c>
      <c r="J434">
        <v>91.6</v>
      </c>
      <c r="K434">
        <v>85.3</v>
      </c>
      <c r="L434">
        <v>0.53</v>
      </c>
      <c r="M434">
        <v>0.56000000000000005</v>
      </c>
      <c r="N434">
        <v>0.54</v>
      </c>
      <c r="O434">
        <v>0.52</v>
      </c>
      <c r="P434">
        <v>0.49</v>
      </c>
      <c r="Q434">
        <v>0.5</v>
      </c>
      <c r="R434">
        <v>0.44</v>
      </c>
    </row>
    <row r="435" spans="1:18" x14ac:dyDescent="0.2">
      <c r="A435" t="s">
        <v>843</v>
      </c>
      <c r="B435" t="s">
        <v>844</v>
      </c>
      <c r="C435" t="s">
        <v>34</v>
      </c>
      <c r="D435">
        <v>2002</v>
      </c>
      <c r="E435">
        <v>114.7</v>
      </c>
      <c r="F435">
        <v>111.1</v>
      </c>
      <c r="G435">
        <v>109.2</v>
      </c>
      <c r="H435">
        <v>110</v>
      </c>
      <c r="I435">
        <v>117.5</v>
      </c>
      <c r="J435">
        <v>95.2</v>
      </c>
      <c r="K435">
        <v>95</v>
      </c>
      <c r="L435">
        <v>0.52</v>
      </c>
      <c r="M435">
        <v>0.54</v>
      </c>
      <c r="N435">
        <v>0.52</v>
      </c>
      <c r="O435">
        <v>0.51</v>
      </c>
      <c r="P435">
        <v>0.49</v>
      </c>
      <c r="Q435">
        <v>0.5</v>
      </c>
      <c r="R435">
        <v>0.45</v>
      </c>
    </row>
    <row r="436" spans="1:18" x14ac:dyDescent="0.2">
      <c r="A436" t="s">
        <v>845</v>
      </c>
      <c r="B436" t="s">
        <v>846</v>
      </c>
      <c r="C436" t="s">
        <v>34</v>
      </c>
      <c r="D436">
        <v>2002</v>
      </c>
      <c r="E436">
        <v>112.8</v>
      </c>
      <c r="F436">
        <v>107.7</v>
      </c>
      <c r="G436">
        <v>106.8</v>
      </c>
      <c r="H436">
        <v>109</v>
      </c>
      <c r="I436">
        <v>115.8</v>
      </c>
      <c r="J436">
        <v>92.4</v>
      </c>
      <c r="K436">
        <v>95.4</v>
      </c>
      <c r="L436">
        <v>0.56000000000000005</v>
      </c>
      <c r="M436">
        <v>0.57999999999999996</v>
      </c>
      <c r="N436">
        <v>0.56999999999999995</v>
      </c>
      <c r="O436">
        <v>0.55000000000000004</v>
      </c>
      <c r="P436">
        <v>0.53</v>
      </c>
      <c r="Q436">
        <v>0.53</v>
      </c>
      <c r="R436">
        <v>0.48</v>
      </c>
    </row>
    <row r="437" spans="1:18" x14ac:dyDescent="0.2">
      <c r="A437" t="s">
        <v>847</v>
      </c>
      <c r="B437" t="s">
        <v>848</v>
      </c>
      <c r="C437" t="s">
        <v>34</v>
      </c>
      <c r="D437">
        <v>2002</v>
      </c>
      <c r="E437">
        <v>114.7</v>
      </c>
      <c r="F437">
        <v>111.1</v>
      </c>
      <c r="G437">
        <v>109.2</v>
      </c>
      <c r="H437">
        <v>110</v>
      </c>
      <c r="I437">
        <v>117.5</v>
      </c>
      <c r="J437">
        <v>95.2</v>
      </c>
      <c r="K437">
        <v>95</v>
      </c>
      <c r="L437">
        <v>0.52</v>
      </c>
      <c r="M437">
        <v>0.54</v>
      </c>
      <c r="N437">
        <v>0.52</v>
      </c>
      <c r="O437">
        <v>0.51</v>
      </c>
      <c r="P437">
        <v>0.49</v>
      </c>
      <c r="Q437">
        <v>0.5</v>
      </c>
      <c r="R437">
        <v>0.45</v>
      </c>
    </row>
    <row r="438" spans="1:18" x14ac:dyDescent="0.2">
      <c r="A438" t="s">
        <v>849</v>
      </c>
      <c r="B438" t="s">
        <v>850</v>
      </c>
      <c r="C438" t="s">
        <v>34</v>
      </c>
      <c r="D438">
        <v>2002</v>
      </c>
      <c r="E438">
        <v>113.1</v>
      </c>
      <c r="F438">
        <v>117.7</v>
      </c>
      <c r="G438">
        <v>115.8</v>
      </c>
      <c r="H438">
        <v>110.3</v>
      </c>
      <c r="I438">
        <v>122.8</v>
      </c>
      <c r="J438">
        <v>99</v>
      </c>
      <c r="K438">
        <v>98.5</v>
      </c>
      <c r="L438">
        <v>0.63</v>
      </c>
      <c r="M438">
        <v>0.67</v>
      </c>
      <c r="N438">
        <v>0.64</v>
      </c>
      <c r="O438">
        <v>0.61</v>
      </c>
      <c r="P438">
        <v>0.57999999999999996</v>
      </c>
      <c r="Q438">
        <v>0.59</v>
      </c>
      <c r="R438">
        <v>0.53</v>
      </c>
    </row>
    <row r="439" spans="1:18" x14ac:dyDescent="0.2">
      <c r="A439" t="s">
        <v>851</v>
      </c>
      <c r="B439" t="s">
        <v>852</v>
      </c>
      <c r="C439" t="s">
        <v>34</v>
      </c>
      <c r="D439">
        <v>2002</v>
      </c>
      <c r="E439">
        <v>115.7</v>
      </c>
      <c r="F439">
        <v>119.6</v>
      </c>
      <c r="G439">
        <v>111.2</v>
      </c>
      <c r="H439">
        <v>119.6</v>
      </c>
      <c r="I439">
        <v>116.4</v>
      </c>
      <c r="J439">
        <v>99.2</v>
      </c>
      <c r="K439">
        <v>91.1</v>
      </c>
      <c r="L439">
        <v>0.68</v>
      </c>
      <c r="M439">
        <v>0.71</v>
      </c>
      <c r="N439">
        <v>0.68</v>
      </c>
      <c r="O439">
        <v>0.65</v>
      </c>
      <c r="P439">
        <v>0.62</v>
      </c>
      <c r="Q439">
        <v>0.63</v>
      </c>
      <c r="R439">
        <v>0.55000000000000004</v>
      </c>
    </row>
    <row r="440" spans="1:18" x14ac:dyDescent="0.2">
      <c r="A440" t="s">
        <v>853</v>
      </c>
      <c r="B440" t="s">
        <v>854</v>
      </c>
      <c r="C440" t="s">
        <v>35</v>
      </c>
      <c r="D440">
        <v>2002</v>
      </c>
      <c r="E440">
        <v>114.9</v>
      </c>
      <c r="F440">
        <v>105</v>
      </c>
      <c r="G440">
        <v>118</v>
      </c>
      <c r="H440">
        <v>111.4</v>
      </c>
      <c r="I440">
        <v>125.2</v>
      </c>
      <c r="J440">
        <v>89.4</v>
      </c>
      <c r="K440">
        <v>91.8</v>
      </c>
      <c r="L440">
        <v>0.66</v>
      </c>
      <c r="M440">
        <v>0.7</v>
      </c>
      <c r="N440">
        <v>0.66</v>
      </c>
      <c r="O440">
        <v>0.63</v>
      </c>
      <c r="P440">
        <v>0.6</v>
      </c>
      <c r="Q440">
        <v>0.61</v>
      </c>
      <c r="R440">
        <v>0.55000000000000004</v>
      </c>
    </row>
    <row r="441" spans="1:18" x14ac:dyDescent="0.2">
      <c r="A441" t="s">
        <v>855</v>
      </c>
      <c r="B441" t="s">
        <v>856</v>
      </c>
      <c r="C441" t="s">
        <v>34</v>
      </c>
      <c r="D441">
        <v>2007</v>
      </c>
      <c r="E441">
        <v>110.8</v>
      </c>
      <c r="F441">
        <v>117.9</v>
      </c>
      <c r="G441">
        <v>123.7</v>
      </c>
      <c r="H441">
        <v>107.1</v>
      </c>
      <c r="I441">
        <v>107.3</v>
      </c>
      <c r="J441">
        <v>103.9</v>
      </c>
      <c r="K441">
        <v>88.2</v>
      </c>
      <c r="L441">
        <v>0.49</v>
      </c>
      <c r="M441">
        <v>0.51</v>
      </c>
      <c r="N441">
        <v>0.49</v>
      </c>
      <c r="O441">
        <v>0.47</v>
      </c>
      <c r="P441">
        <v>0.44</v>
      </c>
      <c r="Q441">
        <v>0.45</v>
      </c>
      <c r="R441">
        <v>0.39</v>
      </c>
    </row>
    <row r="442" spans="1:18" x14ac:dyDescent="0.2">
      <c r="A442" t="s">
        <v>857</v>
      </c>
      <c r="B442" t="s">
        <v>858</v>
      </c>
      <c r="C442" t="s">
        <v>34</v>
      </c>
      <c r="D442">
        <v>2007</v>
      </c>
      <c r="E442">
        <v>110.8</v>
      </c>
      <c r="F442">
        <v>117.9</v>
      </c>
      <c r="G442">
        <v>123.7</v>
      </c>
      <c r="H442">
        <v>107.1</v>
      </c>
      <c r="I442">
        <v>107.3</v>
      </c>
      <c r="J442">
        <v>103.9</v>
      </c>
      <c r="K442">
        <v>88.2</v>
      </c>
      <c r="L442">
        <v>0.49</v>
      </c>
      <c r="M442">
        <v>0.51</v>
      </c>
      <c r="N442">
        <v>0.49</v>
      </c>
      <c r="O442">
        <v>0.47</v>
      </c>
      <c r="P442">
        <v>0.44</v>
      </c>
      <c r="Q442">
        <v>0.45</v>
      </c>
      <c r="R442">
        <v>0.39</v>
      </c>
    </row>
    <row r="443" spans="1:18" x14ac:dyDescent="0.2">
      <c r="A443" t="s">
        <v>859</v>
      </c>
      <c r="B443" t="s">
        <v>860</v>
      </c>
      <c r="C443" t="s">
        <v>34</v>
      </c>
      <c r="D443">
        <v>2007</v>
      </c>
      <c r="E443">
        <v>112.4</v>
      </c>
      <c r="F443">
        <v>116.2</v>
      </c>
      <c r="G443">
        <v>129</v>
      </c>
      <c r="H443">
        <v>108.9</v>
      </c>
      <c r="I443">
        <v>108.3</v>
      </c>
      <c r="J443">
        <v>104.4</v>
      </c>
      <c r="K443">
        <v>88</v>
      </c>
      <c r="L443">
        <v>0.61</v>
      </c>
      <c r="M443">
        <v>0.66</v>
      </c>
      <c r="N443">
        <v>0.62</v>
      </c>
      <c r="O443">
        <v>0.57999999999999996</v>
      </c>
      <c r="P443">
        <v>0.55000000000000004</v>
      </c>
      <c r="Q443">
        <v>0.56000000000000005</v>
      </c>
      <c r="R443">
        <v>0.48</v>
      </c>
    </row>
    <row r="444" spans="1:18" x14ac:dyDescent="0.2">
      <c r="A444" t="s">
        <v>861</v>
      </c>
      <c r="B444" t="s">
        <v>862</v>
      </c>
      <c r="C444" t="s">
        <v>35</v>
      </c>
      <c r="D444">
        <v>2007</v>
      </c>
      <c r="E444">
        <v>110.8</v>
      </c>
      <c r="F444">
        <v>117.9</v>
      </c>
      <c r="G444">
        <v>123.7</v>
      </c>
      <c r="H444">
        <v>107.1</v>
      </c>
      <c r="I444">
        <v>107.3</v>
      </c>
      <c r="J444">
        <v>103.9</v>
      </c>
      <c r="K444">
        <v>88.2</v>
      </c>
      <c r="L444">
        <v>0.49</v>
      </c>
      <c r="M444">
        <v>0.51</v>
      </c>
      <c r="N444">
        <v>0.49</v>
      </c>
      <c r="O444">
        <v>0.47</v>
      </c>
      <c r="P444">
        <v>0.44</v>
      </c>
      <c r="Q444">
        <v>0.45</v>
      </c>
      <c r="R444">
        <v>0.39</v>
      </c>
    </row>
    <row r="445" spans="1:18" x14ac:dyDescent="0.2">
      <c r="A445" t="s">
        <v>863</v>
      </c>
      <c r="B445" t="s">
        <v>864</v>
      </c>
      <c r="C445" t="s">
        <v>34</v>
      </c>
      <c r="D445">
        <v>2009</v>
      </c>
      <c r="E445">
        <v>107.4</v>
      </c>
      <c r="F445">
        <v>115.9</v>
      </c>
      <c r="G445">
        <v>104.9</v>
      </c>
      <c r="H445">
        <v>123</v>
      </c>
      <c r="I445">
        <v>131.6</v>
      </c>
      <c r="J445">
        <v>102.8</v>
      </c>
      <c r="K445">
        <v>91.5</v>
      </c>
      <c r="L445">
        <v>0.56000000000000005</v>
      </c>
      <c r="M445">
        <v>0.57999999999999996</v>
      </c>
      <c r="N445">
        <v>0.55000000000000004</v>
      </c>
      <c r="O445">
        <v>0.54</v>
      </c>
      <c r="P445">
        <v>0.52</v>
      </c>
      <c r="Q445">
        <v>0.52</v>
      </c>
      <c r="R445">
        <v>0.47</v>
      </c>
    </row>
    <row r="446" spans="1:18" x14ac:dyDescent="0.2">
      <c r="A446" t="s">
        <v>865</v>
      </c>
      <c r="B446" t="s">
        <v>866</v>
      </c>
      <c r="C446" t="s">
        <v>34</v>
      </c>
      <c r="D446">
        <v>2009</v>
      </c>
      <c r="E446">
        <v>107.4</v>
      </c>
      <c r="F446">
        <v>115.9</v>
      </c>
      <c r="G446">
        <v>104.9</v>
      </c>
      <c r="H446">
        <v>123</v>
      </c>
      <c r="I446">
        <v>131.6</v>
      </c>
      <c r="J446">
        <v>102.8</v>
      </c>
      <c r="K446">
        <v>91.5</v>
      </c>
      <c r="L446">
        <v>0.56000000000000005</v>
      </c>
      <c r="M446">
        <v>0.57999999999999996</v>
      </c>
      <c r="N446">
        <v>0.55000000000000004</v>
      </c>
      <c r="O446">
        <v>0.54</v>
      </c>
      <c r="P446">
        <v>0.52</v>
      </c>
      <c r="Q446">
        <v>0.52</v>
      </c>
      <c r="R446">
        <v>0.47</v>
      </c>
    </row>
    <row r="447" spans="1:18" x14ac:dyDescent="0.2">
      <c r="A447" t="s">
        <v>867</v>
      </c>
      <c r="B447" t="s">
        <v>868</v>
      </c>
      <c r="C447" t="s">
        <v>35</v>
      </c>
      <c r="D447">
        <v>2009</v>
      </c>
      <c r="E447">
        <v>107.4</v>
      </c>
      <c r="F447">
        <v>115.9</v>
      </c>
      <c r="G447">
        <v>104.9</v>
      </c>
      <c r="H447">
        <v>123</v>
      </c>
      <c r="I447">
        <v>131.6</v>
      </c>
      <c r="J447">
        <v>102.8</v>
      </c>
      <c r="K447">
        <v>91.5</v>
      </c>
      <c r="L447">
        <v>0.56000000000000005</v>
      </c>
      <c r="M447">
        <v>0.57999999999999996</v>
      </c>
      <c r="N447">
        <v>0.55000000000000004</v>
      </c>
      <c r="O447">
        <v>0.54</v>
      </c>
      <c r="P447">
        <v>0.52</v>
      </c>
      <c r="Q447">
        <v>0.52</v>
      </c>
      <c r="R447">
        <v>0.47</v>
      </c>
    </row>
    <row r="448" spans="1:18" x14ac:dyDescent="0.2">
      <c r="A448" t="s">
        <v>869</v>
      </c>
      <c r="B448" t="s">
        <v>870</v>
      </c>
      <c r="C448" t="s">
        <v>35</v>
      </c>
      <c r="D448">
        <v>2009</v>
      </c>
      <c r="E448">
        <v>101.6</v>
      </c>
      <c r="F448">
        <v>110.8</v>
      </c>
      <c r="G448">
        <v>100.8</v>
      </c>
      <c r="H448">
        <v>124.7</v>
      </c>
      <c r="I448">
        <v>126.7</v>
      </c>
      <c r="J448">
        <v>98.6</v>
      </c>
      <c r="K448">
        <v>96.8</v>
      </c>
      <c r="L448">
        <v>0.66</v>
      </c>
      <c r="M448">
        <v>0.69</v>
      </c>
      <c r="N448">
        <v>0.66</v>
      </c>
      <c r="O448">
        <v>0.63</v>
      </c>
      <c r="P448">
        <v>0.6</v>
      </c>
      <c r="Q448">
        <v>0.61</v>
      </c>
      <c r="R448">
        <v>0.54</v>
      </c>
    </row>
    <row r="449" spans="1:18" x14ac:dyDescent="0.2">
      <c r="A449" t="s">
        <v>871</v>
      </c>
      <c r="B449" t="s">
        <v>872</v>
      </c>
      <c r="C449" t="s">
        <v>34</v>
      </c>
      <c r="D449">
        <v>2006</v>
      </c>
      <c r="E449">
        <v>111.7</v>
      </c>
      <c r="F449">
        <v>116.3</v>
      </c>
      <c r="G449">
        <v>117.2</v>
      </c>
      <c r="H449">
        <v>106.4</v>
      </c>
      <c r="I449">
        <v>111.7</v>
      </c>
      <c r="J449">
        <v>101.9</v>
      </c>
      <c r="K449">
        <v>85.3</v>
      </c>
      <c r="L449">
        <v>0.57999999999999996</v>
      </c>
      <c r="M449">
        <v>0.63</v>
      </c>
      <c r="N449">
        <v>0.59</v>
      </c>
      <c r="O449">
        <v>0.55000000000000004</v>
      </c>
      <c r="P449">
        <v>0.52</v>
      </c>
      <c r="Q449">
        <v>0.53</v>
      </c>
      <c r="R449">
        <v>0.46</v>
      </c>
    </row>
    <row r="450" spans="1:18" x14ac:dyDescent="0.2">
      <c r="A450" t="s">
        <v>873</v>
      </c>
      <c r="B450" t="s">
        <v>874</v>
      </c>
      <c r="C450" t="s">
        <v>34</v>
      </c>
      <c r="D450">
        <v>2006</v>
      </c>
      <c r="E450">
        <v>109</v>
      </c>
      <c r="F450">
        <v>119.6</v>
      </c>
      <c r="G450">
        <v>112.4</v>
      </c>
      <c r="H450">
        <v>111.7</v>
      </c>
      <c r="I450">
        <v>115.5</v>
      </c>
      <c r="J450">
        <v>96.3</v>
      </c>
      <c r="K450">
        <v>86.6</v>
      </c>
      <c r="L450">
        <v>0.43</v>
      </c>
      <c r="M450">
        <v>0.46</v>
      </c>
      <c r="N450">
        <v>0.43</v>
      </c>
      <c r="O450">
        <v>0.42</v>
      </c>
      <c r="P450">
        <v>0.39</v>
      </c>
      <c r="Q450">
        <v>0.4</v>
      </c>
      <c r="R450">
        <v>0.35</v>
      </c>
    </row>
    <row r="451" spans="1:18" x14ac:dyDescent="0.2">
      <c r="A451" t="s">
        <v>875</v>
      </c>
      <c r="B451" t="s">
        <v>876</v>
      </c>
      <c r="C451" t="s">
        <v>35</v>
      </c>
      <c r="D451">
        <v>2005</v>
      </c>
      <c r="E451">
        <v>104.1</v>
      </c>
      <c r="F451">
        <v>92.4</v>
      </c>
      <c r="G451">
        <v>93</v>
      </c>
      <c r="H451">
        <v>105.3</v>
      </c>
      <c r="I451">
        <v>105</v>
      </c>
      <c r="J451">
        <v>87.2</v>
      </c>
      <c r="K451">
        <v>99.9</v>
      </c>
      <c r="L451">
        <v>0.63</v>
      </c>
      <c r="M451">
        <v>0.67</v>
      </c>
      <c r="N451">
        <v>0.63</v>
      </c>
      <c r="O451">
        <v>0.6</v>
      </c>
      <c r="P451">
        <v>0.56000000000000005</v>
      </c>
      <c r="Q451">
        <v>0.56999999999999995</v>
      </c>
      <c r="R451">
        <v>0.49</v>
      </c>
    </row>
    <row r="452" spans="1:18" x14ac:dyDescent="0.2">
      <c r="A452" t="s">
        <v>877</v>
      </c>
      <c r="B452" t="s">
        <v>878</v>
      </c>
      <c r="C452" t="s">
        <v>34</v>
      </c>
      <c r="D452">
        <v>2002</v>
      </c>
      <c r="E452">
        <v>104.3</v>
      </c>
      <c r="F452">
        <v>115.2</v>
      </c>
      <c r="G452">
        <v>106.8</v>
      </c>
      <c r="H452">
        <v>97.4</v>
      </c>
      <c r="I452">
        <v>105.7</v>
      </c>
      <c r="J452">
        <v>93.7</v>
      </c>
      <c r="K452">
        <v>86.2</v>
      </c>
      <c r="L452">
        <v>0.65</v>
      </c>
      <c r="M452">
        <v>0.65</v>
      </c>
      <c r="N452">
        <v>0.61</v>
      </c>
      <c r="O452">
        <v>0.62</v>
      </c>
      <c r="P452">
        <v>0.59</v>
      </c>
      <c r="Q452">
        <v>0.56999999999999995</v>
      </c>
      <c r="R452">
        <v>0.45</v>
      </c>
    </row>
    <row r="453" spans="1:18" x14ac:dyDescent="0.2">
      <c r="A453" t="s">
        <v>879</v>
      </c>
      <c r="B453" t="s">
        <v>880</v>
      </c>
      <c r="C453" t="s">
        <v>34</v>
      </c>
      <c r="D453">
        <v>2002</v>
      </c>
      <c r="E453">
        <v>105.5</v>
      </c>
      <c r="F453">
        <v>115.6</v>
      </c>
      <c r="G453">
        <v>107.9</v>
      </c>
      <c r="H453">
        <v>96.9</v>
      </c>
      <c r="I453">
        <v>102.7</v>
      </c>
      <c r="J453">
        <v>93.6</v>
      </c>
      <c r="K453">
        <v>87.9</v>
      </c>
      <c r="L453">
        <v>0.65</v>
      </c>
      <c r="M453">
        <v>0.68</v>
      </c>
      <c r="N453">
        <v>0.65</v>
      </c>
      <c r="O453">
        <v>0.62</v>
      </c>
      <c r="P453">
        <v>0.59</v>
      </c>
      <c r="Q453">
        <v>0.6</v>
      </c>
      <c r="R453">
        <v>0.53</v>
      </c>
    </row>
    <row r="454" spans="1:18" x14ac:dyDescent="0.2">
      <c r="A454" t="s">
        <v>881</v>
      </c>
      <c r="B454" t="s">
        <v>882</v>
      </c>
      <c r="C454" t="s">
        <v>35</v>
      </c>
      <c r="D454">
        <v>2002</v>
      </c>
      <c r="E454">
        <v>109.3</v>
      </c>
      <c r="F454">
        <v>114.7</v>
      </c>
      <c r="G454">
        <v>111.6</v>
      </c>
      <c r="H454">
        <v>97.8</v>
      </c>
      <c r="I454">
        <v>108.8</v>
      </c>
      <c r="J454">
        <v>96.9</v>
      </c>
      <c r="K454">
        <v>88.2</v>
      </c>
      <c r="L454">
        <v>0.64</v>
      </c>
      <c r="M454">
        <v>0.68</v>
      </c>
      <c r="N454">
        <v>0.65</v>
      </c>
      <c r="O454">
        <v>0.62</v>
      </c>
      <c r="P454">
        <v>0.59</v>
      </c>
      <c r="Q454">
        <v>0.6</v>
      </c>
      <c r="R454">
        <v>0.53</v>
      </c>
    </row>
    <row r="455" spans="1:18" x14ac:dyDescent="0.2">
      <c r="A455" t="s">
        <v>883</v>
      </c>
      <c r="B455" t="s">
        <v>884</v>
      </c>
      <c r="C455" t="s">
        <v>35</v>
      </c>
      <c r="D455">
        <v>2002</v>
      </c>
      <c r="E455">
        <v>105.8</v>
      </c>
      <c r="F455">
        <v>110.7</v>
      </c>
      <c r="G455">
        <v>113.9</v>
      </c>
      <c r="H455">
        <v>97.4</v>
      </c>
      <c r="I455">
        <v>107.2</v>
      </c>
      <c r="J455">
        <v>101.5</v>
      </c>
      <c r="K455">
        <v>84.4</v>
      </c>
      <c r="L455">
        <v>0.65</v>
      </c>
      <c r="M455">
        <v>0.68</v>
      </c>
      <c r="N455">
        <v>0.65</v>
      </c>
      <c r="O455">
        <v>0.62</v>
      </c>
      <c r="P455">
        <v>0.59</v>
      </c>
      <c r="Q455">
        <v>0.6</v>
      </c>
      <c r="R455">
        <v>0.53</v>
      </c>
    </row>
    <row r="456" spans="1:18" x14ac:dyDescent="0.2">
      <c r="A456" t="s">
        <v>885</v>
      </c>
      <c r="B456" t="s">
        <v>886</v>
      </c>
      <c r="C456" t="s">
        <v>35</v>
      </c>
      <c r="D456">
        <v>2002</v>
      </c>
      <c r="E456">
        <v>103.4</v>
      </c>
      <c r="F456">
        <v>112</v>
      </c>
      <c r="G456">
        <v>110.9</v>
      </c>
      <c r="H456">
        <v>100.2</v>
      </c>
      <c r="I456">
        <v>105.8</v>
      </c>
      <c r="J456">
        <v>95.4</v>
      </c>
      <c r="K456">
        <v>86.2</v>
      </c>
      <c r="L456">
        <v>0.55000000000000004</v>
      </c>
      <c r="M456">
        <v>0.56000000000000005</v>
      </c>
      <c r="N456">
        <v>0.54</v>
      </c>
      <c r="O456">
        <v>0.53</v>
      </c>
      <c r="P456">
        <v>0.51</v>
      </c>
      <c r="Q456">
        <v>0.51</v>
      </c>
      <c r="R456">
        <v>0.45</v>
      </c>
    </row>
    <row r="457" spans="1:18" x14ac:dyDescent="0.2">
      <c r="A457" t="s">
        <v>887</v>
      </c>
      <c r="B457" t="s">
        <v>888</v>
      </c>
      <c r="C457" t="s">
        <v>35</v>
      </c>
      <c r="D457">
        <v>2002</v>
      </c>
      <c r="E457">
        <v>103.4</v>
      </c>
      <c r="F457">
        <v>112</v>
      </c>
      <c r="G457">
        <v>110.9</v>
      </c>
      <c r="H457">
        <v>100.2</v>
      </c>
      <c r="I457">
        <v>105.8</v>
      </c>
      <c r="J457">
        <v>95.4</v>
      </c>
      <c r="K457">
        <v>86.2</v>
      </c>
      <c r="L457">
        <v>0.55000000000000004</v>
      </c>
      <c r="M457">
        <v>0.56000000000000005</v>
      </c>
      <c r="N457">
        <v>0.54</v>
      </c>
      <c r="O457">
        <v>0.53</v>
      </c>
      <c r="P457">
        <v>0.51</v>
      </c>
      <c r="Q457">
        <v>0.51</v>
      </c>
      <c r="R457">
        <v>0.45</v>
      </c>
    </row>
    <row r="458" spans="1:18" x14ac:dyDescent="0.2">
      <c r="A458" t="s">
        <v>889</v>
      </c>
      <c r="B458" t="s">
        <v>890</v>
      </c>
      <c r="C458" t="s">
        <v>34</v>
      </c>
      <c r="D458">
        <v>2006</v>
      </c>
      <c r="E458">
        <v>120.6</v>
      </c>
      <c r="F458">
        <v>130.1</v>
      </c>
      <c r="G458">
        <v>128.1</v>
      </c>
      <c r="H458">
        <v>141.1</v>
      </c>
      <c r="I458">
        <v>143.30000000000001</v>
      </c>
      <c r="J458">
        <v>115.5</v>
      </c>
      <c r="K458">
        <v>91</v>
      </c>
      <c r="L458">
        <v>0.66</v>
      </c>
      <c r="M458">
        <v>0.7</v>
      </c>
      <c r="N458">
        <v>0.67</v>
      </c>
      <c r="O458">
        <v>0.65</v>
      </c>
      <c r="P458">
        <v>0.62</v>
      </c>
      <c r="Q458">
        <v>0.62</v>
      </c>
      <c r="R458">
        <v>0.56999999999999995</v>
      </c>
    </row>
    <row r="459" spans="1:18" x14ac:dyDescent="0.2">
      <c r="A459" t="s">
        <v>891</v>
      </c>
      <c r="B459" t="s">
        <v>892</v>
      </c>
      <c r="C459" t="s">
        <v>35</v>
      </c>
      <c r="D459">
        <v>2006</v>
      </c>
      <c r="E459">
        <v>121.2</v>
      </c>
      <c r="F459">
        <v>137.4</v>
      </c>
      <c r="G459">
        <v>126.6</v>
      </c>
      <c r="H459">
        <v>146.6</v>
      </c>
      <c r="I459">
        <v>127</v>
      </c>
      <c r="J459">
        <v>122.9</v>
      </c>
      <c r="K459">
        <v>77.900000000000006</v>
      </c>
      <c r="L459">
        <v>0.77</v>
      </c>
      <c r="M459">
        <v>0.8</v>
      </c>
      <c r="N459">
        <v>0.78</v>
      </c>
      <c r="O459">
        <v>0.75</v>
      </c>
      <c r="P459">
        <v>0.73</v>
      </c>
      <c r="Q459">
        <v>0.73</v>
      </c>
      <c r="R459">
        <v>0.68</v>
      </c>
    </row>
    <row r="460" spans="1:18" x14ac:dyDescent="0.2">
      <c r="A460" t="s">
        <v>893</v>
      </c>
      <c r="B460" t="s">
        <v>894</v>
      </c>
      <c r="C460" t="s">
        <v>34</v>
      </c>
      <c r="D460">
        <v>2006</v>
      </c>
      <c r="E460">
        <v>120.6</v>
      </c>
      <c r="F460">
        <v>127.7</v>
      </c>
      <c r="G460">
        <v>121.5</v>
      </c>
      <c r="H460">
        <v>137.1</v>
      </c>
      <c r="I460">
        <v>137.19999999999999</v>
      </c>
      <c r="J460">
        <v>111.3</v>
      </c>
      <c r="K460">
        <v>87</v>
      </c>
      <c r="L460">
        <v>0.66</v>
      </c>
      <c r="M460">
        <v>0.7</v>
      </c>
      <c r="N460">
        <v>0.67</v>
      </c>
      <c r="O460">
        <v>0.65</v>
      </c>
      <c r="P460">
        <v>0.62</v>
      </c>
      <c r="Q460">
        <v>0.62</v>
      </c>
      <c r="R460">
        <v>0.56999999999999995</v>
      </c>
    </row>
    <row r="461" spans="1:18" x14ac:dyDescent="0.2">
      <c r="A461" t="s">
        <v>895</v>
      </c>
      <c r="B461" t="s">
        <v>896</v>
      </c>
      <c r="C461" t="s">
        <v>34</v>
      </c>
      <c r="D461">
        <v>2006</v>
      </c>
      <c r="E461">
        <v>122.5</v>
      </c>
      <c r="F461">
        <v>127.2</v>
      </c>
      <c r="G461">
        <v>124.9</v>
      </c>
      <c r="H461">
        <v>142.1</v>
      </c>
      <c r="I461">
        <v>144</v>
      </c>
      <c r="J461">
        <v>115</v>
      </c>
      <c r="K461">
        <v>87</v>
      </c>
      <c r="L461">
        <v>0.78</v>
      </c>
      <c r="M461">
        <v>0.81</v>
      </c>
      <c r="N461">
        <v>0.78</v>
      </c>
      <c r="O461">
        <v>0.76</v>
      </c>
      <c r="P461">
        <v>0.74</v>
      </c>
      <c r="Q461">
        <v>0.74</v>
      </c>
      <c r="R461">
        <v>0.68</v>
      </c>
    </row>
    <row r="462" spans="1:18" x14ac:dyDescent="0.2">
      <c r="A462" t="s">
        <v>897</v>
      </c>
      <c r="B462" t="s">
        <v>898</v>
      </c>
      <c r="C462" t="s">
        <v>35</v>
      </c>
      <c r="D462">
        <v>2006</v>
      </c>
      <c r="E462">
        <v>118.9</v>
      </c>
      <c r="F462">
        <v>125.3</v>
      </c>
      <c r="G462">
        <v>122.1</v>
      </c>
      <c r="H462">
        <v>138.19999999999999</v>
      </c>
      <c r="I462">
        <v>130.19999999999999</v>
      </c>
      <c r="J462">
        <v>113.7</v>
      </c>
      <c r="K462">
        <v>86.6</v>
      </c>
      <c r="L462">
        <v>0.66</v>
      </c>
      <c r="M462">
        <v>0.7</v>
      </c>
      <c r="N462">
        <v>0.67</v>
      </c>
      <c r="O462">
        <v>0.65</v>
      </c>
      <c r="P462">
        <v>0.62</v>
      </c>
      <c r="Q462">
        <v>0.62</v>
      </c>
      <c r="R462">
        <v>0.56999999999999995</v>
      </c>
    </row>
    <row r="463" spans="1:18" x14ac:dyDescent="0.2">
      <c r="A463" t="s">
        <v>899</v>
      </c>
      <c r="B463" t="s">
        <v>900</v>
      </c>
      <c r="C463" t="s">
        <v>34</v>
      </c>
      <c r="D463">
        <v>2006</v>
      </c>
      <c r="E463">
        <v>117.9</v>
      </c>
      <c r="F463">
        <v>128.9</v>
      </c>
      <c r="G463">
        <v>123.9</v>
      </c>
      <c r="H463">
        <v>133.19999999999999</v>
      </c>
      <c r="I463">
        <v>136</v>
      </c>
      <c r="J463">
        <v>119.7</v>
      </c>
      <c r="K463">
        <v>82.9</v>
      </c>
      <c r="L463">
        <v>0.66</v>
      </c>
      <c r="M463">
        <v>0.7</v>
      </c>
      <c r="N463">
        <v>0.67</v>
      </c>
      <c r="O463">
        <v>0.65</v>
      </c>
      <c r="P463">
        <v>0.62</v>
      </c>
      <c r="Q463">
        <v>0.62</v>
      </c>
      <c r="R463">
        <v>0.56999999999999995</v>
      </c>
    </row>
    <row r="464" spans="1:18" x14ac:dyDescent="0.2">
      <c r="A464" t="s">
        <v>901</v>
      </c>
      <c r="B464" t="s">
        <v>902</v>
      </c>
      <c r="C464" t="s">
        <v>34</v>
      </c>
      <c r="D464">
        <v>2008</v>
      </c>
      <c r="E464">
        <v>73.3</v>
      </c>
      <c r="F464">
        <v>91.8</v>
      </c>
      <c r="G464">
        <v>96.8</v>
      </c>
      <c r="H464">
        <v>100.5</v>
      </c>
      <c r="I464">
        <v>100.3</v>
      </c>
      <c r="J464">
        <v>98.2</v>
      </c>
      <c r="K464">
        <v>111.5</v>
      </c>
      <c r="L464">
        <v>0.63</v>
      </c>
      <c r="M464">
        <v>0.67</v>
      </c>
      <c r="N464">
        <v>0.64</v>
      </c>
      <c r="O464">
        <v>0.6</v>
      </c>
      <c r="P464">
        <v>0.56000000000000005</v>
      </c>
      <c r="Q464">
        <v>0.56999999999999995</v>
      </c>
      <c r="R464">
        <v>0.5</v>
      </c>
    </row>
    <row r="465" spans="1:18" x14ac:dyDescent="0.2">
      <c r="A465" t="s">
        <v>903</v>
      </c>
      <c r="B465" t="s">
        <v>904</v>
      </c>
      <c r="C465" t="s">
        <v>34</v>
      </c>
      <c r="D465">
        <v>2008</v>
      </c>
      <c r="E465">
        <v>81.400000000000006</v>
      </c>
      <c r="F465">
        <v>98</v>
      </c>
      <c r="G465">
        <v>104.2</v>
      </c>
      <c r="H465">
        <v>100.5</v>
      </c>
      <c r="I465">
        <v>97.9</v>
      </c>
      <c r="J465">
        <v>98.2</v>
      </c>
      <c r="K465">
        <v>107.4</v>
      </c>
      <c r="L465">
        <v>0.63</v>
      </c>
      <c r="M465">
        <v>0.67</v>
      </c>
      <c r="N465">
        <v>0.64</v>
      </c>
      <c r="O465">
        <v>0.6</v>
      </c>
      <c r="P465">
        <v>0.56000000000000005</v>
      </c>
      <c r="Q465">
        <v>0.56999999999999995</v>
      </c>
      <c r="R465">
        <v>0.5</v>
      </c>
    </row>
    <row r="466" spans="1:18" x14ac:dyDescent="0.2">
      <c r="A466" t="s">
        <v>905</v>
      </c>
      <c r="B466" t="s">
        <v>906</v>
      </c>
      <c r="C466" t="s">
        <v>34</v>
      </c>
      <c r="D466">
        <v>2008</v>
      </c>
      <c r="E466">
        <v>76</v>
      </c>
      <c r="F466">
        <v>93</v>
      </c>
      <c r="G466">
        <v>104.2</v>
      </c>
      <c r="H466">
        <v>93.9</v>
      </c>
      <c r="I466">
        <v>99.1</v>
      </c>
      <c r="J466">
        <v>108.6</v>
      </c>
      <c r="K466">
        <v>103.4</v>
      </c>
      <c r="L466">
        <v>0.63</v>
      </c>
      <c r="M466">
        <v>0.67</v>
      </c>
      <c r="N466">
        <v>0.64</v>
      </c>
      <c r="O466">
        <v>0.6</v>
      </c>
      <c r="P466">
        <v>0.56000000000000005</v>
      </c>
      <c r="Q466">
        <v>0.56999999999999995</v>
      </c>
      <c r="R466">
        <v>0.5</v>
      </c>
    </row>
    <row r="467" spans="1:18" x14ac:dyDescent="0.2">
      <c r="A467" t="s">
        <v>907</v>
      </c>
      <c r="B467" t="s">
        <v>908</v>
      </c>
      <c r="C467" t="s">
        <v>35</v>
      </c>
      <c r="D467">
        <v>2008</v>
      </c>
      <c r="E467">
        <v>85.7</v>
      </c>
      <c r="F467">
        <v>95.3</v>
      </c>
      <c r="G467">
        <v>102.1</v>
      </c>
      <c r="H467">
        <v>98.3</v>
      </c>
      <c r="I467">
        <v>101.7</v>
      </c>
      <c r="J467">
        <v>101.7</v>
      </c>
      <c r="K467">
        <v>106.1</v>
      </c>
      <c r="L467">
        <v>0.51</v>
      </c>
      <c r="M467">
        <v>0.54</v>
      </c>
      <c r="N467">
        <v>0.52</v>
      </c>
      <c r="O467">
        <v>0.49</v>
      </c>
      <c r="P467">
        <v>0.46</v>
      </c>
      <c r="Q467">
        <v>0.47</v>
      </c>
      <c r="R467">
        <v>0.42</v>
      </c>
    </row>
    <row r="468" spans="1:18" x14ac:dyDescent="0.2">
      <c r="A468" t="s">
        <v>909</v>
      </c>
      <c r="B468" t="s">
        <v>910</v>
      </c>
      <c r="C468" t="s">
        <v>35</v>
      </c>
      <c r="D468">
        <v>2008</v>
      </c>
      <c r="E468">
        <v>87.9</v>
      </c>
      <c r="F468">
        <v>96.9</v>
      </c>
      <c r="G468">
        <v>104.1</v>
      </c>
      <c r="H468">
        <v>94.9</v>
      </c>
      <c r="I468">
        <v>98.1</v>
      </c>
      <c r="J468">
        <v>96.4</v>
      </c>
      <c r="K468">
        <v>107.1</v>
      </c>
      <c r="L468">
        <v>0.63</v>
      </c>
      <c r="M468">
        <v>0.67</v>
      </c>
      <c r="N468">
        <v>0.64</v>
      </c>
      <c r="O468">
        <v>0.6</v>
      </c>
      <c r="P468">
        <v>0.56000000000000005</v>
      </c>
      <c r="Q468">
        <v>0.56999999999999995</v>
      </c>
      <c r="R468">
        <v>0.5</v>
      </c>
    </row>
    <row r="469" spans="1:18" x14ac:dyDescent="0.2">
      <c r="A469" t="s">
        <v>911</v>
      </c>
      <c r="B469" t="s">
        <v>912</v>
      </c>
      <c r="C469" t="s">
        <v>34</v>
      </c>
      <c r="D469">
        <v>2002</v>
      </c>
      <c r="E469">
        <v>108.8</v>
      </c>
      <c r="F469">
        <v>118.6</v>
      </c>
      <c r="G469">
        <v>107.9</v>
      </c>
      <c r="H469">
        <v>114.4</v>
      </c>
      <c r="I469">
        <v>115.4</v>
      </c>
      <c r="J469">
        <v>100.1</v>
      </c>
      <c r="K469">
        <v>91.9</v>
      </c>
      <c r="L469">
        <v>0.46</v>
      </c>
      <c r="M469">
        <v>0.48</v>
      </c>
      <c r="N469">
        <v>0.45</v>
      </c>
      <c r="O469">
        <v>0.44</v>
      </c>
      <c r="P469">
        <v>0.41</v>
      </c>
      <c r="Q469">
        <v>0.42</v>
      </c>
      <c r="R469">
        <v>0.36</v>
      </c>
    </row>
    <row r="470" spans="1:18" x14ac:dyDescent="0.2">
      <c r="A470" t="s">
        <v>913</v>
      </c>
      <c r="B470" t="s">
        <v>914</v>
      </c>
      <c r="C470" t="s">
        <v>34</v>
      </c>
      <c r="D470">
        <v>2002</v>
      </c>
      <c r="E470">
        <v>107.5</v>
      </c>
      <c r="F470">
        <v>116.5</v>
      </c>
      <c r="G470">
        <v>107.7</v>
      </c>
      <c r="H470">
        <v>113.1</v>
      </c>
      <c r="I470">
        <v>117.7</v>
      </c>
      <c r="J470">
        <v>97.7</v>
      </c>
      <c r="K470">
        <v>89.4</v>
      </c>
      <c r="L470">
        <v>0.69</v>
      </c>
      <c r="M470">
        <v>0.73</v>
      </c>
      <c r="N470">
        <v>0.69</v>
      </c>
      <c r="O470">
        <v>0.66</v>
      </c>
      <c r="P470">
        <v>0.63</v>
      </c>
      <c r="Q470">
        <v>0.64</v>
      </c>
      <c r="R470">
        <v>0.56000000000000005</v>
      </c>
    </row>
    <row r="471" spans="1:18" x14ac:dyDescent="0.2">
      <c r="A471" t="s">
        <v>915</v>
      </c>
      <c r="B471" t="s">
        <v>916</v>
      </c>
      <c r="C471" t="s">
        <v>34</v>
      </c>
      <c r="D471">
        <v>2002</v>
      </c>
      <c r="E471">
        <v>108.8</v>
      </c>
      <c r="F471">
        <v>118.6</v>
      </c>
      <c r="G471">
        <v>107.9</v>
      </c>
      <c r="H471">
        <v>114.4</v>
      </c>
      <c r="I471">
        <v>115.4</v>
      </c>
      <c r="J471">
        <v>100.1</v>
      </c>
      <c r="K471">
        <v>91.9</v>
      </c>
      <c r="L471">
        <v>0.46</v>
      </c>
      <c r="M471">
        <v>0.48</v>
      </c>
      <c r="N471">
        <v>0.45</v>
      </c>
      <c r="O471">
        <v>0.44</v>
      </c>
      <c r="P471">
        <v>0.41</v>
      </c>
      <c r="Q471">
        <v>0.42</v>
      </c>
      <c r="R471">
        <v>0.36</v>
      </c>
    </row>
    <row r="472" spans="1:18" x14ac:dyDescent="0.2">
      <c r="A472" t="s">
        <v>917</v>
      </c>
      <c r="B472" t="s">
        <v>918</v>
      </c>
      <c r="C472" t="s">
        <v>34</v>
      </c>
      <c r="D472">
        <v>2002</v>
      </c>
      <c r="E472">
        <v>108.8</v>
      </c>
      <c r="F472">
        <v>118.6</v>
      </c>
      <c r="G472">
        <v>107.9</v>
      </c>
      <c r="H472">
        <v>114.4</v>
      </c>
      <c r="I472">
        <v>115.4</v>
      </c>
      <c r="J472">
        <v>100.1</v>
      </c>
      <c r="K472">
        <v>91.9</v>
      </c>
      <c r="L472">
        <v>0.46</v>
      </c>
      <c r="M472">
        <v>0.48</v>
      </c>
      <c r="N472">
        <v>0.45</v>
      </c>
      <c r="O472">
        <v>0.44</v>
      </c>
      <c r="P472">
        <v>0.41</v>
      </c>
      <c r="Q472">
        <v>0.42</v>
      </c>
      <c r="R472">
        <v>0.36</v>
      </c>
    </row>
    <row r="473" spans="1:18" x14ac:dyDescent="0.2">
      <c r="A473" t="s">
        <v>919</v>
      </c>
      <c r="B473" t="s">
        <v>920</v>
      </c>
      <c r="C473" t="s">
        <v>34</v>
      </c>
      <c r="D473">
        <v>2002</v>
      </c>
      <c r="E473">
        <v>104.3</v>
      </c>
      <c r="F473">
        <v>120.7</v>
      </c>
      <c r="G473">
        <v>106.2</v>
      </c>
      <c r="H473">
        <v>116.9</v>
      </c>
      <c r="I473">
        <v>111.4</v>
      </c>
      <c r="J473">
        <v>98.6</v>
      </c>
      <c r="K473">
        <v>93.8</v>
      </c>
      <c r="L473">
        <v>0.6</v>
      </c>
      <c r="M473">
        <v>0.64</v>
      </c>
      <c r="N473">
        <v>0.6</v>
      </c>
      <c r="O473">
        <v>0.56000000000000005</v>
      </c>
      <c r="P473">
        <v>0.53</v>
      </c>
      <c r="Q473">
        <v>0.54</v>
      </c>
      <c r="R473">
        <v>0.46</v>
      </c>
    </row>
    <row r="474" spans="1:18" x14ac:dyDescent="0.2">
      <c r="A474" t="s">
        <v>921</v>
      </c>
      <c r="B474" t="s">
        <v>922</v>
      </c>
      <c r="C474" t="s">
        <v>35</v>
      </c>
      <c r="D474">
        <v>2002</v>
      </c>
      <c r="E474">
        <v>108.8</v>
      </c>
      <c r="F474">
        <v>118.6</v>
      </c>
      <c r="G474">
        <v>107.9</v>
      </c>
      <c r="H474">
        <v>114.4</v>
      </c>
      <c r="I474">
        <v>115.4</v>
      </c>
      <c r="J474">
        <v>100.1</v>
      </c>
      <c r="K474">
        <v>91.9</v>
      </c>
      <c r="L474">
        <v>0.46</v>
      </c>
      <c r="M474">
        <v>0.48</v>
      </c>
      <c r="N474">
        <v>0.45</v>
      </c>
      <c r="O474">
        <v>0.44</v>
      </c>
      <c r="P474">
        <v>0.41</v>
      </c>
      <c r="Q474">
        <v>0.42</v>
      </c>
      <c r="R474">
        <v>0.36</v>
      </c>
    </row>
    <row r="475" spans="1:18" x14ac:dyDescent="0.2">
      <c r="A475" t="s">
        <v>923</v>
      </c>
      <c r="B475" t="s">
        <v>924</v>
      </c>
      <c r="C475" t="s">
        <v>35</v>
      </c>
      <c r="D475">
        <v>2002</v>
      </c>
      <c r="E475">
        <v>108.8</v>
      </c>
      <c r="F475">
        <v>118.6</v>
      </c>
      <c r="G475">
        <v>107.9</v>
      </c>
      <c r="H475">
        <v>114.4</v>
      </c>
      <c r="I475">
        <v>115.4</v>
      </c>
      <c r="J475">
        <v>100.1</v>
      </c>
      <c r="K475">
        <v>91.9</v>
      </c>
      <c r="L475">
        <v>0.46</v>
      </c>
      <c r="M475">
        <v>0.48</v>
      </c>
      <c r="N475">
        <v>0.45</v>
      </c>
      <c r="O475">
        <v>0.44</v>
      </c>
      <c r="P475">
        <v>0.41</v>
      </c>
      <c r="Q475">
        <v>0.42</v>
      </c>
      <c r="R475">
        <v>0.36</v>
      </c>
    </row>
    <row r="476" spans="1:18" x14ac:dyDescent="0.2">
      <c r="A476" t="s">
        <v>925</v>
      </c>
      <c r="B476" t="s">
        <v>926</v>
      </c>
      <c r="C476" t="s">
        <v>34</v>
      </c>
      <c r="D476">
        <v>2007</v>
      </c>
      <c r="E476">
        <v>115.2</v>
      </c>
      <c r="F476">
        <v>119.7</v>
      </c>
      <c r="G476">
        <v>97.3</v>
      </c>
      <c r="H476">
        <v>120.8</v>
      </c>
      <c r="I476">
        <v>121</v>
      </c>
      <c r="J476">
        <v>90.1</v>
      </c>
      <c r="K476">
        <v>98.6</v>
      </c>
      <c r="L476">
        <v>0.71</v>
      </c>
      <c r="M476">
        <v>0.75</v>
      </c>
      <c r="N476">
        <v>0.71</v>
      </c>
      <c r="O476">
        <v>0.68</v>
      </c>
      <c r="P476">
        <v>0.64</v>
      </c>
      <c r="Q476">
        <v>0.66</v>
      </c>
      <c r="R476">
        <v>0.56000000000000005</v>
      </c>
    </row>
    <row r="477" spans="1:18" x14ac:dyDescent="0.2">
      <c r="A477" t="s">
        <v>925</v>
      </c>
      <c r="B477" t="s">
        <v>926</v>
      </c>
      <c r="C477" t="s">
        <v>34</v>
      </c>
      <c r="D477">
        <v>2007</v>
      </c>
      <c r="E477">
        <v>115.2</v>
      </c>
      <c r="F477">
        <v>119.7</v>
      </c>
      <c r="G477">
        <v>97.3</v>
      </c>
      <c r="H477">
        <v>120.8</v>
      </c>
      <c r="I477">
        <v>121</v>
      </c>
      <c r="J477">
        <v>90.1</v>
      </c>
      <c r="K477">
        <v>98.6</v>
      </c>
      <c r="L477">
        <v>0.71</v>
      </c>
      <c r="M477">
        <v>0.75</v>
      </c>
      <c r="N477">
        <v>0.71</v>
      </c>
      <c r="O477">
        <v>0.68</v>
      </c>
      <c r="P477">
        <v>0.64</v>
      </c>
      <c r="Q477">
        <v>0.66</v>
      </c>
      <c r="R477">
        <v>0.56000000000000005</v>
      </c>
    </row>
    <row r="478" spans="1:18" x14ac:dyDescent="0.2">
      <c r="A478" t="s">
        <v>927</v>
      </c>
      <c r="B478" t="s">
        <v>928</v>
      </c>
      <c r="C478" t="s">
        <v>35</v>
      </c>
      <c r="D478">
        <v>2008</v>
      </c>
      <c r="E478">
        <v>107.6</v>
      </c>
      <c r="F478">
        <v>95.2</v>
      </c>
      <c r="G478">
        <v>96.6</v>
      </c>
      <c r="H478">
        <v>104.8</v>
      </c>
      <c r="I478">
        <v>108.6</v>
      </c>
      <c r="J478">
        <v>95.1</v>
      </c>
      <c r="K478">
        <v>95.8</v>
      </c>
      <c r="L478">
        <v>0.6</v>
      </c>
      <c r="M478">
        <v>0.64</v>
      </c>
      <c r="N478">
        <v>0.6</v>
      </c>
      <c r="O478">
        <v>0.56999999999999995</v>
      </c>
      <c r="P478">
        <v>0.53</v>
      </c>
      <c r="Q478">
        <v>0.54</v>
      </c>
      <c r="R478">
        <v>0.47</v>
      </c>
    </row>
    <row r="479" spans="1:18" x14ac:dyDescent="0.2">
      <c r="A479" t="s">
        <v>929</v>
      </c>
      <c r="B479" t="s">
        <v>930</v>
      </c>
      <c r="C479" t="s">
        <v>34</v>
      </c>
      <c r="D479">
        <v>2002</v>
      </c>
      <c r="E479">
        <v>124.6</v>
      </c>
      <c r="F479">
        <v>124.2</v>
      </c>
      <c r="G479">
        <v>120.2</v>
      </c>
      <c r="H479">
        <v>121.6</v>
      </c>
      <c r="I479">
        <v>126.7</v>
      </c>
      <c r="J479">
        <v>85.9</v>
      </c>
      <c r="K479">
        <v>84.5</v>
      </c>
      <c r="L479">
        <v>0.68</v>
      </c>
      <c r="M479">
        <v>0.71</v>
      </c>
      <c r="N479">
        <v>0.68</v>
      </c>
      <c r="O479">
        <v>0.65</v>
      </c>
      <c r="P479">
        <v>0.62</v>
      </c>
      <c r="Q479">
        <v>0.63</v>
      </c>
      <c r="R479">
        <v>0.56999999999999995</v>
      </c>
    </row>
    <row r="480" spans="1:18" x14ac:dyDescent="0.2">
      <c r="A480" t="s">
        <v>931</v>
      </c>
      <c r="B480" t="s">
        <v>932</v>
      </c>
      <c r="C480" t="s">
        <v>34</v>
      </c>
      <c r="D480">
        <v>2002</v>
      </c>
      <c r="E480">
        <v>116.5</v>
      </c>
      <c r="F480">
        <v>126.4</v>
      </c>
      <c r="G480">
        <v>115</v>
      </c>
      <c r="H480">
        <v>116</v>
      </c>
      <c r="I480">
        <v>125.3</v>
      </c>
      <c r="J480">
        <v>89.1</v>
      </c>
      <c r="K480">
        <v>86.4</v>
      </c>
      <c r="L480">
        <v>0.59</v>
      </c>
      <c r="M480">
        <v>0.61</v>
      </c>
      <c r="N480">
        <v>0.59</v>
      </c>
      <c r="O480">
        <v>0.56999999999999995</v>
      </c>
      <c r="P480">
        <v>0.55000000000000004</v>
      </c>
      <c r="Q480">
        <v>0.56000000000000005</v>
      </c>
      <c r="R480">
        <v>0.51</v>
      </c>
    </row>
    <row r="481" spans="1:18" x14ac:dyDescent="0.2">
      <c r="A481" t="s">
        <v>933</v>
      </c>
      <c r="B481" t="s">
        <v>934</v>
      </c>
      <c r="C481" t="s">
        <v>35</v>
      </c>
      <c r="D481">
        <v>2002</v>
      </c>
      <c r="E481">
        <v>116.8</v>
      </c>
      <c r="F481">
        <v>124.3</v>
      </c>
      <c r="G481">
        <v>112.9</v>
      </c>
      <c r="H481">
        <v>123.6</v>
      </c>
      <c r="I481">
        <v>130.69999999999999</v>
      </c>
      <c r="J481">
        <v>85.9</v>
      </c>
      <c r="K481">
        <v>84.4</v>
      </c>
      <c r="L481">
        <v>0.67</v>
      </c>
      <c r="M481">
        <v>0.71</v>
      </c>
      <c r="N481">
        <v>0.68</v>
      </c>
      <c r="O481">
        <v>0.65</v>
      </c>
      <c r="P481">
        <v>0.62</v>
      </c>
      <c r="Q481">
        <v>0.63</v>
      </c>
      <c r="R481">
        <v>0.56999999999999995</v>
      </c>
    </row>
    <row r="482" spans="1:18" x14ac:dyDescent="0.2">
      <c r="A482" t="s">
        <v>935</v>
      </c>
      <c r="B482" t="s">
        <v>936</v>
      </c>
      <c r="C482" t="s">
        <v>34</v>
      </c>
      <c r="D482">
        <v>2007</v>
      </c>
      <c r="E482">
        <v>107.5</v>
      </c>
      <c r="F482">
        <v>124.5</v>
      </c>
      <c r="G482">
        <v>101.2</v>
      </c>
      <c r="H482">
        <v>133.4</v>
      </c>
      <c r="I482">
        <v>108.1</v>
      </c>
      <c r="J482">
        <v>110.1</v>
      </c>
      <c r="K482">
        <v>90.2</v>
      </c>
      <c r="L482">
        <v>0.66</v>
      </c>
      <c r="M482">
        <v>0.7</v>
      </c>
      <c r="N482">
        <v>0.66</v>
      </c>
      <c r="O482">
        <v>0.63</v>
      </c>
      <c r="P482">
        <v>0.59</v>
      </c>
      <c r="Q482">
        <v>0.6</v>
      </c>
      <c r="R482">
        <v>0.5</v>
      </c>
    </row>
    <row r="483" spans="1:18" x14ac:dyDescent="0.2">
      <c r="A483" t="s">
        <v>937</v>
      </c>
      <c r="B483" t="s">
        <v>938</v>
      </c>
      <c r="C483" t="s">
        <v>34</v>
      </c>
      <c r="D483">
        <v>2007</v>
      </c>
      <c r="E483">
        <v>103.2</v>
      </c>
      <c r="F483">
        <v>115.8</v>
      </c>
      <c r="G483">
        <v>100.5</v>
      </c>
      <c r="H483">
        <v>117.8</v>
      </c>
      <c r="I483">
        <v>114.5</v>
      </c>
      <c r="J483">
        <v>110.4</v>
      </c>
      <c r="K483">
        <v>93.7</v>
      </c>
      <c r="L483">
        <v>0.5</v>
      </c>
      <c r="M483">
        <v>0.52</v>
      </c>
      <c r="N483">
        <v>0.49</v>
      </c>
      <c r="O483">
        <v>0.48</v>
      </c>
      <c r="P483">
        <v>0.45</v>
      </c>
      <c r="Q483">
        <v>0.45</v>
      </c>
      <c r="R483">
        <v>0.35</v>
      </c>
    </row>
    <row r="484" spans="1:18" x14ac:dyDescent="0.2">
      <c r="A484" t="s">
        <v>939</v>
      </c>
      <c r="B484" t="s">
        <v>940</v>
      </c>
      <c r="C484" t="s">
        <v>34</v>
      </c>
      <c r="D484">
        <v>2007</v>
      </c>
      <c r="E484">
        <v>103.2</v>
      </c>
      <c r="F484">
        <v>115.8</v>
      </c>
      <c r="G484">
        <v>100.5</v>
      </c>
      <c r="H484">
        <v>117.8</v>
      </c>
      <c r="I484">
        <v>114.5</v>
      </c>
      <c r="J484">
        <v>110.4</v>
      </c>
      <c r="K484">
        <v>93.7</v>
      </c>
      <c r="L484">
        <v>0.5</v>
      </c>
      <c r="M484">
        <v>0.52</v>
      </c>
      <c r="N484">
        <v>0.49</v>
      </c>
      <c r="O484">
        <v>0.48</v>
      </c>
      <c r="P484">
        <v>0.45</v>
      </c>
      <c r="Q484">
        <v>0.45</v>
      </c>
      <c r="R484">
        <v>0.35</v>
      </c>
    </row>
    <row r="485" spans="1:18" x14ac:dyDescent="0.2">
      <c r="A485" t="s">
        <v>941</v>
      </c>
      <c r="B485" t="s">
        <v>942</v>
      </c>
      <c r="C485" t="s">
        <v>35</v>
      </c>
      <c r="D485">
        <v>2007</v>
      </c>
      <c r="E485">
        <v>109.2</v>
      </c>
      <c r="F485">
        <v>120.1</v>
      </c>
      <c r="G485">
        <v>106.1</v>
      </c>
      <c r="H485">
        <v>113.6</v>
      </c>
      <c r="I485">
        <v>111.6</v>
      </c>
      <c r="J485">
        <v>112.4</v>
      </c>
      <c r="K485">
        <v>94.9</v>
      </c>
      <c r="L485">
        <v>0.64</v>
      </c>
      <c r="M485">
        <v>0.68</v>
      </c>
      <c r="N485">
        <v>0.63</v>
      </c>
      <c r="O485">
        <v>0.61</v>
      </c>
      <c r="P485">
        <v>0.56999999999999995</v>
      </c>
      <c r="Q485">
        <v>0.56999999999999995</v>
      </c>
      <c r="R485">
        <v>0.47</v>
      </c>
    </row>
    <row r="486" spans="1:18" x14ac:dyDescent="0.2">
      <c r="A486" t="s">
        <v>943</v>
      </c>
      <c r="B486" t="s">
        <v>944</v>
      </c>
      <c r="C486" t="s">
        <v>35</v>
      </c>
      <c r="D486">
        <v>2007</v>
      </c>
      <c r="E486">
        <v>103.2</v>
      </c>
      <c r="F486">
        <v>115.8</v>
      </c>
      <c r="G486">
        <v>100.5</v>
      </c>
      <c r="H486">
        <v>117.8</v>
      </c>
      <c r="I486">
        <v>114.5</v>
      </c>
      <c r="J486">
        <v>110.4</v>
      </c>
      <c r="K486">
        <v>93.7</v>
      </c>
      <c r="L486">
        <v>0.5</v>
      </c>
      <c r="M486">
        <v>0.52</v>
      </c>
      <c r="N486">
        <v>0.49</v>
      </c>
      <c r="O486">
        <v>0.48</v>
      </c>
      <c r="P486">
        <v>0.45</v>
      </c>
      <c r="Q486">
        <v>0.45</v>
      </c>
      <c r="R486">
        <v>0.35</v>
      </c>
    </row>
    <row r="487" spans="1:18" x14ac:dyDescent="0.2">
      <c r="A487" t="s">
        <v>945</v>
      </c>
      <c r="B487" t="s">
        <v>946</v>
      </c>
      <c r="C487" t="s">
        <v>34</v>
      </c>
      <c r="D487">
        <v>2003</v>
      </c>
      <c r="E487">
        <v>116</v>
      </c>
      <c r="F487">
        <v>118.9</v>
      </c>
      <c r="G487">
        <v>116.9</v>
      </c>
      <c r="H487">
        <v>111.2</v>
      </c>
      <c r="I487">
        <v>104.3</v>
      </c>
      <c r="J487">
        <v>88.2</v>
      </c>
      <c r="K487">
        <v>86.5</v>
      </c>
      <c r="L487">
        <v>0.65</v>
      </c>
      <c r="M487">
        <v>0.68</v>
      </c>
      <c r="N487">
        <v>0.65</v>
      </c>
      <c r="O487">
        <v>0.62</v>
      </c>
      <c r="P487">
        <v>0.59</v>
      </c>
      <c r="Q487">
        <v>0.6</v>
      </c>
      <c r="R487">
        <v>0.53</v>
      </c>
    </row>
    <row r="488" spans="1:18" x14ac:dyDescent="0.2">
      <c r="A488" t="s">
        <v>947</v>
      </c>
      <c r="B488" t="s">
        <v>948</v>
      </c>
      <c r="C488" t="s">
        <v>34</v>
      </c>
      <c r="D488">
        <v>2003</v>
      </c>
      <c r="E488">
        <v>113.7</v>
      </c>
      <c r="F488">
        <v>114.3</v>
      </c>
      <c r="G488">
        <v>116.7</v>
      </c>
      <c r="H488">
        <v>108.9</v>
      </c>
      <c r="I488">
        <v>106.4</v>
      </c>
      <c r="J488">
        <v>92.3</v>
      </c>
      <c r="K488">
        <v>88.5</v>
      </c>
      <c r="L488">
        <v>0.54</v>
      </c>
      <c r="M488">
        <v>0.56000000000000005</v>
      </c>
      <c r="N488">
        <v>0.54</v>
      </c>
      <c r="O488">
        <v>0.52</v>
      </c>
      <c r="P488">
        <v>0.5</v>
      </c>
      <c r="Q488">
        <v>0.51</v>
      </c>
      <c r="R488">
        <v>0.46</v>
      </c>
    </row>
    <row r="489" spans="1:18" x14ac:dyDescent="0.2">
      <c r="A489" t="s">
        <v>949</v>
      </c>
      <c r="B489" t="s">
        <v>950</v>
      </c>
      <c r="C489" t="s">
        <v>34</v>
      </c>
      <c r="D489">
        <v>2003</v>
      </c>
      <c r="E489">
        <v>113.7</v>
      </c>
      <c r="F489">
        <v>114.3</v>
      </c>
      <c r="G489">
        <v>116.7</v>
      </c>
      <c r="H489">
        <v>108.9</v>
      </c>
      <c r="I489">
        <v>106.4</v>
      </c>
      <c r="J489">
        <v>92.3</v>
      </c>
      <c r="K489">
        <v>88.5</v>
      </c>
      <c r="L489">
        <v>0.54</v>
      </c>
      <c r="M489">
        <v>0.56000000000000005</v>
      </c>
      <c r="N489">
        <v>0.54</v>
      </c>
      <c r="O489">
        <v>0.52</v>
      </c>
      <c r="P489">
        <v>0.5</v>
      </c>
      <c r="Q489">
        <v>0.51</v>
      </c>
      <c r="R489">
        <v>0.46</v>
      </c>
    </row>
    <row r="490" spans="1:18" x14ac:dyDescent="0.2">
      <c r="A490" t="s">
        <v>951</v>
      </c>
      <c r="B490" t="s">
        <v>952</v>
      </c>
      <c r="C490" t="s">
        <v>35</v>
      </c>
      <c r="D490">
        <v>2003</v>
      </c>
      <c r="E490">
        <v>114.1</v>
      </c>
      <c r="F490">
        <v>110.5</v>
      </c>
      <c r="G490">
        <v>118.4</v>
      </c>
      <c r="H490">
        <v>102.8</v>
      </c>
      <c r="I490">
        <v>103.2</v>
      </c>
      <c r="J490">
        <v>100.6</v>
      </c>
      <c r="K490">
        <v>82.3</v>
      </c>
      <c r="L490">
        <v>0.76</v>
      </c>
      <c r="M490">
        <v>0.79</v>
      </c>
      <c r="N490">
        <v>0.76</v>
      </c>
      <c r="O490">
        <v>0.74</v>
      </c>
      <c r="P490">
        <v>0.71</v>
      </c>
      <c r="Q490">
        <v>0.72</v>
      </c>
      <c r="R490">
        <v>0.66</v>
      </c>
    </row>
    <row r="491" spans="1:18" x14ac:dyDescent="0.2">
      <c r="A491" t="s">
        <v>953</v>
      </c>
      <c r="B491" t="s">
        <v>954</v>
      </c>
      <c r="C491" t="s">
        <v>34</v>
      </c>
      <c r="D491">
        <v>2004</v>
      </c>
      <c r="E491">
        <v>110.6</v>
      </c>
      <c r="F491">
        <v>118.5</v>
      </c>
      <c r="G491">
        <v>121.7</v>
      </c>
      <c r="H491">
        <v>111.3</v>
      </c>
      <c r="I491">
        <v>117.2</v>
      </c>
      <c r="J491">
        <v>89.5</v>
      </c>
      <c r="K491">
        <v>87.4</v>
      </c>
      <c r="L491">
        <v>0.63</v>
      </c>
      <c r="M491">
        <v>0.67</v>
      </c>
      <c r="N491">
        <v>0.63</v>
      </c>
      <c r="O491">
        <v>0.61</v>
      </c>
      <c r="P491">
        <v>0.56999999999999995</v>
      </c>
      <c r="Q491">
        <v>0.57999999999999996</v>
      </c>
      <c r="R491">
        <v>0.52</v>
      </c>
    </row>
    <row r="492" spans="1:18" x14ac:dyDescent="0.2">
      <c r="A492" t="s">
        <v>955</v>
      </c>
      <c r="B492" t="s">
        <v>956</v>
      </c>
      <c r="C492" t="s">
        <v>35</v>
      </c>
      <c r="D492">
        <v>2004</v>
      </c>
      <c r="E492">
        <v>117.1</v>
      </c>
      <c r="F492">
        <v>126.5</v>
      </c>
      <c r="G492">
        <v>122.7</v>
      </c>
      <c r="H492">
        <v>109.7</v>
      </c>
      <c r="I492">
        <v>120.5</v>
      </c>
      <c r="J492">
        <v>92</v>
      </c>
      <c r="K492">
        <v>84.3</v>
      </c>
      <c r="L492">
        <v>0.63</v>
      </c>
      <c r="M492">
        <v>0.67</v>
      </c>
      <c r="N492">
        <v>0.64</v>
      </c>
      <c r="O492">
        <v>0.61</v>
      </c>
      <c r="P492">
        <v>0.57999999999999996</v>
      </c>
      <c r="Q492">
        <v>0.59</v>
      </c>
      <c r="R492">
        <v>0.52</v>
      </c>
    </row>
    <row r="493" spans="1:18" x14ac:dyDescent="0.2">
      <c r="A493" t="s">
        <v>957</v>
      </c>
      <c r="B493" t="s">
        <v>958</v>
      </c>
      <c r="C493" t="s">
        <v>35</v>
      </c>
      <c r="D493">
        <v>2005</v>
      </c>
      <c r="E493">
        <v>96.4</v>
      </c>
      <c r="F493">
        <v>110.6</v>
      </c>
      <c r="G493">
        <v>90.9</v>
      </c>
      <c r="H493">
        <v>100</v>
      </c>
      <c r="I493">
        <v>99.9</v>
      </c>
      <c r="J493">
        <v>96</v>
      </c>
      <c r="K493">
        <v>103.4</v>
      </c>
      <c r="L493">
        <v>0.49</v>
      </c>
      <c r="M493">
        <v>0.55000000000000004</v>
      </c>
      <c r="N493">
        <v>0.49</v>
      </c>
      <c r="O493">
        <v>0.45</v>
      </c>
      <c r="P493">
        <v>0.4</v>
      </c>
      <c r="Q493">
        <v>0.41</v>
      </c>
      <c r="R493">
        <v>0.31</v>
      </c>
    </row>
    <row r="494" spans="1:18" x14ac:dyDescent="0.2">
      <c r="A494" t="s">
        <v>959</v>
      </c>
      <c r="B494" t="s">
        <v>960</v>
      </c>
      <c r="C494" t="s">
        <v>34</v>
      </c>
      <c r="D494">
        <v>2008</v>
      </c>
      <c r="E494">
        <v>82</v>
      </c>
      <c r="F494">
        <v>108.6</v>
      </c>
      <c r="G494">
        <v>96.8</v>
      </c>
      <c r="H494">
        <v>103.9</v>
      </c>
      <c r="I494">
        <v>107.3</v>
      </c>
      <c r="J494">
        <v>94</v>
      </c>
      <c r="K494">
        <v>102</v>
      </c>
      <c r="L494">
        <v>0.52</v>
      </c>
      <c r="M494">
        <v>0.54</v>
      </c>
      <c r="N494">
        <v>0.51</v>
      </c>
      <c r="O494">
        <v>0.5</v>
      </c>
      <c r="P494">
        <v>0.47</v>
      </c>
      <c r="Q494">
        <v>0.48</v>
      </c>
      <c r="R494">
        <v>0.41</v>
      </c>
    </row>
    <row r="495" spans="1:18" x14ac:dyDescent="0.2">
      <c r="A495" t="s">
        <v>961</v>
      </c>
      <c r="B495" t="s">
        <v>962</v>
      </c>
      <c r="C495" t="s">
        <v>34</v>
      </c>
      <c r="D495">
        <v>2008</v>
      </c>
      <c r="E495">
        <v>82</v>
      </c>
      <c r="F495">
        <v>108.6</v>
      </c>
      <c r="G495">
        <v>96.8</v>
      </c>
      <c r="H495">
        <v>103.9</v>
      </c>
      <c r="I495">
        <v>107.3</v>
      </c>
      <c r="J495">
        <v>94</v>
      </c>
      <c r="K495">
        <v>102</v>
      </c>
      <c r="L495">
        <v>0.52</v>
      </c>
      <c r="M495">
        <v>0.54</v>
      </c>
      <c r="N495">
        <v>0.51</v>
      </c>
      <c r="O495">
        <v>0.5</v>
      </c>
      <c r="P495">
        <v>0.47</v>
      </c>
      <c r="Q495">
        <v>0.48</v>
      </c>
      <c r="R495">
        <v>0.41</v>
      </c>
    </row>
    <row r="496" spans="1:18" x14ac:dyDescent="0.2">
      <c r="A496" t="s">
        <v>963</v>
      </c>
      <c r="B496" t="s">
        <v>964</v>
      </c>
      <c r="C496" t="s">
        <v>34</v>
      </c>
      <c r="D496">
        <v>2008</v>
      </c>
      <c r="E496">
        <v>81.400000000000006</v>
      </c>
      <c r="F496">
        <v>109.4</v>
      </c>
      <c r="G496">
        <v>95.1</v>
      </c>
      <c r="H496">
        <v>98.8</v>
      </c>
      <c r="I496">
        <v>103.6</v>
      </c>
      <c r="J496">
        <v>91.9</v>
      </c>
      <c r="K496">
        <v>102</v>
      </c>
      <c r="L496">
        <v>0.63</v>
      </c>
      <c r="M496">
        <v>0.63</v>
      </c>
      <c r="N496">
        <v>0.55000000000000004</v>
      </c>
      <c r="O496">
        <v>0.6</v>
      </c>
      <c r="P496">
        <v>0.56999999999999995</v>
      </c>
      <c r="Q496">
        <v>0.55000000000000004</v>
      </c>
      <c r="R496">
        <v>0.41</v>
      </c>
    </row>
    <row r="497" spans="1:18" x14ac:dyDescent="0.2">
      <c r="A497" t="s">
        <v>965</v>
      </c>
      <c r="B497" t="s">
        <v>966</v>
      </c>
      <c r="C497" t="s">
        <v>34</v>
      </c>
      <c r="D497">
        <v>2008</v>
      </c>
      <c r="E497">
        <v>82</v>
      </c>
      <c r="F497">
        <v>108.6</v>
      </c>
      <c r="G497">
        <v>96.8</v>
      </c>
      <c r="H497">
        <v>103.9</v>
      </c>
      <c r="I497">
        <v>107.3</v>
      </c>
      <c r="J497">
        <v>94</v>
      </c>
      <c r="K497">
        <v>102</v>
      </c>
      <c r="L497">
        <v>0.52</v>
      </c>
      <c r="M497">
        <v>0.54</v>
      </c>
      <c r="N497">
        <v>0.51</v>
      </c>
      <c r="O497">
        <v>0.5</v>
      </c>
      <c r="P497">
        <v>0.47</v>
      </c>
      <c r="Q497">
        <v>0.48</v>
      </c>
      <c r="R497">
        <v>0.41</v>
      </c>
    </row>
    <row r="498" spans="1:18" x14ac:dyDescent="0.2">
      <c r="A498" t="s">
        <v>967</v>
      </c>
      <c r="B498" t="s">
        <v>968</v>
      </c>
      <c r="C498" t="s">
        <v>35</v>
      </c>
      <c r="D498">
        <v>2008</v>
      </c>
      <c r="E498">
        <v>82</v>
      </c>
      <c r="F498">
        <v>108.6</v>
      </c>
      <c r="G498">
        <v>96.8</v>
      </c>
      <c r="H498">
        <v>103.9</v>
      </c>
      <c r="I498">
        <v>107.3</v>
      </c>
      <c r="J498">
        <v>94</v>
      </c>
      <c r="K498">
        <v>102</v>
      </c>
      <c r="L498">
        <v>0.52</v>
      </c>
      <c r="M498">
        <v>0.54</v>
      </c>
      <c r="N498">
        <v>0.51</v>
      </c>
      <c r="O498">
        <v>0.5</v>
      </c>
      <c r="P498">
        <v>0.47</v>
      </c>
      <c r="Q498">
        <v>0.48</v>
      </c>
      <c r="R498">
        <v>0.41</v>
      </c>
    </row>
    <row r="499" spans="1:18" x14ac:dyDescent="0.2">
      <c r="A499" t="s">
        <v>969</v>
      </c>
      <c r="B499" t="s">
        <v>970</v>
      </c>
      <c r="C499" t="s">
        <v>35</v>
      </c>
      <c r="D499">
        <v>2008</v>
      </c>
      <c r="E499">
        <v>69</v>
      </c>
      <c r="F499">
        <v>103</v>
      </c>
      <c r="G499">
        <v>93.6</v>
      </c>
      <c r="H499">
        <v>101.7</v>
      </c>
      <c r="I499">
        <v>105.2</v>
      </c>
      <c r="J499">
        <v>90.9</v>
      </c>
      <c r="K499">
        <v>105.6</v>
      </c>
      <c r="L499">
        <v>0.63</v>
      </c>
      <c r="M499">
        <v>0.67</v>
      </c>
      <c r="N499">
        <v>0.63</v>
      </c>
      <c r="O499">
        <v>0.6</v>
      </c>
      <c r="P499">
        <v>0.56999999999999995</v>
      </c>
      <c r="Q499">
        <v>0.57999999999999996</v>
      </c>
      <c r="R499">
        <v>0.5</v>
      </c>
    </row>
    <row r="500" spans="1:18" x14ac:dyDescent="0.2">
      <c r="A500" t="s">
        <v>971</v>
      </c>
      <c r="B500" t="s">
        <v>972</v>
      </c>
      <c r="C500" t="s">
        <v>35</v>
      </c>
      <c r="D500">
        <v>2008</v>
      </c>
      <c r="E500">
        <v>82</v>
      </c>
      <c r="F500">
        <v>108.6</v>
      </c>
      <c r="G500">
        <v>96.8</v>
      </c>
      <c r="H500">
        <v>103.9</v>
      </c>
      <c r="I500">
        <v>107.3</v>
      </c>
      <c r="J500">
        <v>94</v>
      </c>
      <c r="K500">
        <v>102</v>
      </c>
      <c r="L500">
        <v>0.52</v>
      </c>
      <c r="M500">
        <v>0.54</v>
      </c>
      <c r="N500">
        <v>0.51</v>
      </c>
      <c r="O500">
        <v>0.5</v>
      </c>
      <c r="P500">
        <v>0.47</v>
      </c>
      <c r="Q500">
        <v>0.48</v>
      </c>
      <c r="R500">
        <v>0.41</v>
      </c>
    </row>
    <row r="501" spans="1:18" x14ac:dyDescent="0.2">
      <c r="A501" t="s">
        <v>973</v>
      </c>
      <c r="B501" t="s">
        <v>974</v>
      </c>
      <c r="C501" t="s">
        <v>34</v>
      </c>
      <c r="D501">
        <v>2008</v>
      </c>
      <c r="E501">
        <v>88.5</v>
      </c>
      <c r="F501">
        <v>100.9</v>
      </c>
      <c r="G501">
        <v>114.2</v>
      </c>
      <c r="H501">
        <v>94.6</v>
      </c>
      <c r="I501">
        <v>120</v>
      </c>
      <c r="J501">
        <v>115.3</v>
      </c>
      <c r="K501">
        <v>111.5</v>
      </c>
      <c r="L501">
        <v>0.64</v>
      </c>
      <c r="M501">
        <v>0.68</v>
      </c>
      <c r="N501">
        <v>0.64</v>
      </c>
      <c r="O501">
        <v>0.61</v>
      </c>
      <c r="P501">
        <v>0.57999999999999996</v>
      </c>
      <c r="Q501">
        <v>0.59</v>
      </c>
      <c r="R501">
        <v>0.52</v>
      </c>
    </row>
    <row r="502" spans="1:18" x14ac:dyDescent="0.2">
      <c r="A502" t="s">
        <v>975</v>
      </c>
      <c r="B502" t="s">
        <v>976</v>
      </c>
      <c r="C502" t="s">
        <v>34</v>
      </c>
      <c r="D502">
        <v>2008</v>
      </c>
      <c r="E502">
        <v>93.9</v>
      </c>
      <c r="F502">
        <v>95.9</v>
      </c>
      <c r="G502">
        <v>109.3</v>
      </c>
      <c r="H502">
        <v>94.6</v>
      </c>
      <c r="I502">
        <v>110.3</v>
      </c>
      <c r="J502">
        <v>113.2</v>
      </c>
      <c r="K502">
        <v>105.4</v>
      </c>
      <c r="L502">
        <v>0.64</v>
      </c>
      <c r="M502">
        <v>0.68</v>
      </c>
      <c r="N502">
        <v>0.64</v>
      </c>
      <c r="O502">
        <v>0.61</v>
      </c>
      <c r="P502">
        <v>0.57999999999999996</v>
      </c>
      <c r="Q502">
        <v>0.59</v>
      </c>
      <c r="R502">
        <v>0.52</v>
      </c>
    </row>
    <row r="503" spans="1:18" x14ac:dyDescent="0.2">
      <c r="A503" t="s">
        <v>977</v>
      </c>
      <c r="B503" t="s">
        <v>978</v>
      </c>
      <c r="C503" t="s">
        <v>34</v>
      </c>
      <c r="D503">
        <v>2008</v>
      </c>
      <c r="E503">
        <v>92.2</v>
      </c>
      <c r="F503">
        <v>104.5</v>
      </c>
      <c r="G503">
        <v>108.8</v>
      </c>
      <c r="H503">
        <v>96.8</v>
      </c>
      <c r="I503">
        <v>113.5</v>
      </c>
      <c r="J503">
        <v>108</v>
      </c>
      <c r="K503">
        <v>107.6</v>
      </c>
      <c r="L503">
        <v>0.53</v>
      </c>
      <c r="M503">
        <v>0.55000000000000004</v>
      </c>
      <c r="N503">
        <v>0.53</v>
      </c>
      <c r="O503">
        <v>0.51</v>
      </c>
      <c r="P503">
        <v>0.49</v>
      </c>
      <c r="Q503">
        <v>0.5</v>
      </c>
      <c r="R503">
        <v>0.44</v>
      </c>
    </row>
    <row r="504" spans="1:18" x14ac:dyDescent="0.2">
      <c r="A504" t="s">
        <v>979</v>
      </c>
      <c r="B504" t="s">
        <v>980</v>
      </c>
      <c r="C504" t="s">
        <v>34</v>
      </c>
      <c r="D504">
        <v>2008</v>
      </c>
      <c r="E504">
        <v>96.3</v>
      </c>
      <c r="F504">
        <v>113.1</v>
      </c>
      <c r="G504">
        <v>112.9</v>
      </c>
      <c r="H504">
        <v>102.3</v>
      </c>
      <c r="I504">
        <v>112.3</v>
      </c>
      <c r="J504">
        <v>103.9</v>
      </c>
      <c r="K504">
        <v>104.9</v>
      </c>
      <c r="L504">
        <v>0.62</v>
      </c>
      <c r="M504">
        <v>0.65</v>
      </c>
      <c r="N504">
        <v>0.62</v>
      </c>
      <c r="O504">
        <v>0.6</v>
      </c>
      <c r="P504">
        <v>0.57999999999999996</v>
      </c>
      <c r="Q504">
        <v>0.57999999999999996</v>
      </c>
      <c r="R504">
        <v>0.53</v>
      </c>
    </row>
    <row r="505" spans="1:18" x14ac:dyDescent="0.2">
      <c r="A505" t="s">
        <v>981</v>
      </c>
      <c r="B505" t="s">
        <v>982</v>
      </c>
      <c r="C505" t="s">
        <v>35</v>
      </c>
      <c r="D505">
        <v>2008</v>
      </c>
      <c r="E505">
        <v>92.2</v>
      </c>
      <c r="F505">
        <v>104.5</v>
      </c>
      <c r="G505">
        <v>108.8</v>
      </c>
      <c r="H505">
        <v>96.8</v>
      </c>
      <c r="I505">
        <v>113.5</v>
      </c>
      <c r="J505">
        <v>108</v>
      </c>
      <c r="K505">
        <v>107.6</v>
      </c>
      <c r="L505">
        <v>0.53</v>
      </c>
      <c r="M505">
        <v>0.55000000000000004</v>
      </c>
      <c r="N505">
        <v>0.53</v>
      </c>
      <c r="O505">
        <v>0.51</v>
      </c>
      <c r="P505">
        <v>0.49</v>
      </c>
      <c r="Q505">
        <v>0.5</v>
      </c>
      <c r="R505">
        <v>0.44</v>
      </c>
    </row>
    <row r="506" spans="1:18" x14ac:dyDescent="0.2">
      <c r="A506" t="s">
        <v>983</v>
      </c>
      <c r="B506" t="s">
        <v>984</v>
      </c>
      <c r="C506" t="s">
        <v>35</v>
      </c>
      <c r="D506">
        <v>2008</v>
      </c>
      <c r="E506">
        <v>93.6</v>
      </c>
      <c r="F506">
        <v>100.2</v>
      </c>
      <c r="G506">
        <v>109.8</v>
      </c>
      <c r="H506">
        <v>90.4</v>
      </c>
      <c r="I506">
        <v>120.2</v>
      </c>
      <c r="J506">
        <v>116.5</v>
      </c>
      <c r="K506">
        <v>108.4</v>
      </c>
      <c r="L506">
        <v>0.69</v>
      </c>
      <c r="M506">
        <v>0.72</v>
      </c>
      <c r="N506">
        <v>0.69</v>
      </c>
      <c r="O506">
        <v>0.66</v>
      </c>
      <c r="P506">
        <v>0.63</v>
      </c>
      <c r="Q506">
        <v>0.64</v>
      </c>
      <c r="R506">
        <v>0.56999999999999995</v>
      </c>
    </row>
    <row r="507" spans="1:18" x14ac:dyDescent="0.2">
      <c r="A507" t="s">
        <v>985</v>
      </c>
      <c r="B507" t="s">
        <v>986</v>
      </c>
      <c r="C507" t="s">
        <v>35</v>
      </c>
      <c r="D507">
        <v>2008</v>
      </c>
      <c r="E507">
        <v>90.1</v>
      </c>
      <c r="F507">
        <v>108.5</v>
      </c>
      <c r="G507">
        <v>107.2</v>
      </c>
      <c r="H507">
        <v>97</v>
      </c>
      <c r="I507">
        <v>120.5</v>
      </c>
      <c r="J507">
        <v>107.2</v>
      </c>
      <c r="K507">
        <v>105.1</v>
      </c>
      <c r="L507">
        <v>0.64</v>
      </c>
      <c r="M507">
        <v>0.68</v>
      </c>
      <c r="N507">
        <v>0.64</v>
      </c>
      <c r="O507">
        <v>0.61</v>
      </c>
      <c r="P507">
        <v>0.57999999999999996</v>
      </c>
      <c r="Q507">
        <v>0.59</v>
      </c>
      <c r="R507">
        <v>0.52</v>
      </c>
    </row>
    <row r="508" spans="1:18" x14ac:dyDescent="0.2">
      <c r="A508" t="s">
        <v>987</v>
      </c>
      <c r="B508" t="s">
        <v>988</v>
      </c>
      <c r="C508" t="s">
        <v>35</v>
      </c>
      <c r="D508">
        <v>2002</v>
      </c>
      <c r="E508">
        <v>85.8</v>
      </c>
      <c r="F508">
        <v>93.1</v>
      </c>
      <c r="G508">
        <v>98.8</v>
      </c>
      <c r="H508">
        <v>98.8</v>
      </c>
      <c r="I508">
        <v>91</v>
      </c>
      <c r="J508">
        <v>89.8</v>
      </c>
      <c r="K508">
        <v>104.7</v>
      </c>
      <c r="L508">
        <v>0.62</v>
      </c>
      <c r="M508">
        <v>0.67</v>
      </c>
      <c r="N508">
        <v>0.62</v>
      </c>
      <c r="O508">
        <v>0.57999999999999996</v>
      </c>
      <c r="P508">
        <v>0.53</v>
      </c>
      <c r="Q508">
        <v>0.54</v>
      </c>
      <c r="R508">
        <v>0.43</v>
      </c>
    </row>
    <row r="509" spans="1:18" x14ac:dyDescent="0.2">
      <c r="A509" t="s">
        <v>989</v>
      </c>
      <c r="B509" t="s">
        <v>990</v>
      </c>
      <c r="C509" t="s">
        <v>34</v>
      </c>
      <c r="D509">
        <v>2002</v>
      </c>
      <c r="E509">
        <v>97.8</v>
      </c>
      <c r="F509">
        <v>104.1</v>
      </c>
      <c r="G509">
        <v>95.6</v>
      </c>
      <c r="H509">
        <v>105.3</v>
      </c>
      <c r="I509">
        <v>98.3</v>
      </c>
      <c r="J509">
        <v>95.1</v>
      </c>
      <c r="K509">
        <v>105.7</v>
      </c>
      <c r="L509">
        <v>0.53</v>
      </c>
      <c r="M509">
        <v>0.59</v>
      </c>
      <c r="N509">
        <v>0.53</v>
      </c>
      <c r="O509">
        <v>0.48</v>
      </c>
      <c r="P509">
        <v>0.42</v>
      </c>
      <c r="Q509">
        <v>0.44</v>
      </c>
      <c r="R509">
        <v>0.32</v>
      </c>
    </row>
    <row r="510" spans="1:18" x14ac:dyDescent="0.2">
      <c r="A510" t="s">
        <v>991</v>
      </c>
      <c r="B510" t="s">
        <v>992</v>
      </c>
      <c r="C510" t="s">
        <v>34</v>
      </c>
      <c r="D510">
        <v>2001</v>
      </c>
      <c r="E510">
        <v>99.9</v>
      </c>
      <c r="F510">
        <v>109.4</v>
      </c>
      <c r="G510">
        <v>80</v>
      </c>
      <c r="H510">
        <v>101.9</v>
      </c>
      <c r="I510">
        <v>103.1</v>
      </c>
      <c r="J510">
        <v>88.7</v>
      </c>
      <c r="K510">
        <v>108</v>
      </c>
      <c r="L510">
        <v>0.5</v>
      </c>
      <c r="M510">
        <v>0.51</v>
      </c>
      <c r="N510">
        <v>0.48</v>
      </c>
      <c r="O510">
        <v>0.48</v>
      </c>
      <c r="P510">
        <v>0.45</v>
      </c>
      <c r="Q510">
        <v>0.44</v>
      </c>
      <c r="R510">
        <v>0.33</v>
      </c>
    </row>
    <row r="511" spans="1:18" x14ac:dyDescent="0.2">
      <c r="A511" t="s">
        <v>993</v>
      </c>
      <c r="B511" t="s">
        <v>994</v>
      </c>
      <c r="C511" t="s">
        <v>34</v>
      </c>
      <c r="D511">
        <v>2001</v>
      </c>
      <c r="E511">
        <v>107.8</v>
      </c>
      <c r="F511">
        <v>104.6</v>
      </c>
      <c r="G511">
        <v>83</v>
      </c>
      <c r="H511">
        <v>96.4</v>
      </c>
      <c r="I511">
        <v>98.8</v>
      </c>
      <c r="J511">
        <v>85.5</v>
      </c>
      <c r="K511">
        <v>110.8</v>
      </c>
      <c r="L511">
        <v>0.62</v>
      </c>
      <c r="M511">
        <v>0.66</v>
      </c>
      <c r="N511">
        <v>0.61</v>
      </c>
      <c r="O511">
        <v>0.59</v>
      </c>
      <c r="P511">
        <v>0.55000000000000004</v>
      </c>
      <c r="Q511">
        <v>0.55000000000000004</v>
      </c>
      <c r="R511">
        <v>0.44</v>
      </c>
    </row>
    <row r="512" spans="1:18" x14ac:dyDescent="0.2">
      <c r="A512" t="s">
        <v>995</v>
      </c>
      <c r="B512" t="s">
        <v>996</v>
      </c>
      <c r="C512" t="s">
        <v>34</v>
      </c>
      <c r="D512">
        <v>2001</v>
      </c>
      <c r="E512">
        <v>94.3</v>
      </c>
      <c r="F512">
        <v>116.7</v>
      </c>
      <c r="G512">
        <v>73.3</v>
      </c>
      <c r="H512">
        <v>96.4</v>
      </c>
      <c r="I512">
        <v>98.8</v>
      </c>
      <c r="J512">
        <v>90.8</v>
      </c>
      <c r="K512">
        <v>108</v>
      </c>
      <c r="L512">
        <v>0.62</v>
      </c>
      <c r="M512">
        <v>0.61</v>
      </c>
      <c r="N512">
        <v>0.6</v>
      </c>
      <c r="O512">
        <v>0.59</v>
      </c>
      <c r="P512">
        <v>0.55000000000000004</v>
      </c>
      <c r="Q512">
        <v>0.52</v>
      </c>
      <c r="R512">
        <v>0.33</v>
      </c>
    </row>
    <row r="513" spans="1:18" x14ac:dyDescent="0.2">
      <c r="A513" t="s">
        <v>997</v>
      </c>
      <c r="B513" t="s">
        <v>998</v>
      </c>
      <c r="C513" t="s">
        <v>35</v>
      </c>
      <c r="D513">
        <v>2001</v>
      </c>
      <c r="E513">
        <v>94.1</v>
      </c>
      <c r="F513">
        <v>112.5</v>
      </c>
      <c r="G513">
        <v>79.3</v>
      </c>
      <c r="H513">
        <v>104.9</v>
      </c>
      <c r="I513">
        <v>105.3</v>
      </c>
      <c r="J513">
        <v>87.1</v>
      </c>
      <c r="K513">
        <v>111.7</v>
      </c>
      <c r="L513">
        <v>0.62</v>
      </c>
      <c r="M513">
        <v>0.66</v>
      </c>
      <c r="N513">
        <v>0.61</v>
      </c>
      <c r="O513">
        <v>0.59</v>
      </c>
      <c r="P513">
        <v>0.55000000000000004</v>
      </c>
      <c r="Q513">
        <v>0.55000000000000004</v>
      </c>
      <c r="R513">
        <v>0.44</v>
      </c>
    </row>
    <row r="514" spans="1:18" x14ac:dyDescent="0.2">
      <c r="A514" t="s">
        <v>999</v>
      </c>
      <c r="B514" t="s">
        <v>1000</v>
      </c>
      <c r="C514" t="s">
        <v>35</v>
      </c>
      <c r="D514">
        <v>2001</v>
      </c>
      <c r="E514">
        <v>94</v>
      </c>
      <c r="F514">
        <v>107.8</v>
      </c>
      <c r="G514">
        <v>75.3</v>
      </c>
      <c r="H514">
        <v>95.9</v>
      </c>
      <c r="I514">
        <v>101.3</v>
      </c>
      <c r="J514">
        <v>87.1</v>
      </c>
      <c r="K514">
        <v>105.5</v>
      </c>
      <c r="L514">
        <v>0.65</v>
      </c>
      <c r="M514">
        <v>0.65</v>
      </c>
      <c r="N514">
        <v>0.59</v>
      </c>
      <c r="O514">
        <v>0.62</v>
      </c>
      <c r="P514">
        <v>0.57999999999999996</v>
      </c>
      <c r="Q514">
        <v>0.56000000000000005</v>
      </c>
      <c r="R514">
        <v>0.38</v>
      </c>
    </row>
    <row r="515" spans="1:18" x14ac:dyDescent="0.2">
      <c r="A515" t="s">
        <v>1001</v>
      </c>
      <c r="B515" t="s">
        <v>1002</v>
      </c>
      <c r="C515" t="s">
        <v>35</v>
      </c>
      <c r="D515">
        <v>2001</v>
      </c>
      <c r="E515">
        <v>99.9</v>
      </c>
      <c r="F515">
        <v>109.4</v>
      </c>
      <c r="G515">
        <v>80</v>
      </c>
      <c r="H515">
        <v>101.9</v>
      </c>
      <c r="I515">
        <v>103.1</v>
      </c>
      <c r="J515">
        <v>88.7</v>
      </c>
      <c r="K515">
        <v>108</v>
      </c>
      <c r="L515">
        <v>0.5</v>
      </c>
      <c r="M515">
        <v>0.51</v>
      </c>
      <c r="N515">
        <v>0.48</v>
      </c>
      <c r="O515">
        <v>0.48</v>
      </c>
      <c r="P515">
        <v>0.45</v>
      </c>
      <c r="Q515">
        <v>0.44</v>
      </c>
      <c r="R515">
        <v>0.33</v>
      </c>
    </row>
    <row r="516" spans="1:18" x14ac:dyDescent="0.2">
      <c r="A516" t="s">
        <v>1003</v>
      </c>
      <c r="B516" t="s">
        <v>1004</v>
      </c>
      <c r="C516" t="s">
        <v>35</v>
      </c>
      <c r="D516">
        <v>2001</v>
      </c>
      <c r="E516">
        <v>98.3</v>
      </c>
      <c r="F516">
        <v>104</v>
      </c>
      <c r="G516">
        <v>79.5</v>
      </c>
      <c r="H516">
        <v>99.5</v>
      </c>
      <c r="I516">
        <v>101.6</v>
      </c>
      <c r="J516">
        <v>90.8</v>
      </c>
      <c r="K516">
        <v>108</v>
      </c>
      <c r="L516">
        <v>0.62</v>
      </c>
      <c r="M516">
        <v>0.61</v>
      </c>
      <c r="N516">
        <v>0.55000000000000004</v>
      </c>
      <c r="O516">
        <v>0.59</v>
      </c>
      <c r="P516">
        <v>0.55000000000000004</v>
      </c>
      <c r="Q516">
        <v>0.52</v>
      </c>
      <c r="R516">
        <v>0.33</v>
      </c>
    </row>
    <row r="517" spans="1:18" x14ac:dyDescent="0.2">
      <c r="A517" t="s">
        <v>1005</v>
      </c>
      <c r="B517" t="s">
        <v>1006</v>
      </c>
      <c r="C517" t="s">
        <v>34</v>
      </c>
      <c r="D517">
        <v>2007</v>
      </c>
      <c r="E517">
        <v>91</v>
      </c>
      <c r="F517">
        <v>105.5</v>
      </c>
      <c r="G517">
        <v>99.5</v>
      </c>
      <c r="H517">
        <v>95.4</v>
      </c>
      <c r="I517">
        <v>102.1</v>
      </c>
      <c r="J517">
        <v>87.6</v>
      </c>
      <c r="K517">
        <v>102.9</v>
      </c>
      <c r="L517">
        <v>0.63</v>
      </c>
      <c r="M517">
        <v>0.67</v>
      </c>
      <c r="N517">
        <v>0.63</v>
      </c>
      <c r="O517">
        <v>0.6</v>
      </c>
      <c r="P517">
        <v>0.56999999999999995</v>
      </c>
      <c r="Q517">
        <v>0.57999999999999996</v>
      </c>
      <c r="R517">
        <v>0.5</v>
      </c>
    </row>
    <row r="518" spans="1:18" x14ac:dyDescent="0.2">
      <c r="A518" t="s">
        <v>1007</v>
      </c>
      <c r="B518" t="s">
        <v>1008</v>
      </c>
      <c r="C518" t="s">
        <v>35</v>
      </c>
      <c r="D518">
        <v>2007</v>
      </c>
      <c r="E518">
        <v>98.2</v>
      </c>
      <c r="F518">
        <v>104.8</v>
      </c>
      <c r="G518">
        <v>98.4</v>
      </c>
      <c r="H518">
        <v>98</v>
      </c>
      <c r="I518">
        <v>104.9</v>
      </c>
      <c r="J518">
        <v>91.7</v>
      </c>
      <c r="K518">
        <v>97.7</v>
      </c>
      <c r="L518">
        <v>0.51</v>
      </c>
      <c r="M518">
        <v>0.54</v>
      </c>
      <c r="N518">
        <v>0.52</v>
      </c>
      <c r="O518">
        <v>0.5</v>
      </c>
      <c r="P518">
        <v>0.47</v>
      </c>
      <c r="Q518">
        <v>0.48</v>
      </c>
      <c r="R518">
        <v>0.41</v>
      </c>
    </row>
    <row r="519" spans="1:18" x14ac:dyDescent="0.2">
      <c r="A519" t="s">
        <v>1009</v>
      </c>
      <c r="B519" t="s">
        <v>1010</v>
      </c>
      <c r="C519" t="s">
        <v>35</v>
      </c>
      <c r="D519">
        <v>2007</v>
      </c>
      <c r="E519">
        <v>86.6</v>
      </c>
      <c r="F519">
        <v>97.3</v>
      </c>
      <c r="G519">
        <v>95.2</v>
      </c>
      <c r="H519">
        <v>95.9</v>
      </c>
      <c r="I519">
        <v>102.2</v>
      </c>
      <c r="J519">
        <v>93.6</v>
      </c>
      <c r="K519">
        <v>93.9</v>
      </c>
      <c r="L519">
        <v>0.63</v>
      </c>
      <c r="M519">
        <v>0.67</v>
      </c>
      <c r="N519">
        <v>0.64</v>
      </c>
      <c r="O519">
        <v>0.6</v>
      </c>
      <c r="P519">
        <v>0.56999999999999995</v>
      </c>
      <c r="Q519">
        <v>0.57999999999999996</v>
      </c>
      <c r="R519">
        <v>0.5</v>
      </c>
    </row>
    <row r="520" spans="1:18" x14ac:dyDescent="0.2">
      <c r="A520" t="s">
        <v>1011</v>
      </c>
      <c r="B520" t="s">
        <v>1012</v>
      </c>
      <c r="C520" t="s">
        <v>35</v>
      </c>
      <c r="D520">
        <v>2004</v>
      </c>
      <c r="E520">
        <v>108.3</v>
      </c>
      <c r="F520">
        <v>112</v>
      </c>
      <c r="G520">
        <v>95.4</v>
      </c>
      <c r="H520">
        <v>106.6</v>
      </c>
      <c r="I520">
        <v>132.4</v>
      </c>
      <c r="J520">
        <v>100.4</v>
      </c>
      <c r="K520">
        <v>100.8</v>
      </c>
      <c r="L520">
        <v>0.6</v>
      </c>
      <c r="M520">
        <v>0.64</v>
      </c>
      <c r="N520">
        <v>0.6</v>
      </c>
      <c r="O520">
        <v>0.56999999999999995</v>
      </c>
      <c r="P520">
        <v>0.53</v>
      </c>
      <c r="Q520">
        <v>0.54</v>
      </c>
      <c r="R520">
        <v>0.46</v>
      </c>
    </row>
    <row r="521" spans="1:18" x14ac:dyDescent="0.2">
      <c r="A521" t="s">
        <v>1013</v>
      </c>
      <c r="B521" t="s">
        <v>1014</v>
      </c>
      <c r="C521" t="s">
        <v>35</v>
      </c>
      <c r="D521">
        <v>2004</v>
      </c>
      <c r="E521">
        <v>100.8</v>
      </c>
      <c r="F521">
        <v>113.1</v>
      </c>
      <c r="G521">
        <v>99.1</v>
      </c>
      <c r="H521">
        <v>102.2</v>
      </c>
      <c r="I521">
        <v>111.2</v>
      </c>
      <c r="J521">
        <v>112</v>
      </c>
      <c r="K521">
        <v>93.4</v>
      </c>
      <c r="L521">
        <v>0.6</v>
      </c>
      <c r="M521">
        <v>0.65</v>
      </c>
      <c r="N521">
        <v>0.61</v>
      </c>
      <c r="O521">
        <v>0.56999999999999995</v>
      </c>
      <c r="P521">
        <v>0.53</v>
      </c>
      <c r="Q521">
        <v>0.54</v>
      </c>
      <c r="R521">
        <v>0.47</v>
      </c>
    </row>
    <row r="522" spans="1:18" x14ac:dyDescent="0.2">
      <c r="A522" t="s">
        <v>1013</v>
      </c>
      <c r="B522" t="s">
        <v>1014</v>
      </c>
      <c r="C522" t="s">
        <v>35</v>
      </c>
      <c r="D522">
        <v>2004</v>
      </c>
      <c r="E522">
        <v>100.8</v>
      </c>
      <c r="F522">
        <v>113.1</v>
      </c>
      <c r="G522">
        <v>99.1</v>
      </c>
      <c r="H522">
        <v>102.2</v>
      </c>
      <c r="I522">
        <v>111.2</v>
      </c>
      <c r="J522">
        <v>112</v>
      </c>
      <c r="K522">
        <v>93.4</v>
      </c>
      <c r="L522">
        <v>0.6</v>
      </c>
      <c r="M522">
        <v>0.65</v>
      </c>
      <c r="N522">
        <v>0.61</v>
      </c>
      <c r="O522">
        <v>0.56999999999999995</v>
      </c>
      <c r="P522">
        <v>0.53</v>
      </c>
      <c r="Q522">
        <v>0.54</v>
      </c>
      <c r="R522">
        <v>0.47</v>
      </c>
    </row>
    <row r="523" spans="1:18" x14ac:dyDescent="0.2">
      <c r="A523" t="s">
        <v>1013</v>
      </c>
      <c r="B523" t="s">
        <v>1014</v>
      </c>
      <c r="C523" t="s">
        <v>35</v>
      </c>
      <c r="D523">
        <v>2004</v>
      </c>
      <c r="E523">
        <v>100.8</v>
      </c>
      <c r="F523">
        <v>113.1</v>
      </c>
      <c r="G523">
        <v>99.1</v>
      </c>
      <c r="H523">
        <v>102.2</v>
      </c>
      <c r="I523">
        <v>111.2</v>
      </c>
      <c r="J523">
        <v>112</v>
      </c>
      <c r="K523">
        <v>93.4</v>
      </c>
      <c r="L523">
        <v>0.6</v>
      </c>
      <c r="M523">
        <v>0.65</v>
      </c>
      <c r="N523">
        <v>0.61</v>
      </c>
      <c r="O523">
        <v>0.56999999999999995</v>
      </c>
      <c r="P523">
        <v>0.53</v>
      </c>
      <c r="Q523">
        <v>0.54</v>
      </c>
      <c r="R523">
        <v>0.47</v>
      </c>
    </row>
    <row r="524" spans="1:18" x14ac:dyDescent="0.2">
      <c r="A524" t="s">
        <v>1015</v>
      </c>
      <c r="B524" t="s">
        <v>1016</v>
      </c>
      <c r="C524" t="s">
        <v>34</v>
      </c>
      <c r="D524">
        <v>2008</v>
      </c>
      <c r="E524">
        <v>107.7</v>
      </c>
      <c r="F524">
        <v>102.7</v>
      </c>
      <c r="G524">
        <v>94.9</v>
      </c>
      <c r="H524">
        <v>101.2</v>
      </c>
      <c r="I524">
        <v>107.4</v>
      </c>
      <c r="J524">
        <v>104.9</v>
      </c>
      <c r="K524">
        <v>106.2</v>
      </c>
      <c r="L524">
        <v>0.49</v>
      </c>
      <c r="M524">
        <v>0.51</v>
      </c>
      <c r="N524">
        <v>0.48</v>
      </c>
      <c r="O524">
        <v>0.46</v>
      </c>
      <c r="P524">
        <v>0.43</v>
      </c>
      <c r="Q524">
        <v>0.44</v>
      </c>
      <c r="R524">
        <v>0.34</v>
      </c>
    </row>
    <row r="525" spans="1:18" x14ac:dyDescent="0.2">
      <c r="A525" t="s">
        <v>1017</v>
      </c>
      <c r="B525" t="s">
        <v>1018</v>
      </c>
      <c r="C525" t="s">
        <v>34</v>
      </c>
      <c r="D525">
        <v>2008</v>
      </c>
      <c r="E525">
        <v>107.7</v>
      </c>
      <c r="F525">
        <v>102.7</v>
      </c>
      <c r="G525">
        <v>94.9</v>
      </c>
      <c r="H525">
        <v>101.2</v>
      </c>
      <c r="I525">
        <v>107.4</v>
      </c>
      <c r="J525">
        <v>104.9</v>
      </c>
      <c r="K525">
        <v>106.2</v>
      </c>
      <c r="L525">
        <v>0.49</v>
      </c>
      <c r="M525">
        <v>0.51</v>
      </c>
      <c r="N525">
        <v>0.48</v>
      </c>
      <c r="O525">
        <v>0.46</v>
      </c>
      <c r="P525">
        <v>0.43</v>
      </c>
      <c r="Q525">
        <v>0.44</v>
      </c>
      <c r="R525">
        <v>0.34</v>
      </c>
    </row>
    <row r="526" spans="1:18" x14ac:dyDescent="0.2">
      <c r="A526" t="s">
        <v>1019</v>
      </c>
      <c r="B526" t="s">
        <v>1020</v>
      </c>
      <c r="C526" t="s">
        <v>34</v>
      </c>
      <c r="D526">
        <v>2008</v>
      </c>
      <c r="E526">
        <v>110</v>
      </c>
      <c r="F526">
        <v>108.2</v>
      </c>
      <c r="G526">
        <v>91.7</v>
      </c>
      <c r="H526">
        <v>97.8</v>
      </c>
      <c r="I526">
        <v>106.8</v>
      </c>
      <c r="J526">
        <v>101.6</v>
      </c>
      <c r="K526">
        <v>109.7</v>
      </c>
      <c r="L526">
        <v>0.62</v>
      </c>
      <c r="M526">
        <v>0.66</v>
      </c>
      <c r="N526">
        <v>0.61</v>
      </c>
      <c r="O526">
        <v>0.57999999999999996</v>
      </c>
      <c r="P526">
        <v>0.54</v>
      </c>
      <c r="Q526">
        <v>0.55000000000000004</v>
      </c>
      <c r="R526">
        <v>0.45</v>
      </c>
    </row>
    <row r="527" spans="1:18" x14ac:dyDescent="0.2">
      <c r="A527" t="s">
        <v>1021</v>
      </c>
      <c r="B527" t="s">
        <v>1022</v>
      </c>
      <c r="C527" t="s">
        <v>35</v>
      </c>
      <c r="D527">
        <v>2008</v>
      </c>
      <c r="E527">
        <v>113.4</v>
      </c>
      <c r="F527">
        <v>97.1</v>
      </c>
      <c r="G527">
        <v>95.3</v>
      </c>
      <c r="H527">
        <v>104.2</v>
      </c>
      <c r="I527">
        <v>107.8</v>
      </c>
      <c r="J527">
        <v>101</v>
      </c>
      <c r="K527">
        <v>106.2</v>
      </c>
      <c r="L527">
        <v>0.69</v>
      </c>
      <c r="M527">
        <v>0.66</v>
      </c>
      <c r="N527">
        <v>0.61</v>
      </c>
      <c r="O527">
        <v>0.57999999999999996</v>
      </c>
      <c r="P527">
        <v>0.54</v>
      </c>
      <c r="Q527">
        <v>0.55000000000000004</v>
      </c>
      <c r="R527">
        <v>0.34</v>
      </c>
    </row>
    <row r="528" spans="1:18" x14ac:dyDescent="0.2">
      <c r="A528" t="s">
        <v>1021</v>
      </c>
      <c r="B528" t="s">
        <v>1022</v>
      </c>
      <c r="C528" t="s">
        <v>35</v>
      </c>
      <c r="D528">
        <v>2008</v>
      </c>
      <c r="E528">
        <v>113.4</v>
      </c>
      <c r="F528">
        <v>97.1</v>
      </c>
      <c r="G528">
        <v>95.3</v>
      </c>
      <c r="H528">
        <v>104.2</v>
      </c>
      <c r="I528">
        <v>107.8</v>
      </c>
      <c r="J528">
        <v>101</v>
      </c>
      <c r="K528">
        <v>106.2</v>
      </c>
      <c r="L528">
        <v>0.69</v>
      </c>
      <c r="M528">
        <v>0.66</v>
      </c>
      <c r="N528">
        <v>0.61</v>
      </c>
      <c r="O528">
        <v>0.57999999999999996</v>
      </c>
      <c r="P528">
        <v>0.54</v>
      </c>
      <c r="Q528">
        <v>0.55000000000000004</v>
      </c>
      <c r="R528">
        <v>0.34</v>
      </c>
    </row>
    <row r="529" spans="1:18" x14ac:dyDescent="0.2">
      <c r="A529" t="s">
        <v>1023</v>
      </c>
      <c r="B529" t="s">
        <v>1024</v>
      </c>
      <c r="C529" t="s">
        <v>35</v>
      </c>
      <c r="D529">
        <v>2008</v>
      </c>
      <c r="E529">
        <v>107.7</v>
      </c>
      <c r="F529">
        <v>102.7</v>
      </c>
      <c r="G529">
        <v>94.9</v>
      </c>
      <c r="H529">
        <v>101.2</v>
      </c>
      <c r="I529">
        <v>107.4</v>
      </c>
      <c r="J529">
        <v>104.9</v>
      </c>
      <c r="K529">
        <v>106.2</v>
      </c>
      <c r="L529">
        <v>0.49</v>
      </c>
      <c r="M529">
        <v>0.51</v>
      </c>
      <c r="N529">
        <v>0.48</v>
      </c>
      <c r="O529">
        <v>0.46</v>
      </c>
      <c r="P529">
        <v>0.43</v>
      </c>
      <c r="Q529">
        <v>0.44</v>
      </c>
      <c r="R529">
        <v>0.34</v>
      </c>
    </row>
    <row r="530" spans="1:18" x14ac:dyDescent="0.2">
      <c r="A530" t="s">
        <v>1025</v>
      </c>
      <c r="B530" t="s">
        <v>1026</v>
      </c>
      <c r="C530" t="s">
        <v>35</v>
      </c>
      <c r="D530">
        <v>2008</v>
      </c>
      <c r="E530">
        <v>107.7</v>
      </c>
      <c r="F530">
        <v>102.7</v>
      </c>
      <c r="G530">
        <v>94.9</v>
      </c>
      <c r="H530">
        <v>101.2</v>
      </c>
      <c r="I530">
        <v>107.4</v>
      </c>
      <c r="J530">
        <v>104.9</v>
      </c>
      <c r="K530">
        <v>106.2</v>
      </c>
      <c r="L530">
        <v>0.49</v>
      </c>
      <c r="M530">
        <v>0.51</v>
      </c>
      <c r="N530">
        <v>0.48</v>
      </c>
      <c r="O530">
        <v>0.46</v>
      </c>
      <c r="P530">
        <v>0.43</v>
      </c>
      <c r="Q530">
        <v>0.44</v>
      </c>
      <c r="R530">
        <v>0.34</v>
      </c>
    </row>
    <row r="531" spans="1:18" x14ac:dyDescent="0.2">
      <c r="A531" t="s">
        <v>1027</v>
      </c>
      <c r="B531" t="s">
        <v>1028</v>
      </c>
      <c r="C531" t="s">
        <v>35</v>
      </c>
      <c r="D531">
        <v>2007</v>
      </c>
      <c r="E531">
        <v>101.3</v>
      </c>
      <c r="F531">
        <v>105.3</v>
      </c>
      <c r="G531">
        <v>120.9</v>
      </c>
      <c r="H531">
        <v>106.3</v>
      </c>
      <c r="I531">
        <v>109.7</v>
      </c>
      <c r="J531">
        <v>93.1</v>
      </c>
      <c r="K531">
        <v>96.4</v>
      </c>
      <c r="L531">
        <v>0.7</v>
      </c>
      <c r="M531">
        <v>0.74</v>
      </c>
      <c r="N531">
        <v>0.7</v>
      </c>
      <c r="O531">
        <v>0.67</v>
      </c>
      <c r="P531">
        <v>0.64</v>
      </c>
      <c r="Q531">
        <v>0.65</v>
      </c>
      <c r="R531">
        <v>0.57999999999999996</v>
      </c>
    </row>
    <row r="532" spans="1:18" x14ac:dyDescent="0.2">
      <c r="A532" t="s">
        <v>1029</v>
      </c>
      <c r="B532" t="s">
        <v>1030</v>
      </c>
      <c r="C532" t="s">
        <v>35</v>
      </c>
      <c r="D532">
        <v>2004</v>
      </c>
      <c r="E532">
        <v>97.5</v>
      </c>
      <c r="F532">
        <v>116.1</v>
      </c>
      <c r="G532">
        <v>107.6</v>
      </c>
      <c r="H532">
        <v>106.4</v>
      </c>
      <c r="I532">
        <v>114.2</v>
      </c>
      <c r="J532">
        <v>110.3</v>
      </c>
      <c r="K532">
        <v>93.4</v>
      </c>
      <c r="L532">
        <v>0.47</v>
      </c>
      <c r="M532">
        <v>0.5</v>
      </c>
      <c r="N532">
        <v>0.47</v>
      </c>
      <c r="O532">
        <v>0.45</v>
      </c>
      <c r="P532">
        <v>0.42</v>
      </c>
      <c r="Q532">
        <v>0.43</v>
      </c>
      <c r="R532">
        <v>0.37</v>
      </c>
    </row>
    <row r="533" spans="1:18" x14ac:dyDescent="0.2">
      <c r="A533" t="s">
        <v>1029</v>
      </c>
      <c r="B533" t="s">
        <v>1030</v>
      </c>
      <c r="C533" t="s">
        <v>35</v>
      </c>
      <c r="D533">
        <v>2004</v>
      </c>
      <c r="E533">
        <v>97.5</v>
      </c>
      <c r="F533">
        <v>116.1</v>
      </c>
      <c r="G533">
        <v>107.6</v>
      </c>
      <c r="H533">
        <v>106.4</v>
      </c>
      <c r="I533">
        <v>114.2</v>
      </c>
      <c r="J533">
        <v>110.3</v>
      </c>
      <c r="K533">
        <v>93.4</v>
      </c>
      <c r="L533">
        <v>0.47</v>
      </c>
      <c r="M533">
        <v>0.5</v>
      </c>
      <c r="N533">
        <v>0.47</v>
      </c>
      <c r="O533">
        <v>0.45</v>
      </c>
      <c r="P533">
        <v>0.42</v>
      </c>
      <c r="Q533">
        <v>0.43</v>
      </c>
      <c r="R533">
        <v>0.37</v>
      </c>
    </row>
    <row r="534" spans="1:18" x14ac:dyDescent="0.2">
      <c r="A534" t="s">
        <v>1029</v>
      </c>
      <c r="B534" t="s">
        <v>1030</v>
      </c>
      <c r="C534" t="s">
        <v>35</v>
      </c>
      <c r="D534">
        <v>2004</v>
      </c>
      <c r="E534">
        <v>97.5</v>
      </c>
      <c r="F534">
        <v>116.1</v>
      </c>
      <c r="G534">
        <v>107.6</v>
      </c>
      <c r="H534">
        <v>106.4</v>
      </c>
      <c r="I534">
        <v>114.2</v>
      </c>
      <c r="J534">
        <v>110.3</v>
      </c>
      <c r="K534">
        <v>93.4</v>
      </c>
      <c r="L534">
        <v>0.47</v>
      </c>
      <c r="M534">
        <v>0.5</v>
      </c>
      <c r="N534">
        <v>0.47</v>
      </c>
      <c r="O534">
        <v>0.45</v>
      </c>
      <c r="P534">
        <v>0.42</v>
      </c>
      <c r="Q534">
        <v>0.43</v>
      </c>
      <c r="R534">
        <v>0.37</v>
      </c>
    </row>
    <row r="535" spans="1:18" x14ac:dyDescent="0.2">
      <c r="A535" t="s">
        <v>1031</v>
      </c>
      <c r="B535" t="s">
        <v>1032</v>
      </c>
      <c r="C535" t="s">
        <v>34</v>
      </c>
      <c r="D535">
        <v>2009</v>
      </c>
      <c r="E535">
        <v>111.8</v>
      </c>
      <c r="F535">
        <v>106.5</v>
      </c>
      <c r="G535">
        <v>93.1</v>
      </c>
      <c r="H535">
        <v>113.5</v>
      </c>
      <c r="I535">
        <v>124.3</v>
      </c>
      <c r="J535">
        <v>85.7</v>
      </c>
      <c r="K535">
        <v>99.5</v>
      </c>
      <c r="L535">
        <v>0.7</v>
      </c>
      <c r="M535">
        <v>0.71</v>
      </c>
      <c r="N535">
        <v>0.69</v>
      </c>
      <c r="O535">
        <v>0.67</v>
      </c>
      <c r="P535">
        <v>0.64</v>
      </c>
      <c r="Q535">
        <v>0.63</v>
      </c>
      <c r="R535">
        <v>0.52</v>
      </c>
    </row>
    <row r="536" spans="1:18" x14ac:dyDescent="0.2">
      <c r="A536" t="s">
        <v>1033</v>
      </c>
      <c r="B536" t="s">
        <v>1034</v>
      </c>
      <c r="C536" t="s">
        <v>35</v>
      </c>
      <c r="D536">
        <v>2009</v>
      </c>
      <c r="E536">
        <v>111.6</v>
      </c>
      <c r="F536">
        <v>110.3</v>
      </c>
      <c r="G536">
        <v>101.9</v>
      </c>
      <c r="H536">
        <v>112</v>
      </c>
      <c r="I536">
        <v>116.3</v>
      </c>
      <c r="J536">
        <v>89.9</v>
      </c>
      <c r="K536">
        <v>96.6</v>
      </c>
      <c r="L536">
        <v>0.53</v>
      </c>
      <c r="M536">
        <v>0.54</v>
      </c>
      <c r="N536">
        <v>0.53</v>
      </c>
      <c r="O536">
        <v>0.51</v>
      </c>
      <c r="P536">
        <v>0.48</v>
      </c>
      <c r="Q536">
        <v>0.49</v>
      </c>
      <c r="R536">
        <v>0.43</v>
      </c>
    </row>
    <row r="537" spans="1:18" x14ac:dyDescent="0.2">
      <c r="A537" t="s">
        <v>1035</v>
      </c>
      <c r="B537" t="s">
        <v>1036</v>
      </c>
      <c r="C537" t="s">
        <v>34</v>
      </c>
      <c r="D537">
        <v>2001</v>
      </c>
      <c r="E537">
        <v>91</v>
      </c>
      <c r="F537">
        <v>105</v>
      </c>
      <c r="G537">
        <v>100.9</v>
      </c>
      <c r="H537">
        <v>109.6</v>
      </c>
      <c r="I537">
        <v>114.5</v>
      </c>
      <c r="J537">
        <v>107.1</v>
      </c>
      <c r="K537">
        <v>85.4</v>
      </c>
      <c r="L537">
        <v>0.68</v>
      </c>
      <c r="M537">
        <v>0.72</v>
      </c>
      <c r="N537">
        <v>0.68</v>
      </c>
      <c r="O537">
        <v>0.65</v>
      </c>
      <c r="P537">
        <v>0.62</v>
      </c>
      <c r="Q537">
        <v>0.63</v>
      </c>
      <c r="R537">
        <v>0.48</v>
      </c>
    </row>
    <row r="538" spans="1:18" x14ac:dyDescent="0.2">
      <c r="A538" t="s">
        <v>1037</v>
      </c>
      <c r="B538" t="s">
        <v>1038</v>
      </c>
      <c r="C538" t="s">
        <v>34</v>
      </c>
      <c r="D538">
        <v>2001</v>
      </c>
      <c r="E538">
        <v>87</v>
      </c>
      <c r="F538">
        <v>114.9</v>
      </c>
      <c r="G538">
        <v>109</v>
      </c>
      <c r="H538">
        <v>105.7</v>
      </c>
      <c r="I538">
        <v>118.4</v>
      </c>
      <c r="J538">
        <v>103.3</v>
      </c>
      <c r="K538">
        <v>87.7</v>
      </c>
      <c r="L538">
        <v>0.68</v>
      </c>
      <c r="M538">
        <v>0.72</v>
      </c>
      <c r="N538">
        <v>0.68</v>
      </c>
      <c r="O538">
        <v>0.66</v>
      </c>
      <c r="P538">
        <v>0.62</v>
      </c>
      <c r="Q538">
        <v>0.63</v>
      </c>
      <c r="R538">
        <v>0.55000000000000004</v>
      </c>
    </row>
    <row r="539" spans="1:18" x14ac:dyDescent="0.2">
      <c r="A539" t="s">
        <v>1039</v>
      </c>
      <c r="B539" t="s">
        <v>1040</v>
      </c>
      <c r="C539" t="s">
        <v>34</v>
      </c>
      <c r="D539">
        <v>2001</v>
      </c>
      <c r="E539">
        <v>89.5</v>
      </c>
      <c r="F539">
        <v>113.9</v>
      </c>
      <c r="G539">
        <v>106.2</v>
      </c>
      <c r="H539">
        <v>114.5</v>
      </c>
      <c r="I539">
        <v>124.9</v>
      </c>
      <c r="J539">
        <v>110.1</v>
      </c>
      <c r="K539">
        <v>86.5</v>
      </c>
      <c r="L539">
        <v>0.64</v>
      </c>
      <c r="M539">
        <v>0.68</v>
      </c>
      <c r="N539">
        <v>0.64</v>
      </c>
      <c r="O539">
        <v>0.61</v>
      </c>
      <c r="P539">
        <v>0.57999999999999996</v>
      </c>
      <c r="Q539">
        <v>0.59</v>
      </c>
      <c r="R539">
        <v>0.5</v>
      </c>
    </row>
    <row r="540" spans="1:18" x14ac:dyDescent="0.2">
      <c r="A540" t="s">
        <v>1041</v>
      </c>
      <c r="B540" t="s">
        <v>1042</v>
      </c>
      <c r="C540" t="s">
        <v>34</v>
      </c>
      <c r="D540">
        <v>2001</v>
      </c>
      <c r="E540">
        <v>92.2</v>
      </c>
      <c r="F540">
        <v>110.1</v>
      </c>
      <c r="G540">
        <v>115.3</v>
      </c>
      <c r="H540">
        <v>109.2</v>
      </c>
      <c r="I540">
        <v>126.1</v>
      </c>
      <c r="J540">
        <v>110.1</v>
      </c>
      <c r="K540">
        <v>84.5</v>
      </c>
      <c r="L540">
        <v>0.64</v>
      </c>
      <c r="M540">
        <v>0.68</v>
      </c>
      <c r="N540">
        <v>0.64</v>
      </c>
      <c r="O540">
        <v>0.61</v>
      </c>
      <c r="P540">
        <v>0.57999999999999996</v>
      </c>
      <c r="Q540">
        <v>0.59</v>
      </c>
      <c r="R540">
        <v>0.5</v>
      </c>
    </row>
    <row r="541" spans="1:18" x14ac:dyDescent="0.2">
      <c r="A541" t="s">
        <v>1043</v>
      </c>
      <c r="B541" t="s">
        <v>1044</v>
      </c>
      <c r="C541" t="s">
        <v>34</v>
      </c>
      <c r="D541">
        <v>2001</v>
      </c>
      <c r="E541">
        <v>94</v>
      </c>
      <c r="F541">
        <v>110.9</v>
      </c>
      <c r="G541">
        <v>106.7</v>
      </c>
      <c r="H541">
        <v>111.2</v>
      </c>
      <c r="I541">
        <v>122.4</v>
      </c>
      <c r="J541">
        <v>109.7</v>
      </c>
      <c r="K541">
        <v>86.6</v>
      </c>
      <c r="L541">
        <v>0.53</v>
      </c>
      <c r="M541">
        <v>0.56000000000000005</v>
      </c>
      <c r="N541">
        <v>0.54</v>
      </c>
      <c r="O541">
        <v>0.52</v>
      </c>
      <c r="P541">
        <v>0.49</v>
      </c>
      <c r="Q541">
        <v>0.5</v>
      </c>
      <c r="R541">
        <v>0.42</v>
      </c>
    </row>
    <row r="542" spans="1:18" x14ac:dyDescent="0.2">
      <c r="A542" t="s">
        <v>1045</v>
      </c>
      <c r="B542" t="s">
        <v>1046</v>
      </c>
      <c r="C542" t="s">
        <v>35</v>
      </c>
      <c r="D542">
        <v>2001</v>
      </c>
      <c r="E542">
        <v>86.6</v>
      </c>
      <c r="F542">
        <v>103.3</v>
      </c>
      <c r="G542">
        <v>108.9</v>
      </c>
      <c r="H542">
        <v>109.4</v>
      </c>
      <c r="I542">
        <v>121.2</v>
      </c>
      <c r="J542">
        <v>107.9</v>
      </c>
      <c r="K542">
        <v>83.9</v>
      </c>
      <c r="L542">
        <v>0.66</v>
      </c>
      <c r="M542">
        <v>0.7</v>
      </c>
      <c r="N542">
        <v>0.66</v>
      </c>
      <c r="O542">
        <v>0.63</v>
      </c>
      <c r="P542">
        <v>0.6</v>
      </c>
      <c r="Q542">
        <v>0.61</v>
      </c>
      <c r="R542">
        <v>0.52</v>
      </c>
    </row>
    <row r="543" spans="1:18" x14ac:dyDescent="0.2">
      <c r="A543" t="s">
        <v>1047</v>
      </c>
      <c r="B543" t="s">
        <v>1048</v>
      </c>
      <c r="C543" t="s">
        <v>34</v>
      </c>
      <c r="D543">
        <v>2004</v>
      </c>
      <c r="E543">
        <v>111</v>
      </c>
      <c r="F543">
        <v>100</v>
      </c>
      <c r="G543">
        <v>91.8</v>
      </c>
      <c r="H543">
        <v>98.4</v>
      </c>
      <c r="I543">
        <v>128.69999999999999</v>
      </c>
      <c r="J543">
        <v>106.4</v>
      </c>
      <c r="K543">
        <v>106.7</v>
      </c>
      <c r="L543">
        <v>0.73</v>
      </c>
      <c r="M543">
        <v>0.77</v>
      </c>
      <c r="N543">
        <v>0.74</v>
      </c>
      <c r="O543">
        <v>0.71</v>
      </c>
      <c r="P543">
        <v>0.67</v>
      </c>
      <c r="Q543">
        <v>0.68</v>
      </c>
      <c r="R543">
        <v>0.6</v>
      </c>
    </row>
    <row r="544" spans="1:18" x14ac:dyDescent="0.2">
      <c r="A544" t="s">
        <v>1049</v>
      </c>
      <c r="B544" t="s">
        <v>1050</v>
      </c>
      <c r="C544" t="s">
        <v>34</v>
      </c>
      <c r="D544">
        <v>2009</v>
      </c>
      <c r="E544">
        <v>103.2</v>
      </c>
      <c r="F544">
        <v>122.7</v>
      </c>
      <c r="G544">
        <v>109.4</v>
      </c>
      <c r="H544">
        <v>107.6</v>
      </c>
      <c r="I544">
        <v>121.4</v>
      </c>
      <c r="J544">
        <v>127</v>
      </c>
      <c r="K544">
        <v>91.6</v>
      </c>
      <c r="L544">
        <v>0.68</v>
      </c>
      <c r="M544">
        <v>0.71</v>
      </c>
      <c r="N544">
        <v>0.68</v>
      </c>
      <c r="O544">
        <v>0.66</v>
      </c>
      <c r="P544">
        <v>0.63</v>
      </c>
      <c r="Q544">
        <v>0.64</v>
      </c>
      <c r="R544">
        <v>0.57999999999999996</v>
      </c>
    </row>
    <row r="545" spans="1:18" x14ac:dyDescent="0.2">
      <c r="A545" t="s">
        <v>1051</v>
      </c>
      <c r="B545" t="s">
        <v>1052</v>
      </c>
      <c r="C545" t="s">
        <v>34</v>
      </c>
      <c r="D545">
        <v>2009</v>
      </c>
      <c r="E545">
        <v>95.1</v>
      </c>
      <c r="F545">
        <v>118</v>
      </c>
      <c r="G545">
        <v>105</v>
      </c>
      <c r="H545">
        <v>109.6</v>
      </c>
      <c r="I545">
        <v>120.5</v>
      </c>
      <c r="J545">
        <v>111.7</v>
      </c>
      <c r="K545">
        <v>93.8</v>
      </c>
      <c r="L545">
        <v>0.68</v>
      </c>
      <c r="M545">
        <v>0.71</v>
      </c>
      <c r="N545">
        <v>0.68</v>
      </c>
      <c r="O545">
        <v>0.66</v>
      </c>
      <c r="P545">
        <v>0.63</v>
      </c>
      <c r="Q545">
        <v>0.64</v>
      </c>
      <c r="R545">
        <v>0.57999999999999996</v>
      </c>
    </row>
    <row r="546" spans="1:18" x14ac:dyDescent="0.2">
      <c r="A546" t="s">
        <v>1053</v>
      </c>
      <c r="B546" t="s">
        <v>1054</v>
      </c>
      <c r="C546" t="s">
        <v>34</v>
      </c>
      <c r="D546">
        <v>2009</v>
      </c>
      <c r="E546">
        <v>103.4</v>
      </c>
      <c r="F546">
        <v>118.6</v>
      </c>
      <c r="G546">
        <v>108.1</v>
      </c>
      <c r="H546">
        <v>121.6</v>
      </c>
      <c r="I546">
        <v>122.4</v>
      </c>
      <c r="J546">
        <v>112.2</v>
      </c>
      <c r="K546">
        <v>91.8</v>
      </c>
      <c r="L546">
        <v>0.68</v>
      </c>
      <c r="M546">
        <v>0.71</v>
      </c>
      <c r="N546">
        <v>0.68</v>
      </c>
      <c r="O546">
        <v>0.65</v>
      </c>
      <c r="P546">
        <v>0.63</v>
      </c>
      <c r="Q546">
        <v>0.63</v>
      </c>
      <c r="R546">
        <v>0.57999999999999996</v>
      </c>
    </row>
    <row r="547" spans="1:18" x14ac:dyDescent="0.2">
      <c r="A547" t="s">
        <v>1055</v>
      </c>
      <c r="B547" t="s">
        <v>1056</v>
      </c>
      <c r="C547" t="s">
        <v>35</v>
      </c>
      <c r="D547">
        <v>2009</v>
      </c>
      <c r="E547">
        <v>104.8</v>
      </c>
      <c r="F547">
        <v>117.4</v>
      </c>
      <c r="G547">
        <v>110</v>
      </c>
      <c r="H547">
        <v>113.8</v>
      </c>
      <c r="I547">
        <v>120.1</v>
      </c>
      <c r="J547">
        <v>115.9</v>
      </c>
      <c r="K547">
        <v>93.6</v>
      </c>
      <c r="L547">
        <v>0.59</v>
      </c>
      <c r="M547">
        <v>0.61</v>
      </c>
      <c r="N547">
        <v>0.59</v>
      </c>
      <c r="O547">
        <v>0.57999999999999996</v>
      </c>
      <c r="P547">
        <v>0.56000000000000005</v>
      </c>
      <c r="Q547">
        <v>0.56000000000000005</v>
      </c>
      <c r="R547">
        <v>0.52</v>
      </c>
    </row>
    <row r="548" spans="1:18" x14ac:dyDescent="0.2">
      <c r="A548" t="s">
        <v>1057</v>
      </c>
      <c r="B548" t="s">
        <v>1058</v>
      </c>
      <c r="C548" t="s">
        <v>35</v>
      </c>
      <c r="D548">
        <v>2009</v>
      </c>
      <c r="E548">
        <v>108</v>
      </c>
      <c r="F548">
        <v>122.5</v>
      </c>
      <c r="G548">
        <v>110.4</v>
      </c>
      <c r="H548">
        <v>113.8</v>
      </c>
      <c r="I548">
        <v>119.5</v>
      </c>
      <c r="J548">
        <v>117.6</v>
      </c>
      <c r="K548">
        <v>92.8</v>
      </c>
      <c r="L548">
        <v>0.73</v>
      </c>
      <c r="M548">
        <v>0.76</v>
      </c>
      <c r="N548">
        <v>0.73</v>
      </c>
      <c r="O548">
        <v>0.71</v>
      </c>
      <c r="P548">
        <v>0.68</v>
      </c>
      <c r="Q548">
        <v>0.69</v>
      </c>
      <c r="R548">
        <v>0.63</v>
      </c>
    </row>
    <row r="549" spans="1:18" x14ac:dyDescent="0.2">
      <c r="A549" t="s">
        <v>1059</v>
      </c>
      <c r="B549" t="s">
        <v>1060</v>
      </c>
      <c r="C549" t="s">
        <v>35</v>
      </c>
      <c r="D549">
        <v>2009</v>
      </c>
      <c r="E549">
        <v>104</v>
      </c>
      <c r="F549">
        <v>112.5</v>
      </c>
      <c r="G549">
        <v>114.9</v>
      </c>
      <c r="H549">
        <v>113.5</v>
      </c>
      <c r="I549">
        <v>125.1</v>
      </c>
      <c r="J549">
        <v>123.6</v>
      </c>
      <c r="K549">
        <v>95.7</v>
      </c>
      <c r="L549">
        <v>0.79</v>
      </c>
      <c r="M549">
        <v>0.81</v>
      </c>
      <c r="N549">
        <v>0.79</v>
      </c>
      <c r="O549">
        <v>0.77</v>
      </c>
      <c r="P549">
        <v>0.75</v>
      </c>
      <c r="Q549">
        <v>0.75</v>
      </c>
      <c r="R549">
        <v>0.69</v>
      </c>
    </row>
    <row r="550" spans="1:18" x14ac:dyDescent="0.2">
      <c r="A550" t="s">
        <v>1061</v>
      </c>
      <c r="B550" t="s">
        <v>1062</v>
      </c>
      <c r="C550" t="s">
        <v>35</v>
      </c>
      <c r="D550">
        <v>2009</v>
      </c>
      <c r="E550">
        <v>105.7</v>
      </c>
      <c r="F550">
        <v>121.7</v>
      </c>
      <c r="G550">
        <v>113.8</v>
      </c>
      <c r="H550">
        <v>120</v>
      </c>
      <c r="I550">
        <v>116.2</v>
      </c>
      <c r="J550">
        <v>112.3</v>
      </c>
      <c r="K550">
        <v>92.5</v>
      </c>
      <c r="L550">
        <v>0.68</v>
      </c>
      <c r="M550">
        <v>0.71</v>
      </c>
      <c r="N550">
        <v>0.68</v>
      </c>
      <c r="O550">
        <v>0.65</v>
      </c>
      <c r="P550">
        <v>0.63</v>
      </c>
      <c r="Q550">
        <v>0.63</v>
      </c>
      <c r="R550">
        <v>0.57999999999999996</v>
      </c>
    </row>
    <row r="551" spans="1:18" x14ac:dyDescent="0.2">
      <c r="A551" t="s">
        <v>1063</v>
      </c>
      <c r="B551" t="s">
        <v>1064</v>
      </c>
      <c r="C551" t="s">
        <v>34</v>
      </c>
      <c r="D551">
        <v>2009</v>
      </c>
      <c r="E551">
        <v>102.5</v>
      </c>
      <c r="F551">
        <v>116.4</v>
      </c>
      <c r="G551">
        <v>106.5</v>
      </c>
      <c r="H551">
        <v>108.7</v>
      </c>
      <c r="I551">
        <v>107.9</v>
      </c>
      <c r="J551">
        <v>95.2</v>
      </c>
      <c r="K551">
        <v>109.8</v>
      </c>
      <c r="L551">
        <v>0.53</v>
      </c>
      <c r="M551">
        <v>0.56000000000000005</v>
      </c>
      <c r="N551">
        <v>0.54</v>
      </c>
      <c r="O551">
        <v>0.52</v>
      </c>
      <c r="P551">
        <v>0.5</v>
      </c>
      <c r="Q551">
        <v>0.5</v>
      </c>
      <c r="R551">
        <v>0.46</v>
      </c>
    </row>
    <row r="552" spans="1:18" x14ac:dyDescent="0.2">
      <c r="A552" t="s">
        <v>1065</v>
      </c>
      <c r="B552" t="s">
        <v>1066</v>
      </c>
      <c r="C552" t="s">
        <v>34</v>
      </c>
      <c r="D552">
        <v>2009</v>
      </c>
      <c r="E552">
        <v>102.5</v>
      </c>
      <c r="F552">
        <v>116.4</v>
      </c>
      <c r="G552">
        <v>106.5</v>
      </c>
      <c r="H552">
        <v>108.7</v>
      </c>
      <c r="I552">
        <v>107.9</v>
      </c>
      <c r="J552">
        <v>95.2</v>
      </c>
      <c r="K552">
        <v>109.8</v>
      </c>
      <c r="L552">
        <v>0.53</v>
      </c>
      <c r="M552">
        <v>0.56000000000000005</v>
      </c>
      <c r="N552">
        <v>0.54</v>
      </c>
      <c r="O552">
        <v>0.52</v>
      </c>
      <c r="P552">
        <v>0.5</v>
      </c>
      <c r="Q552">
        <v>0.5</v>
      </c>
      <c r="R552">
        <v>0.46</v>
      </c>
    </row>
    <row r="553" spans="1:18" x14ac:dyDescent="0.2">
      <c r="A553" t="s">
        <v>1067</v>
      </c>
      <c r="B553" t="s">
        <v>1068</v>
      </c>
      <c r="C553" t="s">
        <v>34</v>
      </c>
      <c r="D553">
        <v>2009</v>
      </c>
      <c r="E553">
        <v>105.4</v>
      </c>
      <c r="F553">
        <v>121.9</v>
      </c>
      <c r="G553">
        <v>111.2</v>
      </c>
      <c r="H553">
        <v>105</v>
      </c>
      <c r="I553">
        <v>111.4</v>
      </c>
      <c r="J553">
        <v>95.1</v>
      </c>
      <c r="K553">
        <v>112.8</v>
      </c>
      <c r="L553">
        <v>0.64</v>
      </c>
      <c r="M553">
        <v>0.68</v>
      </c>
      <c r="N553">
        <v>0.64</v>
      </c>
      <c r="O553">
        <v>0.62</v>
      </c>
      <c r="P553">
        <v>0.57999999999999996</v>
      </c>
      <c r="Q553">
        <v>0.59</v>
      </c>
      <c r="R553">
        <v>0.53</v>
      </c>
    </row>
    <row r="554" spans="1:18" x14ac:dyDescent="0.2">
      <c r="A554" t="s">
        <v>1069</v>
      </c>
      <c r="B554" t="s">
        <v>1070</v>
      </c>
      <c r="C554" t="s">
        <v>34</v>
      </c>
      <c r="D554">
        <v>2009</v>
      </c>
      <c r="E554">
        <v>102.5</v>
      </c>
      <c r="F554">
        <v>116.4</v>
      </c>
      <c r="G554">
        <v>106.5</v>
      </c>
      <c r="H554">
        <v>108.7</v>
      </c>
      <c r="I554">
        <v>107.9</v>
      </c>
      <c r="J554">
        <v>95.2</v>
      </c>
      <c r="K554">
        <v>109.8</v>
      </c>
      <c r="L554">
        <v>0.53</v>
      </c>
      <c r="M554">
        <v>0.56000000000000005</v>
      </c>
      <c r="N554">
        <v>0.54</v>
      </c>
      <c r="O554">
        <v>0.52</v>
      </c>
      <c r="P554">
        <v>0.5</v>
      </c>
      <c r="Q554">
        <v>0.5</v>
      </c>
      <c r="R554">
        <v>0.46</v>
      </c>
    </row>
    <row r="555" spans="1:18" x14ac:dyDescent="0.2">
      <c r="A555" t="s">
        <v>1071</v>
      </c>
      <c r="B555" t="s">
        <v>1072</v>
      </c>
      <c r="C555" t="s">
        <v>34</v>
      </c>
      <c r="D555">
        <v>2009</v>
      </c>
      <c r="E555">
        <v>105.4</v>
      </c>
      <c r="F555">
        <v>121.9</v>
      </c>
      <c r="G555">
        <v>105.4</v>
      </c>
      <c r="H555">
        <v>111.6</v>
      </c>
      <c r="I555">
        <v>107.8</v>
      </c>
      <c r="J555">
        <v>95.1</v>
      </c>
      <c r="K555">
        <v>112.8</v>
      </c>
      <c r="L555">
        <v>0.64</v>
      </c>
      <c r="M555">
        <v>0.68</v>
      </c>
      <c r="N555">
        <v>0.64</v>
      </c>
      <c r="O555">
        <v>0.62</v>
      </c>
      <c r="P555">
        <v>0.57999999999999996</v>
      </c>
      <c r="Q555">
        <v>0.59</v>
      </c>
      <c r="R555">
        <v>0.53</v>
      </c>
    </row>
    <row r="556" spans="1:18" x14ac:dyDescent="0.2">
      <c r="A556" t="s">
        <v>1073</v>
      </c>
      <c r="B556" t="s">
        <v>1074</v>
      </c>
      <c r="C556" t="s">
        <v>35</v>
      </c>
      <c r="D556">
        <v>2009</v>
      </c>
      <c r="E556">
        <v>101.6</v>
      </c>
      <c r="F556">
        <v>115.9</v>
      </c>
      <c r="G556">
        <v>110.7</v>
      </c>
      <c r="H556">
        <v>110.7</v>
      </c>
      <c r="I556">
        <v>111.5</v>
      </c>
      <c r="J556">
        <v>92.2</v>
      </c>
      <c r="K556">
        <v>108.6</v>
      </c>
      <c r="L556">
        <v>0.69</v>
      </c>
      <c r="M556">
        <v>0.72</v>
      </c>
      <c r="N556">
        <v>0.69</v>
      </c>
      <c r="O556">
        <v>0.66</v>
      </c>
      <c r="P556">
        <v>0.63</v>
      </c>
      <c r="Q556">
        <v>0.64</v>
      </c>
      <c r="R556">
        <v>0.57999999999999996</v>
      </c>
    </row>
    <row r="557" spans="1:18" x14ac:dyDescent="0.2">
      <c r="A557" t="s">
        <v>1075</v>
      </c>
      <c r="B557" t="s">
        <v>1076</v>
      </c>
      <c r="C557" t="s">
        <v>35</v>
      </c>
      <c r="D557">
        <v>2009</v>
      </c>
      <c r="E557">
        <v>106</v>
      </c>
      <c r="F557">
        <v>109.8</v>
      </c>
      <c r="G557">
        <v>108.7</v>
      </c>
      <c r="H557">
        <v>105.8</v>
      </c>
      <c r="I557">
        <v>105.1</v>
      </c>
      <c r="J557">
        <v>93.6</v>
      </c>
      <c r="K557">
        <v>114.5</v>
      </c>
      <c r="L557">
        <v>0.65</v>
      </c>
      <c r="M557">
        <v>0.69</v>
      </c>
      <c r="N557">
        <v>0.66</v>
      </c>
      <c r="O557">
        <v>0.63</v>
      </c>
      <c r="P557">
        <v>0.6</v>
      </c>
      <c r="Q557">
        <v>0.61</v>
      </c>
      <c r="R557">
        <v>0.54</v>
      </c>
    </row>
    <row r="558" spans="1:18" x14ac:dyDescent="0.2">
      <c r="A558" t="s">
        <v>1077</v>
      </c>
      <c r="B558" t="s">
        <v>1078</v>
      </c>
      <c r="C558" t="s">
        <v>35</v>
      </c>
      <c r="D558">
        <v>2009</v>
      </c>
      <c r="E558">
        <v>102.5</v>
      </c>
      <c r="F558">
        <v>116.4</v>
      </c>
      <c r="G558">
        <v>106.5</v>
      </c>
      <c r="H558">
        <v>108.7</v>
      </c>
      <c r="I558">
        <v>107.9</v>
      </c>
      <c r="J558">
        <v>95.2</v>
      </c>
      <c r="K558">
        <v>109.8</v>
      </c>
      <c r="L558">
        <v>0.53</v>
      </c>
      <c r="M558">
        <v>0.56000000000000005</v>
      </c>
      <c r="N558">
        <v>0.54</v>
      </c>
      <c r="O558">
        <v>0.52</v>
      </c>
      <c r="P558">
        <v>0.5</v>
      </c>
      <c r="Q558">
        <v>0.5</v>
      </c>
      <c r="R558">
        <v>0.46</v>
      </c>
    </row>
    <row r="559" spans="1:18" x14ac:dyDescent="0.2">
      <c r="A559" t="s">
        <v>1079</v>
      </c>
      <c r="B559" t="s">
        <v>1080</v>
      </c>
      <c r="C559" t="s">
        <v>35</v>
      </c>
      <c r="D559">
        <v>2009</v>
      </c>
      <c r="E559">
        <v>102.5</v>
      </c>
      <c r="F559">
        <v>116.4</v>
      </c>
      <c r="G559">
        <v>106.5</v>
      </c>
      <c r="H559">
        <v>108.7</v>
      </c>
      <c r="I559">
        <v>107.9</v>
      </c>
      <c r="J559">
        <v>95.2</v>
      </c>
      <c r="K559">
        <v>109.8</v>
      </c>
      <c r="L559">
        <v>0.53</v>
      </c>
      <c r="M559">
        <v>0.56000000000000005</v>
      </c>
      <c r="N559">
        <v>0.54</v>
      </c>
      <c r="O559">
        <v>0.52</v>
      </c>
      <c r="P559">
        <v>0.5</v>
      </c>
      <c r="Q559">
        <v>0.5</v>
      </c>
      <c r="R559">
        <v>0.46</v>
      </c>
    </row>
    <row r="560" spans="1:18" x14ac:dyDescent="0.2">
      <c r="A560" t="s">
        <v>1081</v>
      </c>
      <c r="B560" t="s">
        <v>1082</v>
      </c>
      <c r="C560" t="s">
        <v>35</v>
      </c>
      <c r="D560">
        <v>2009</v>
      </c>
      <c r="E560">
        <v>102.5</v>
      </c>
      <c r="F560">
        <v>116.4</v>
      </c>
      <c r="G560">
        <v>106.5</v>
      </c>
      <c r="H560">
        <v>108.7</v>
      </c>
      <c r="I560">
        <v>107.9</v>
      </c>
      <c r="J560">
        <v>95.2</v>
      </c>
      <c r="K560">
        <v>109.8</v>
      </c>
      <c r="L560">
        <v>0.53</v>
      </c>
      <c r="M560">
        <v>0.56000000000000005</v>
      </c>
      <c r="N560">
        <v>0.54</v>
      </c>
      <c r="O560">
        <v>0.52</v>
      </c>
      <c r="P560">
        <v>0.5</v>
      </c>
      <c r="Q560">
        <v>0.5</v>
      </c>
      <c r="R560">
        <v>0.46</v>
      </c>
    </row>
    <row r="561" spans="1:18" x14ac:dyDescent="0.2">
      <c r="A561" t="s">
        <v>1083</v>
      </c>
      <c r="B561" t="s">
        <v>1084</v>
      </c>
      <c r="C561" t="s">
        <v>34</v>
      </c>
      <c r="D561">
        <v>2006</v>
      </c>
      <c r="E561">
        <v>100.3</v>
      </c>
      <c r="F561">
        <v>121.4</v>
      </c>
      <c r="G561">
        <v>113.8</v>
      </c>
      <c r="H561">
        <v>120</v>
      </c>
      <c r="I561">
        <v>125.3</v>
      </c>
      <c r="J561">
        <v>107.3</v>
      </c>
      <c r="K561">
        <v>88.9</v>
      </c>
      <c r="L561">
        <v>0.71</v>
      </c>
      <c r="M561">
        <v>0.75</v>
      </c>
      <c r="N561">
        <v>0.72</v>
      </c>
      <c r="O561">
        <v>0.69</v>
      </c>
      <c r="P561">
        <v>0.66</v>
      </c>
      <c r="Q561">
        <v>0.67</v>
      </c>
      <c r="R561">
        <v>0.6</v>
      </c>
    </row>
    <row r="562" spans="1:18" x14ac:dyDescent="0.2">
      <c r="A562" t="s">
        <v>1085</v>
      </c>
      <c r="B562" t="s">
        <v>1086</v>
      </c>
      <c r="C562" t="s">
        <v>35</v>
      </c>
      <c r="D562">
        <v>2006</v>
      </c>
      <c r="E562">
        <v>102.2</v>
      </c>
      <c r="F562">
        <v>109.5</v>
      </c>
      <c r="G562">
        <v>114.3</v>
      </c>
      <c r="H562">
        <v>109.6</v>
      </c>
      <c r="I562">
        <v>116.1</v>
      </c>
      <c r="J562">
        <v>111.5</v>
      </c>
      <c r="K562">
        <v>94.9</v>
      </c>
      <c r="L562">
        <v>0.66</v>
      </c>
      <c r="M562">
        <v>0.7</v>
      </c>
      <c r="N562">
        <v>0.67</v>
      </c>
      <c r="O562">
        <v>0.64</v>
      </c>
      <c r="P562">
        <v>0.61</v>
      </c>
      <c r="Q562">
        <v>0.62</v>
      </c>
      <c r="R562">
        <v>0.54</v>
      </c>
    </row>
    <row r="563" spans="1:18" x14ac:dyDescent="0.2">
      <c r="A563" t="s">
        <v>1087</v>
      </c>
      <c r="B563" t="s">
        <v>1088</v>
      </c>
      <c r="C563" t="s">
        <v>35</v>
      </c>
      <c r="D563">
        <v>2006</v>
      </c>
      <c r="E563">
        <v>91.3</v>
      </c>
      <c r="F563">
        <v>120.4</v>
      </c>
      <c r="G563">
        <v>117.2</v>
      </c>
      <c r="H563">
        <v>108.9</v>
      </c>
      <c r="I563">
        <v>120</v>
      </c>
      <c r="J563">
        <v>115.2</v>
      </c>
      <c r="K563">
        <v>89.8</v>
      </c>
      <c r="L563">
        <v>0.66</v>
      </c>
      <c r="M563">
        <v>0.7</v>
      </c>
      <c r="N563">
        <v>0.67</v>
      </c>
      <c r="O563">
        <v>0.64</v>
      </c>
      <c r="P563">
        <v>0.61</v>
      </c>
      <c r="Q563">
        <v>0.62</v>
      </c>
      <c r="R563">
        <v>0.47</v>
      </c>
    </row>
    <row r="564" spans="1:18" x14ac:dyDescent="0.2">
      <c r="A564" t="s">
        <v>1089</v>
      </c>
      <c r="B564" t="s">
        <v>1090</v>
      </c>
      <c r="C564" t="s">
        <v>35</v>
      </c>
      <c r="D564">
        <v>2006</v>
      </c>
      <c r="E564">
        <v>98.2</v>
      </c>
      <c r="F564">
        <v>116.4</v>
      </c>
      <c r="G564">
        <v>113.3</v>
      </c>
      <c r="H564">
        <v>112.7</v>
      </c>
      <c r="I564">
        <v>120.2</v>
      </c>
      <c r="J564">
        <v>108.8</v>
      </c>
      <c r="K564">
        <v>89.8</v>
      </c>
      <c r="L564">
        <v>0.56999999999999995</v>
      </c>
      <c r="M564">
        <v>0.59</v>
      </c>
      <c r="N564">
        <v>0.56999999999999995</v>
      </c>
      <c r="O564">
        <v>0.55000000000000004</v>
      </c>
      <c r="P564">
        <v>0.53</v>
      </c>
      <c r="Q564">
        <v>0.53</v>
      </c>
      <c r="R564">
        <v>0.47</v>
      </c>
    </row>
    <row r="565" spans="1:18" x14ac:dyDescent="0.2">
      <c r="A565" t="s">
        <v>1091</v>
      </c>
      <c r="B565" t="s">
        <v>1092</v>
      </c>
      <c r="C565" t="s">
        <v>35</v>
      </c>
      <c r="D565">
        <v>2006</v>
      </c>
      <c r="E565">
        <v>98.2</v>
      </c>
      <c r="F565">
        <v>116.4</v>
      </c>
      <c r="G565">
        <v>113.3</v>
      </c>
      <c r="H565">
        <v>112.7</v>
      </c>
      <c r="I565">
        <v>120.2</v>
      </c>
      <c r="J565">
        <v>108.8</v>
      </c>
      <c r="K565">
        <v>89.8</v>
      </c>
      <c r="L565">
        <v>0.56999999999999995</v>
      </c>
      <c r="M565">
        <v>0.59</v>
      </c>
      <c r="N565">
        <v>0.56999999999999995</v>
      </c>
      <c r="O565">
        <v>0.55000000000000004</v>
      </c>
      <c r="P565">
        <v>0.53</v>
      </c>
      <c r="Q565">
        <v>0.53</v>
      </c>
      <c r="R565">
        <v>0.47</v>
      </c>
    </row>
    <row r="566" spans="1:18" x14ac:dyDescent="0.2">
      <c r="A566" t="s">
        <v>1093</v>
      </c>
      <c r="B566" t="s">
        <v>1094</v>
      </c>
      <c r="C566" t="s">
        <v>35</v>
      </c>
      <c r="D566">
        <v>2006</v>
      </c>
      <c r="E566">
        <v>103.2</v>
      </c>
      <c r="F566">
        <v>121.1</v>
      </c>
      <c r="G566">
        <v>112</v>
      </c>
      <c r="H566">
        <v>115.4</v>
      </c>
      <c r="I566">
        <v>126.8</v>
      </c>
      <c r="J566">
        <v>110</v>
      </c>
      <c r="K566">
        <v>91.8</v>
      </c>
      <c r="L566">
        <v>0.66</v>
      </c>
      <c r="M566">
        <v>0.7</v>
      </c>
      <c r="N566">
        <v>0.67</v>
      </c>
      <c r="O566">
        <v>0.64</v>
      </c>
      <c r="P566">
        <v>0.61</v>
      </c>
      <c r="Q566">
        <v>0.62</v>
      </c>
      <c r="R566">
        <v>0.54</v>
      </c>
    </row>
    <row r="567" spans="1:18" x14ac:dyDescent="0.2">
      <c r="A567" t="s">
        <v>1095</v>
      </c>
      <c r="B567" t="s">
        <v>1096</v>
      </c>
      <c r="C567" t="s">
        <v>35</v>
      </c>
      <c r="D567">
        <v>2004</v>
      </c>
      <c r="E567">
        <v>97.5</v>
      </c>
      <c r="F567">
        <v>116.1</v>
      </c>
      <c r="G567">
        <v>107.6</v>
      </c>
      <c r="H567">
        <v>106.4</v>
      </c>
      <c r="I567">
        <v>114.2</v>
      </c>
      <c r="J567">
        <v>110.3</v>
      </c>
      <c r="K567">
        <v>93.4</v>
      </c>
      <c r="L567">
        <v>0.47</v>
      </c>
      <c r="M567">
        <v>0.5</v>
      </c>
      <c r="N567">
        <v>0.47</v>
      </c>
      <c r="O567">
        <v>0.45</v>
      </c>
      <c r="P567">
        <v>0.42</v>
      </c>
      <c r="Q567">
        <v>0.43</v>
      </c>
      <c r="R567">
        <v>0.37</v>
      </c>
    </row>
    <row r="568" spans="1:18" x14ac:dyDescent="0.2">
      <c r="A568" t="s">
        <v>1095</v>
      </c>
      <c r="B568" t="s">
        <v>1096</v>
      </c>
      <c r="C568" t="s">
        <v>35</v>
      </c>
      <c r="D568">
        <v>2004</v>
      </c>
      <c r="E568">
        <v>97.5</v>
      </c>
      <c r="F568">
        <v>116.1</v>
      </c>
      <c r="G568">
        <v>107.6</v>
      </c>
      <c r="H568">
        <v>106.4</v>
      </c>
      <c r="I568">
        <v>114.2</v>
      </c>
      <c r="J568">
        <v>110.3</v>
      </c>
      <c r="K568">
        <v>93.4</v>
      </c>
      <c r="L568">
        <v>0.47</v>
      </c>
      <c r="M568">
        <v>0.5</v>
      </c>
      <c r="N568">
        <v>0.47</v>
      </c>
      <c r="O568">
        <v>0.45</v>
      </c>
      <c r="P568">
        <v>0.42</v>
      </c>
      <c r="Q568">
        <v>0.43</v>
      </c>
      <c r="R568">
        <v>0.37</v>
      </c>
    </row>
    <row r="569" spans="1:18" x14ac:dyDescent="0.2">
      <c r="A569" t="s">
        <v>1095</v>
      </c>
      <c r="B569" t="s">
        <v>1096</v>
      </c>
      <c r="C569" t="s">
        <v>35</v>
      </c>
      <c r="D569">
        <v>2004</v>
      </c>
      <c r="E569">
        <v>97.5</v>
      </c>
      <c r="F569">
        <v>116.1</v>
      </c>
      <c r="G569">
        <v>107.6</v>
      </c>
      <c r="H569">
        <v>106.4</v>
      </c>
      <c r="I569">
        <v>114.2</v>
      </c>
      <c r="J569">
        <v>110.3</v>
      </c>
      <c r="K569">
        <v>93.4</v>
      </c>
      <c r="L569">
        <v>0.47</v>
      </c>
      <c r="M569">
        <v>0.5</v>
      </c>
      <c r="N569">
        <v>0.47</v>
      </c>
      <c r="O569">
        <v>0.45</v>
      </c>
      <c r="P569">
        <v>0.42</v>
      </c>
      <c r="Q569">
        <v>0.43</v>
      </c>
      <c r="R569">
        <v>0.37</v>
      </c>
    </row>
    <row r="570" spans="1:18" x14ac:dyDescent="0.2">
      <c r="A570" t="s">
        <v>1097</v>
      </c>
      <c r="B570" t="s">
        <v>1098</v>
      </c>
      <c r="C570" t="s">
        <v>35</v>
      </c>
      <c r="D570">
        <v>2000</v>
      </c>
      <c r="E570">
        <v>102.7</v>
      </c>
      <c r="F570">
        <v>108.8</v>
      </c>
      <c r="G570">
        <v>102.2</v>
      </c>
      <c r="H570">
        <v>112</v>
      </c>
      <c r="I570">
        <v>117.5</v>
      </c>
      <c r="J570">
        <v>117.6</v>
      </c>
      <c r="K570">
        <v>94.3</v>
      </c>
      <c r="L570">
        <v>0.42</v>
      </c>
      <c r="M570">
        <v>0.44</v>
      </c>
      <c r="N570">
        <v>0.42</v>
      </c>
      <c r="O570">
        <v>0.4</v>
      </c>
      <c r="P570">
        <v>0.38</v>
      </c>
      <c r="Q570">
        <v>0.38</v>
      </c>
      <c r="R570">
        <v>0.32</v>
      </c>
    </row>
    <row r="571" spans="1:18" x14ac:dyDescent="0.2">
      <c r="A571" t="s">
        <v>1099</v>
      </c>
      <c r="B571" t="s">
        <v>1100</v>
      </c>
      <c r="C571" t="s">
        <v>34</v>
      </c>
      <c r="D571">
        <v>2005</v>
      </c>
      <c r="E571">
        <v>101.4</v>
      </c>
      <c r="F571">
        <v>112.5</v>
      </c>
      <c r="G571">
        <v>117.7</v>
      </c>
      <c r="H571">
        <v>99.5</v>
      </c>
      <c r="I571">
        <v>108.7</v>
      </c>
      <c r="J571">
        <v>92.5</v>
      </c>
      <c r="K571">
        <v>84.8</v>
      </c>
      <c r="L571">
        <v>0.65</v>
      </c>
      <c r="M571">
        <v>0.69</v>
      </c>
      <c r="N571">
        <v>0.65</v>
      </c>
      <c r="O571">
        <v>0.62</v>
      </c>
      <c r="P571">
        <v>0.57999999999999996</v>
      </c>
      <c r="Q571">
        <v>0.59</v>
      </c>
      <c r="R571">
        <v>0.52</v>
      </c>
    </row>
    <row r="572" spans="1:18" x14ac:dyDescent="0.2">
      <c r="A572" t="s">
        <v>1101</v>
      </c>
      <c r="B572" t="s">
        <v>1102</v>
      </c>
      <c r="C572" t="s">
        <v>34</v>
      </c>
      <c r="D572">
        <v>2005</v>
      </c>
      <c r="E572">
        <v>93.9</v>
      </c>
      <c r="F572">
        <v>103.6</v>
      </c>
      <c r="G572">
        <v>107.5</v>
      </c>
      <c r="H572">
        <v>98.7</v>
      </c>
      <c r="I572">
        <v>102.9</v>
      </c>
      <c r="J572">
        <v>89.9</v>
      </c>
      <c r="K572">
        <v>86.6</v>
      </c>
      <c r="L572">
        <v>0.63</v>
      </c>
      <c r="M572">
        <v>0.67</v>
      </c>
      <c r="N572">
        <v>0.63</v>
      </c>
      <c r="O572">
        <v>0.6</v>
      </c>
      <c r="P572">
        <v>0.56999999999999995</v>
      </c>
      <c r="Q572">
        <v>0.57999999999999996</v>
      </c>
      <c r="R572">
        <v>0.42</v>
      </c>
    </row>
    <row r="573" spans="1:18" x14ac:dyDescent="0.2">
      <c r="A573" t="s">
        <v>1103</v>
      </c>
      <c r="B573" t="s">
        <v>1104</v>
      </c>
      <c r="C573" t="s">
        <v>34</v>
      </c>
      <c r="D573">
        <v>2005</v>
      </c>
      <c r="E573">
        <v>91.6</v>
      </c>
      <c r="F573">
        <v>109.5</v>
      </c>
      <c r="G573">
        <v>108.7</v>
      </c>
      <c r="H573">
        <v>97.8</v>
      </c>
      <c r="I573">
        <v>103</v>
      </c>
      <c r="J573">
        <v>90.3</v>
      </c>
      <c r="K573">
        <v>85.1</v>
      </c>
      <c r="L573">
        <v>0.63</v>
      </c>
      <c r="M573">
        <v>0.67</v>
      </c>
      <c r="N573">
        <v>0.63</v>
      </c>
      <c r="O573">
        <v>0.6</v>
      </c>
      <c r="P573">
        <v>0.56999999999999995</v>
      </c>
      <c r="Q573">
        <v>0.57999999999999996</v>
      </c>
      <c r="R573">
        <v>0.5</v>
      </c>
    </row>
    <row r="574" spans="1:18" x14ac:dyDescent="0.2">
      <c r="A574" t="s">
        <v>1105</v>
      </c>
      <c r="B574" t="s">
        <v>1106</v>
      </c>
      <c r="C574" t="s">
        <v>35</v>
      </c>
      <c r="D574">
        <v>2005</v>
      </c>
      <c r="E574">
        <v>99.9</v>
      </c>
      <c r="F574">
        <v>111</v>
      </c>
      <c r="G574">
        <v>108.5</v>
      </c>
      <c r="H574">
        <v>102</v>
      </c>
      <c r="I574">
        <v>106.7</v>
      </c>
      <c r="J574">
        <v>92</v>
      </c>
      <c r="K574">
        <v>86.6</v>
      </c>
      <c r="L574">
        <v>0.52</v>
      </c>
      <c r="M574">
        <v>0.54</v>
      </c>
      <c r="N574">
        <v>0.52</v>
      </c>
      <c r="O574">
        <v>0.5</v>
      </c>
      <c r="P574">
        <v>0.48</v>
      </c>
      <c r="Q574">
        <v>0.48</v>
      </c>
      <c r="R574">
        <v>0.42</v>
      </c>
    </row>
    <row r="575" spans="1:18" x14ac:dyDescent="0.2">
      <c r="A575" t="s">
        <v>1107</v>
      </c>
      <c r="B575" t="s">
        <v>1108</v>
      </c>
      <c r="C575" t="s">
        <v>35</v>
      </c>
      <c r="D575">
        <v>2005</v>
      </c>
      <c r="E575">
        <v>99.9</v>
      </c>
      <c r="F575">
        <v>111</v>
      </c>
      <c r="G575">
        <v>108.5</v>
      </c>
      <c r="H575">
        <v>102</v>
      </c>
      <c r="I575">
        <v>106.7</v>
      </c>
      <c r="J575">
        <v>92</v>
      </c>
      <c r="K575">
        <v>86.6</v>
      </c>
      <c r="L575">
        <v>0.52</v>
      </c>
      <c r="M575">
        <v>0.54</v>
      </c>
      <c r="N575">
        <v>0.52</v>
      </c>
      <c r="O575">
        <v>0.5</v>
      </c>
      <c r="P575">
        <v>0.48</v>
      </c>
      <c r="Q575">
        <v>0.48</v>
      </c>
      <c r="R575">
        <v>0.42</v>
      </c>
    </row>
    <row r="576" spans="1:18" x14ac:dyDescent="0.2">
      <c r="A576" t="s">
        <v>1109</v>
      </c>
      <c r="B576" t="s">
        <v>1110</v>
      </c>
      <c r="C576" t="s">
        <v>35</v>
      </c>
      <c r="D576">
        <v>2005</v>
      </c>
      <c r="E576">
        <v>99.9</v>
      </c>
      <c r="F576">
        <v>111</v>
      </c>
      <c r="G576">
        <v>108.5</v>
      </c>
      <c r="H576">
        <v>102</v>
      </c>
      <c r="I576">
        <v>106.7</v>
      </c>
      <c r="J576">
        <v>92</v>
      </c>
      <c r="K576">
        <v>86.6</v>
      </c>
      <c r="L576">
        <v>0.52</v>
      </c>
      <c r="M576">
        <v>0.54</v>
      </c>
      <c r="N576">
        <v>0.52</v>
      </c>
      <c r="O576">
        <v>0.5</v>
      </c>
      <c r="P576">
        <v>0.48</v>
      </c>
      <c r="Q576">
        <v>0.48</v>
      </c>
      <c r="R576">
        <v>0.42</v>
      </c>
    </row>
    <row r="577" spans="1:18" x14ac:dyDescent="0.2">
      <c r="A577" t="s">
        <v>1111</v>
      </c>
      <c r="B577" t="s">
        <v>1112</v>
      </c>
      <c r="C577" t="s">
        <v>34</v>
      </c>
      <c r="D577">
        <v>2006</v>
      </c>
      <c r="E577">
        <v>105.3</v>
      </c>
      <c r="F577">
        <v>115.8</v>
      </c>
      <c r="G577">
        <v>122.2</v>
      </c>
      <c r="H577">
        <v>103.2</v>
      </c>
      <c r="I577">
        <v>106.6</v>
      </c>
      <c r="J577">
        <v>127.8</v>
      </c>
      <c r="K577">
        <v>91.7</v>
      </c>
      <c r="L577">
        <v>0.69</v>
      </c>
      <c r="M577">
        <v>0.73</v>
      </c>
      <c r="N577">
        <v>0.7</v>
      </c>
      <c r="O577">
        <v>0.66</v>
      </c>
      <c r="P577">
        <v>0.62</v>
      </c>
      <c r="Q577">
        <v>0.64</v>
      </c>
      <c r="R577">
        <v>0.56999999999999995</v>
      </c>
    </row>
    <row r="578" spans="1:18" x14ac:dyDescent="0.2">
      <c r="A578" t="s">
        <v>1113</v>
      </c>
      <c r="B578" t="s">
        <v>1114</v>
      </c>
      <c r="C578" t="s">
        <v>35</v>
      </c>
      <c r="D578">
        <v>2006</v>
      </c>
      <c r="E578">
        <v>112</v>
      </c>
      <c r="F578">
        <v>125.8</v>
      </c>
      <c r="G578">
        <v>115.3</v>
      </c>
      <c r="H578">
        <v>105.9</v>
      </c>
      <c r="I578">
        <v>108</v>
      </c>
      <c r="J578">
        <v>118.8</v>
      </c>
      <c r="K578">
        <v>90.9</v>
      </c>
      <c r="L578">
        <v>0.61</v>
      </c>
      <c r="M578">
        <v>0.65</v>
      </c>
      <c r="N578">
        <v>0.61</v>
      </c>
      <c r="O578">
        <v>0.57999999999999996</v>
      </c>
      <c r="P578">
        <v>0.54</v>
      </c>
      <c r="Q578">
        <v>0.56000000000000005</v>
      </c>
      <c r="R578">
        <v>0.49</v>
      </c>
    </row>
    <row r="579" spans="1:18" x14ac:dyDescent="0.2">
      <c r="A579" t="s">
        <v>1115</v>
      </c>
      <c r="B579" t="s">
        <v>1116</v>
      </c>
      <c r="C579" t="s">
        <v>35</v>
      </c>
      <c r="D579">
        <v>2006</v>
      </c>
      <c r="E579">
        <v>108.4</v>
      </c>
      <c r="F579">
        <v>114.9</v>
      </c>
      <c r="G579">
        <v>125</v>
      </c>
      <c r="H579">
        <v>103.3</v>
      </c>
      <c r="I579">
        <v>102.5</v>
      </c>
      <c r="J579">
        <v>118.8</v>
      </c>
      <c r="K579">
        <v>96.5</v>
      </c>
      <c r="L579">
        <v>0.61</v>
      </c>
      <c r="M579">
        <v>0.65</v>
      </c>
      <c r="N579">
        <v>0.62</v>
      </c>
      <c r="O579">
        <v>0.57999999999999996</v>
      </c>
      <c r="P579">
        <v>0.54</v>
      </c>
      <c r="Q579">
        <v>0.56000000000000005</v>
      </c>
      <c r="R579">
        <v>0.49</v>
      </c>
    </row>
    <row r="580" spans="1:18" x14ac:dyDescent="0.2">
      <c r="A580" t="s">
        <v>1117</v>
      </c>
      <c r="B580" t="s">
        <v>1118</v>
      </c>
      <c r="C580" t="s">
        <v>35</v>
      </c>
      <c r="D580">
        <v>2006</v>
      </c>
      <c r="E580">
        <v>109.2</v>
      </c>
      <c r="F580">
        <v>116</v>
      </c>
      <c r="G580">
        <v>118.2</v>
      </c>
      <c r="H580">
        <v>105.7</v>
      </c>
      <c r="I580">
        <v>105</v>
      </c>
      <c r="J580">
        <v>115.8</v>
      </c>
      <c r="K580">
        <v>94.2</v>
      </c>
      <c r="L580">
        <v>0.48</v>
      </c>
      <c r="M580">
        <v>0.5</v>
      </c>
      <c r="N580">
        <v>0.48</v>
      </c>
      <c r="O580">
        <v>0.46</v>
      </c>
      <c r="P580">
        <v>0.43</v>
      </c>
      <c r="Q580">
        <v>0.44</v>
      </c>
      <c r="R580">
        <v>0.4</v>
      </c>
    </row>
    <row r="581" spans="1:18" x14ac:dyDescent="0.2">
      <c r="A581" t="s">
        <v>1119</v>
      </c>
      <c r="B581" t="s">
        <v>1120</v>
      </c>
      <c r="C581" t="s">
        <v>35</v>
      </c>
      <c r="D581">
        <v>2004</v>
      </c>
      <c r="E581">
        <v>90.1</v>
      </c>
      <c r="F581">
        <v>115.8</v>
      </c>
      <c r="G581">
        <v>108.7</v>
      </c>
      <c r="H581">
        <v>102.5</v>
      </c>
      <c r="I581">
        <v>109.7</v>
      </c>
      <c r="J581">
        <v>103.6</v>
      </c>
      <c r="K581">
        <v>97.9</v>
      </c>
      <c r="L581">
        <v>0.6</v>
      </c>
      <c r="M581">
        <v>0.65</v>
      </c>
      <c r="N581">
        <v>0.61</v>
      </c>
      <c r="O581">
        <v>0.56999999999999995</v>
      </c>
      <c r="P581">
        <v>0.53</v>
      </c>
      <c r="Q581">
        <v>0.55000000000000004</v>
      </c>
      <c r="R581">
        <v>0.47</v>
      </c>
    </row>
    <row r="582" spans="1:18" x14ac:dyDescent="0.2">
      <c r="A582" t="s">
        <v>1119</v>
      </c>
      <c r="B582" t="s">
        <v>1120</v>
      </c>
      <c r="C582" t="s">
        <v>35</v>
      </c>
      <c r="D582">
        <v>2004</v>
      </c>
      <c r="E582">
        <v>90.1</v>
      </c>
      <c r="F582">
        <v>115.8</v>
      </c>
      <c r="G582">
        <v>108.7</v>
      </c>
      <c r="H582">
        <v>102.5</v>
      </c>
      <c r="I582">
        <v>109.7</v>
      </c>
      <c r="J582">
        <v>103.6</v>
      </c>
      <c r="K582">
        <v>97.9</v>
      </c>
      <c r="L582">
        <v>0.6</v>
      </c>
      <c r="M582">
        <v>0.65</v>
      </c>
      <c r="N582">
        <v>0.61</v>
      </c>
      <c r="O582">
        <v>0.56999999999999995</v>
      </c>
      <c r="P582">
        <v>0.53</v>
      </c>
      <c r="Q582">
        <v>0.55000000000000004</v>
      </c>
      <c r="R582">
        <v>0.47</v>
      </c>
    </row>
    <row r="583" spans="1:18" x14ac:dyDescent="0.2">
      <c r="A583" t="s">
        <v>1119</v>
      </c>
      <c r="B583" t="s">
        <v>1120</v>
      </c>
      <c r="C583" t="s">
        <v>35</v>
      </c>
      <c r="D583">
        <v>2004</v>
      </c>
      <c r="E583">
        <v>90.1</v>
      </c>
      <c r="F583">
        <v>115.8</v>
      </c>
      <c r="G583">
        <v>108.7</v>
      </c>
      <c r="H583">
        <v>102.5</v>
      </c>
      <c r="I583">
        <v>109.7</v>
      </c>
      <c r="J583">
        <v>103.6</v>
      </c>
      <c r="K583">
        <v>97.9</v>
      </c>
      <c r="L583">
        <v>0.6</v>
      </c>
      <c r="M583">
        <v>0.65</v>
      </c>
      <c r="N583">
        <v>0.61</v>
      </c>
      <c r="O583">
        <v>0.56999999999999995</v>
      </c>
      <c r="P583">
        <v>0.53</v>
      </c>
      <c r="Q583">
        <v>0.55000000000000004</v>
      </c>
      <c r="R583">
        <v>0.47</v>
      </c>
    </row>
    <row r="584" spans="1:18" x14ac:dyDescent="0.2">
      <c r="A584" t="s">
        <v>1121</v>
      </c>
      <c r="B584" t="s">
        <v>1122</v>
      </c>
      <c r="C584" t="s">
        <v>35</v>
      </c>
      <c r="D584">
        <v>2006</v>
      </c>
      <c r="E584">
        <v>103.5</v>
      </c>
      <c r="F584">
        <v>116.9</v>
      </c>
      <c r="G584">
        <v>102.4</v>
      </c>
      <c r="H584">
        <v>107.8</v>
      </c>
      <c r="I584">
        <v>99.3</v>
      </c>
      <c r="J584">
        <v>107.9</v>
      </c>
      <c r="K584">
        <v>93.9</v>
      </c>
      <c r="L584">
        <v>0.54</v>
      </c>
      <c r="M584">
        <v>0.6</v>
      </c>
      <c r="N584">
        <v>0.55000000000000004</v>
      </c>
      <c r="O584">
        <v>0.51</v>
      </c>
      <c r="P584">
        <v>0.46</v>
      </c>
      <c r="Q584">
        <v>0.48</v>
      </c>
      <c r="R584">
        <v>0.4</v>
      </c>
    </row>
    <row r="585" spans="1:18" x14ac:dyDescent="0.2">
      <c r="A585" t="s">
        <v>1123</v>
      </c>
      <c r="B585" t="s">
        <v>1124</v>
      </c>
      <c r="C585" t="s">
        <v>35</v>
      </c>
      <c r="D585">
        <v>2004</v>
      </c>
      <c r="E585">
        <v>110.8</v>
      </c>
      <c r="F585">
        <v>102.4</v>
      </c>
      <c r="G585">
        <v>101.9</v>
      </c>
      <c r="H585">
        <v>93.7</v>
      </c>
      <c r="I585">
        <v>98.9</v>
      </c>
      <c r="J585">
        <v>102</v>
      </c>
      <c r="K585">
        <v>108.2</v>
      </c>
      <c r="L585">
        <v>0.66</v>
      </c>
      <c r="M585">
        <v>0.69</v>
      </c>
      <c r="N585">
        <v>0.65</v>
      </c>
      <c r="O585">
        <v>0.62</v>
      </c>
      <c r="P585">
        <v>0.56999999999999995</v>
      </c>
      <c r="Q585">
        <v>0.59</v>
      </c>
      <c r="R585">
        <v>0.48</v>
      </c>
    </row>
    <row r="586" spans="1:18" x14ac:dyDescent="0.2">
      <c r="A586" t="s">
        <v>1125</v>
      </c>
      <c r="B586" t="s">
        <v>1126</v>
      </c>
      <c r="C586" t="s">
        <v>34</v>
      </c>
      <c r="D586">
        <v>2002</v>
      </c>
      <c r="E586">
        <v>107.1</v>
      </c>
      <c r="F586">
        <v>109.3</v>
      </c>
      <c r="G586">
        <v>92.5</v>
      </c>
      <c r="H586">
        <v>104.8</v>
      </c>
      <c r="I586">
        <v>125.7</v>
      </c>
      <c r="J586">
        <v>90.8</v>
      </c>
      <c r="K586">
        <v>107.3</v>
      </c>
      <c r="L586">
        <v>0.68</v>
      </c>
      <c r="M586">
        <v>0.72</v>
      </c>
      <c r="N586">
        <v>0.68</v>
      </c>
      <c r="O586">
        <v>0.65</v>
      </c>
      <c r="P586">
        <v>0.61</v>
      </c>
      <c r="Q586">
        <v>0.62</v>
      </c>
      <c r="R586">
        <v>0.5</v>
      </c>
    </row>
    <row r="587" spans="1:18" x14ac:dyDescent="0.2">
      <c r="A587" t="s">
        <v>1127</v>
      </c>
      <c r="B587" t="s">
        <v>1128</v>
      </c>
      <c r="C587" t="s">
        <v>35</v>
      </c>
      <c r="D587">
        <v>2000</v>
      </c>
      <c r="E587">
        <v>107.5</v>
      </c>
      <c r="F587">
        <v>115.7</v>
      </c>
      <c r="G587">
        <v>102.4</v>
      </c>
      <c r="H587">
        <v>127.1</v>
      </c>
      <c r="I587">
        <v>125</v>
      </c>
      <c r="J587">
        <v>120.4</v>
      </c>
      <c r="K587">
        <v>106.9</v>
      </c>
      <c r="L587">
        <v>0.64</v>
      </c>
      <c r="M587">
        <v>0.68</v>
      </c>
      <c r="N587">
        <v>0.64</v>
      </c>
      <c r="O587">
        <v>0.62</v>
      </c>
      <c r="P587">
        <v>0.57999999999999996</v>
      </c>
      <c r="Q587">
        <v>0.59</v>
      </c>
      <c r="R587">
        <v>0.52</v>
      </c>
    </row>
    <row r="588" spans="1:18" x14ac:dyDescent="0.2">
      <c r="A588" t="s">
        <v>1129</v>
      </c>
      <c r="B588" t="s">
        <v>1130</v>
      </c>
      <c r="C588" t="s">
        <v>35</v>
      </c>
      <c r="D588">
        <v>2001</v>
      </c>
      <c r="E588">
        <v>106.5</v>
      </c>
      <c r="F588">
        <v>123.1</v>
      </c>
      <c r="G588">
        <v>115.8</v>
      </c>
      <c r="H588">
        <v>119.9</v>
      </c>
      <c r="I588">
        <v>120.1</v>
      </c>
      <c r="J588">
        <v>132.30000000000001</v>
      </c>
      <c r="K588">
        <v>82.8</v>
      </c>
      <c r="L588">
        <v>0.77</v>
      </c>
      <c r="M588">
        <v>0.8</v>
      </c>
      <c r="N588">
        <v>0.77</v>
      </c>
      <c r="O588">
        <v>0.75</v>
      </c>
      <c r="P588">
        <v>0.73</v>
      </c>
      <c r="Q588">
        <v>0.73</v>
      </c>
      <c r="R588">
        <v>0.67</v>
      </c>
    </row>
    <row r="589" spans="1:18" x14ac:dyDescent="0.2">
      <c r="A589" t="s">
        <v>1131</v>
      </c>
      <c r="B589" t="s">
        <v>1132</v>
      </c>
      <c r="C589" t="s">
        <v>35</v>
      </c>
      <c r="D589">
        <v>2001</v>
      </c>
      <c r="E589">
        <v>99.2</v>
      </c>
      <c r="F589">
        <v>109.2</v>
      </c>
      <c r="G589">
        <v>108.3</v>
      </c>
      <c r="H589">
        <v>112.5</v>
      </c>
      <c r="I589">
        <v>113.1</v>
      </c>
      <c r="J589">
        <v>119.4</v>
      </c>
      <c r="K589">
        <v>86.3</v>
      </c>
      <c r="L589">
        <v>0.56999999999999995</v>
      </c>
      <c r="M589">
        <v>0.59</v>
      </c>
      <c r="N589">
        <v>0.56999999999999995</v>
      </c>
      <c r="O589">
        <v>0.56000000000000005</v>
      </c>
      <c r="P589">
        <v>0.54</v>
      </c>
      <c r="Q589">
        <v>0.54</v>
      </c>
      <c r="R589">
        <v>0.5</v>
      </c>
    </row>
    <row r="590" spans="1:18" x14ac:dyDescent="0.2">
      <c r="A590" t="s">
        <v>1133</v>
      </c>
      <c r="B590" t="s">
        <v>1134</v>
      </c>
      <c r="C590" t="s">
        <v>35</v>
      </c>
      <c r="D590">
        <v>2001</v>
      </c>
      <c r="E590">
        <v>97.3</v>
      </c>
      <c r="F590">
        <v>110</v>
      </c>
      <c r="G590">
        <v>104.4</v>
      </c>
      <c r="H590">
        <v>107.7</v>
      </c>
      <c r="I590">
        <v>108.7</v>
      </c>
      <c r="J590">
        <v>121</v>
      </c>
      <c r="K590">
        <v>87.6</v>
      </c>
      <c r="L590">
        <v>0.66</v>
      </c>
      <c r="M590">
        <v>0.69</v>
      </c>
      <c r="N590">
        <v>0.66</v>
      </c>
      <c r="O590">
        <v>0.64</v>
      </c>
      <c r="P590">
        <v>0.61</v>
      </c>
      <c r="Q590">
        <v>0.61</v>
      </c>
      <c r="R590">
        <v>0.56000000000000005</v>
      </c>
    </row>
    <row r="591" spans="1:18" x14ac:dyDescent="0.2">
      <c r="A591" t="s">
        <v>1135</v>
      </c>
      <c r="B591" t="s">
        <v>1136</v>
      </c>
      <c r="C591" t="s">
        <v>34</v>
      </c>
      <c r="D591">
        <v>2002</v>
      </c>
      <c r="E591">
        <v>110</v>
      </c>
      <c r="F591">
        <v>119.6</v>
      </c>
      <c r="G591">
        <v>115.4</v>
      </c>
      <c r="H591">
        <v>112.9</v>
      </c>
      <c r="I591">
        <v>116.4</v>
      </c>
      <c r="J591">
        <v>94.7</v>
      </c>
      <c r="K591">
        <v>89.4</v>
      </c>
      <c r="L591">
        <v>0.49</v>
      </c>
      <c r="M591">
        <v>0.5</v>
      </c>
      <c r="N591">
        <v>0.49</v>
      </c>
      <c r="O591">
        <v>0.47</v>
      </c>
      <c r="P591">
        <v>0.46</v>
      </c>
      <c r="Q591">
        <v>0.46</v>
      </c>
      <c r="R591">
        <v>0.42</v>
      </c>
    </row>
    <row r="592" spans="1:18" x14ac:dyDescent="0.2">
      <c r="A592" t="s">
        <v>1137</v>
      </c>
      <c r="B592" t="s">
        <v>1138</v>
      </c>
      <c r="C592" t="s">
        <v>35</v>
      </c>
      <c r="D592">
        <v>2002</v>
      </c>
      <c r="E592">
        <v>106.5</v>
      </c>
      <c r="F592">
        <v>120</v>
      </c>
      <c r="G592">
        <v>115.3</v>
      </c>
      <c r="H592">
        <v>112.9</v>
      </c>
      <c r="I592">
        <v>112.5</v>
      </c>
      <c r="J592">
        <v>91.6</v>
      </c>
      <c r="K592">
        <v>93.5</v>
      </c>
      <c r="L592">
        <v>0.61</v>
      </c>
      <c r="M592">
        <v>0.65</v>
      </c>
      <c r="N592">
        <v>0.62</v>
      </c>
      <c r="O592">
        <v>0.59</v>
      </c>
      <c r="P592">
        <v>0.55000000000000004</v>
      </c>
      <c r="Q592">
        <v>0.56000000000000005</v>
      </c>
      <c r="R592">
        <v>0.5</v>
      </c>
    </row>
    <row r="593" spans="1:18" x14ac:dyDescent="0.2">
      <c r="A593" t="s">
        <v>1139</v>
      </c>
      <c r="B593" t="s">
        <v>1140</v>
      </c>
      <c r="C593" t="s">
        <v>35</v>
      </c>
      <c r="D593">
        <v>2002</v>
      </c>
      <c r="E593">
        <v>110</v>
      </c>
      <c r="F593">
        <v>119.6</v>
      </c>
      <c r="G593">
        <v>115.4</v>
      </c>
      <c r="H593">
        <v>112.9</v>
      </c>
      <c r="I593">
        <v>116.4</v>
      </c>
      <c r="J593">
        <v>94.7</v>
      </c>
      <c r="K593">
        <v>89.4</v>
      </c>
      <c r="L593">
        <v>0.49</v>
      </c>
      <c r="M593">
        <v>0.5</v>
      </c>
      <c r="N593">
        <v>0.49</v>
      </c>
      <c r="O593">
        <v>0.47</v>
      </c>
      <c r="P593">
        <v>0.46</v>
      </c>
      <c r="Q593">
        <v>0.46</v>
      </c>
      <c r="R593">
        <v>0.42</v>
      </c>
    </row>
    <row r="594" spans="1:18" x14ac:dyDescent="0.2">
      <c r="A594" t="s">
        <v>1141</v>
      </c>
      <c r="B594" t="s">
        <v>1142</v>
      </c>
      <c r="C594" t="s">
        <v>35</v>
      </c>
      <c r="D594">
        <v>2001</v>
      </c>
      <c r="E594">
        <v>114.8</v>
      </c>
      <c r="F594">
        <v>119.2</v>
      </c>
      <c r="G594">
        <v>112.6</v>
      </c>
      <c r="H594">
        <v>117.2</v>
      </c>
      <c r="I594">
        <v>122.8</v>
      </c>
      <c r="J594">
        <v>100.5</v>
      </c>
      <c r="K594">
        <v>91.8</v>
      </c>
      <c r="L594">
        <v>0.43</v>
      </c>
      <c r="M594">
        <v>0.44</v>
      </c>
      <c r="N594">
        <v>0.43</v>
      </c>
      <c r="O594">
        <v>0.42</v>
      </c>
      <c r="P594">
        <v>0.4</v>
      </c>
      <c r="Q594">
        <v>0.41</v>
      </c>
      <c r="R594">
        <v>0.37</v>
      </c>
    </row>
    <row r="595" spans="1:18" x14ac:dyDescent="0.2">
      <c r="A595" t="s">
        <v>1143</v>
      </c>
      <c r="B595" t="s">
        <v>1144</v>
      </c>
      <c r="C595" t="s">
        <v>35</v>
      </c>
      <c r="D595">
        <v>2001</v>
      </c>
      <c r="E595">
        <v>114.8</v>
      </c>
      <c r="F595">
        <v>119.2</v>
      </c>
      <c r="G595">
        <v>112.6</v>
      </c>
      <c r="H595">
        <v>117.2</v>
      </c>
      <c r="I595">
        <v>122.8</v>
      </c>
      <c r="J595">
        <v>100.5</v>
      </c>
      <c r="K595">
        <v>91.8</v>
      </c>
      <c r="L595">
        <v>0.43</v>
      </c>
      <c r="M595">
        <v>0.44</v>
      </c>
      <c r="N595">
        <v>0.43</v>
      </c>
      <c r="O595">
        <v>0.42</v>
      </c>
      <c r="P595">
        <v>0.4</v>
      </c>
      <c r="Q595">
        <v>0.41</v>
      </c>
      <c r="R595">
        <v>0.37</v>
      </c>
    </row>
    <row r="596" spans="1:18" x14ac:dyDescent="0.2">
      <c r="A596" t="s">
        <v>1145</v>
      </c>
      <c r="B596" t="s">
        <v>1146</v>
      </c>
      <c r="C596" t="s">
        <v>34</v>
      </c>
      <c r="D596">
        <v>2006</v>
      </c>
      <c r="E596">
        <v>111.1</v>
      </c>
      <c r="F596">
        <v>124.1</v>
      </c>
      <c r="G596">
        <v>112.1</v>
      </c>
      <c r="H596">
        <v>118</v>
      </c>
      <c r="I596">
        <v>118.8</v>
      </c>
      <c r="J596">
        <v>120.1</v>
      </c>
      <c r="K596">
        <v>96.3</v>
      </c>
      <c r="L596">
        <v>0.67</v>
      </c>
      <c r="M596">
        <v>0.7</v>
      </c>
      <c r="N596">
        <v>0.67</v>
      </c>
      <c r="O596">
        <v>0.65</v>
      </c>
      <c r="P596">
        <v>0.62</v>
      </c>
      <c r="Q596">
        <v>0.63</v>
      </c>
      <c r="R596">
        <v>0.56999999999999995</v>
      </c>
    </row>
    <row r="597" spans="1:18" x14ac:dyDescent="0.2">
      <c r="A597" t="s">
        <v>1147</v>
      </c>
      <c r="B597" t="s">
        <v>1148</v>
      </c>
      <c r="C597" t="s">
        <v>34</v>
      </c>
      <c r="D597">
        <v>2006</v>
      </c>
      <c r="E597">
        <v>100.2</v>
      </c>
      <c r="F597">
        <v>129.69999999999999</v>
      </c>
      <c r="G597">
        <v>116.6</v>
      </c>
      <c r="H597">
        <v>122.1</v>
      </c>
      <c r="I597">
        <v>140.6</v>
      </c>
      <c r="J597">
        <v>121.1</v>
      </c>
      <c r="K597">
        <v>88.5</v>
      </c>
      <c r="L597">
        <v>0.79</v>
      </c>
      <c r="M597">
        <v>0.81</v>
      </c>
      <c r="N597">
        <v>0.79</v>
      </c>
      <c r="O597">
        <v>0.77</v>
      </c>
      <c r="P597">
        <v>0.74</v>
      </c>
      <c r="Q597">
        <v>0.75</v>
      </c>
      <c r="R597">
        <v>0.68</v>
      </c>
    </row>
    <row r="598" spans="1:18" x14ac:dyDescent="0.2">
      <c r="A598" t="s">
        <v>1149</v>
      </c>
      <c r="B598" t="s">
        <v>1150</v>
      </c>
      <c r="C598" t="s">
        <v>35</v>
      </c>
      <c r="D598">
        <v>2006</v>
      </c>
      <c r="E598">
        <v>107.6</v>
      </c>
      <c r="F598">
        <v>124.5</v>
      </c>
      <c r="G598">
        <v>115.5</v>
      </c>
      <c r="H598">
        <v>114.4</v>
      </c>
      <c r="I598">
        <v>125.9</v>
      </c>
      <c r="J598">
        <v>118.7</v>
      </c>
      <c r="K598">
        <v>92.1</v>
      </c>
      <c r="L598">
        <v>0.71</v>
      </c>
      <c r="M598">
        <v>0.74</v>
      </c>
      <c r="N598">
        <v>0.71</v>
      </c>
      <c r="O598">
        <v>0.68</v>
      </c>
      <c r="P598">
        <v>0.66</v>
      </c>
      <c r="Q598">
        <v>0.66</v>
      </c>
      <c r="R598">
        <v>0.61</v>
      </c>
    </row>
    <row r="599" spans="1:18" x14ac:dyDescent="0.2">
      <c r="A599" t="s">
        <v>1151</v>
      </c>
      <c r="B599" t="s">
        <v>1152</v>
      </c>
      <c r="C599" t="s">
        <v>35</v>
      </c>
      <c r="D599">
        <v>2006</v>
      </c>
      <c r="E599">
        <v>108.7</v>
      </c>
      <c r="F599">
        <v>123.4</v>
      </c>
      <c r="G599">
        <v>115.2</v>
      </c>
      <c r="H599">
        <v>118.5</v>
      </c>
      <c r="I599">
        <v>122.3</v>
      </c>
      <c r="J599">
        <v>118.1</v>
      </c>
      <c r="K599">
        <v>89.9</v>
      </c>
      <c r="L599">
        <v>0.57999999999999996</v>
      </c>
      <c r="M599">
        <v>0.59</v>
      </c>
      <c r="N599">
        <v>0.57999999999999996</v>
      </c>
      <c r="O599">
        <v>0.56000000000000005</v>
      </c>
      <c r="P599">
        <v>0.55000000000000004</v>
      </c>
      <c r="Q599">
        <v>0.55000000000000004</v>
      </c>
      <c r="R599">
        <v>0.51</v>
      </c>
    </row>
    <row r="600" spans="1:18" x14ac:dyDescent="0.2">
      <c r="A600" t="s">
        <v>1153</v>
      </c>
      <c r="B600" t="s">
        <v>1154</v>
      </c>
      <c r="C600" t="s">
        <v>35</v>
      </c>
      <c r="D600">
        <v>2006</v>
      </c>
      <c r="E600">
        <v>106.7</v>
      </c>
      <c r="F600">
        <v>124.3</v>
      </c>
      <c r="G600">
        <v>110.3</v>
      </c>
      <c r="H600">
        <v>121.7</v>
      </c>
      <c r="I600">
        <v>122.7</v>
      </c>
      <c r="J600">
        <v>124.5</v>
      </c>
      <c r="K600">
        <v>87.9</v>
      </c>
      <c r="L600">
        <v>0.67</v>
      </c>
      <c r="M600">
        <v>0.7</v>
      </c>
      <c r="N600">
        <v>0.67</v>
      </c>
      <c r="O600">
        <v>0.65</v>
      </c>
      <c r="P600">
        <v>0.62</v>
      </c>
      <c r="Q600">
        <v>0.63</v>
      </c>
      <c r="R600">
        <v>0.56999999999999995</v>
      </c>
    </row>
    <row r="601" spans="1:18" x14ac:dyDescent="0.2">
      <c r="A601" t="s">
        <v>1155</v>
      </c>
      <c r="B601" t="s">
        <v>1156</v>
      </c>
      <c r="C601" t="s">
        <v>35</v>
      </c>
      <c r="D601">
        <v>2006</v>
      </c>
      <c r="E601">
        <v>110.6</v>
      </c>
      <c r="F601">
        <v>124.4</v>
      </c>
      <c r="G601">
        <v>112.8</v>
      </c>
      <c r="H601">
        <v>114.3</v>
      </c>
      <c r="I601">
        <v>119.4</v>
      </c>
      <c r="J601">
        <v>127.3</v>
      </c>
      <c r="K601">
        <v>87.7</v>
      </c>
      <c r="L601">
        <v>0.67</v>
      </c>
      <c r="M601">
        <v>0.7</v>
      </c>
      <c r="N601">
        <v>0.67</v>
      </c>
      <c r="O601">
        <v>0.65</v>
      </c>
      <c r="P601">
        <v>0.62</v>
      </c>
      <c r="Q601">
        <v>0.62</v>
      </c>
      <c r="R601">
        <v>0.56999999999999995</v>
      </c>
    </row>
    <row r="602" spans="1:18" x14ac:dyDescent="0.2">
      <c r="A602" t="s">
        <v>1157</v>
      </c>
      <c r="B602" t="s">
        <v>1158</v>
      </c>
      <c r="C602" t="s">
        <v>35</v>
      </c>
      <c r="D602">
        <v>2006</v>
      </c>
      <c r="E602">
        <v>108.2</v>
      </c>
      <c r="F602">
        <v>121.2</v>
      </c>
      <c r="G602">
        <v>111.4</v>
      </c>
      <c r="H602">
        <v>113.5</v>
      </c>
      <c r="I602">
        <v>116.7</v>
      </c>
      <c r="J602">
        <v>114.7</v>
      </c>
      <c r="K602">
        <v>88</v>
      </c>
      <c r="L602">
        <v>0.71</v>
      </c>
      <c r="M602">
        <v>0.74</v>
      </c>
      <c r="N602">
        <v>0.72</v>
      </c>
      <c r="O602">
        <v>0.69</v>
      </c>
      <c r="P602">
        <v>0.67</v>
      </c>
      <c r="Q602">
        <v>0.67</v>
      </c>
      <c r="R602">
        <v>0.62</v>
      </c>
    </row>
    <row r="603" spans="1:18" x14ac:dyDescent="0.2">
      <c r="A603" t="s">
        <v>1159</v>
      </c>
      <c r="B603" t="s">
        <v>1160</v>
      </c>
      <c r="C603" t="s">
        <v>35</v>
      </c>
      <c r="D603">
        <v>2006</v>
      </c>
      <c r="E603">
        <v>112.8</v>
      </c>
      <c r="F603">
        <v>117.8</v>
      </c>
      <c r="G603">
        <v>128.6</v>
      </c>
      <c r="H603">
        <v>118.2</v>
      </c>
      <c r="I603">
        <v>125.8</v>
      </c>
      <c r="J603">
        <v>123</v>
      </c>
      <c r="K603">
        <v>86.3</v>
      </c>
      <c r="L603">
        <v>0.74</v>
      </c>
      <c r="M603">
        <v>0.77</v>
      </c>
      <c r="N603">
        <v>0.74</v>
      </c>
      <c r="O603">
        <v>0.72</v>
      </c>
      <c r="P603">
        <v>0.69</v>
      </c>
      <c r="Q603">
        <v>0.7</v>
      </c>
      <c r="R603">
        <v>0.64</v>
      </c>
    </row>
    <row r="604" spans="1:18" x14ac:dyDescent="0.2">
      <c r="A604" t="s">
        <v>1161</v>
      </c>
      <c r="B604" t="s">
        <v>1162</v>
      </c>
      <c r="C604" t="s">
        <v>34</v>
      </c>
      <c r="D604">
        <v>2008</v>
      </c>
      <c r="E604">
        <v>98.3</v>
      </c>
      <c r="F604">
        <v>131.80000000000001</v>
      </c>
      <c r="G604">
        <v>115.4</v>
      </c>
      <c r="H604">
        <v>120.6</v>
      </c>
      <c r="I604">
        <v>142.9</v>
      </c>
      <c r="J604">
        <v>114.5</v>
      </c>
      <c r="K604">
        <v>88.2</v>
      </c>
      <c r="L604">
        <v>0.56000000000000005</v>
      </c>
      <c r="M604">
        <v>0.57999999999999996</v>
      </c>
      <c r="N604">
        <v>0.56000000000000005</v>
      </c>
      <c r="O604">
        <v>0.54</v>
      </c>
      <c r="P604">
        <v>0.52</v>
      </c>
      <c r="Q604">
        <v>0.53</v>
      </c>
      <c r="R604">
        <v>0.47</v>
      </c>
    </row>
    <row r="605" spans="1:18" x14ac:dyDescent="0.2">
      <c r="A605" t="s">
        <v>1163</v>
      </c>
      <c r="B605" t="s">
        <v>1164</v>
      </c>
      <c r="C605" t="s">
        <v>34</v>
      </c>
      <c r="D605">
        <v>2008</v>
      </c>
      <c r="E605">
        <v>94.3</v>
      </c>
      <c r="F605">
        <v>132.4</v>
      </c>
      <c r="G605">
        <v>116.7</v>
      </c>
      <c r="H605">
        <v>115.5</v>
      </c>
      <c r="I605">
        <v>137.19999999999999</v>
      </c>
      <c r="J605">
        <v>115.4</v>
      </c>
      <c r="K605">
        <v>86</v>
      </c>
      <c r="L605">
        <v>0.65</v>
      </c>
      <c r="M605">
        <v>0.69</v>
      </c>
      <c r="N605">
        <v>0.65</v>
      </c>
      <c r="O605">
        <v>0.63</v>
      </c>
      <c r="P605">
        <v>0.6</v>
      </c>
      <c r="Q605">
        <v>0.61</v>
      </c>
      <c r="R605">
        <v>0.54</v>
      </c>
    </row>
    <row r="606" spans="1:18" x14ac:dyDescent="0.2">
      <c r="A606" t="s">
        <v>1165</v>
      </c>
      <c r="B606" t="s">
        <v>1166</v>
      </c>
      <c r="C606" t="s">
        <v>34</v>
      </c>
      <c r="D606">
        <v>2008</v>
      </c>
      <c r="E606">
        <v>97</v>
      </c>
      <c r="F606">
        <v>131.1</v>
      </c>
      <c r="G606">
        <v>114.2</v>
      </c>
      <c r="H606">
        <v>115.5</v>
      </c>
      <c r="I606">
        <v>144.5</v>
      </c>
      <c r="J606">
        <v>111.2</v>
      </c>
      <c r="K606">
        <v>94.1</v>
      </c>
      <c r="L606">
        <v>0.65</v>
      </c>
      <c r="M606">
        <v>0.69</v>
      </c>
      <c r="N606">
        <v>0.65</v>
      </c>
      <c r="O606">
        <v>0.63</v>
      </c>
      <c r="P606">
        <v>0.6</v>
      </c>
      <c r="Q606">
        <v>0.61</v>
      </c>
      <c r="R606">
        <v>0.54</v>
      </c>
    </row>
    <row r="607" spans="1:18" x14ac:dyDescent="0.2">
      <c r="A607" t="s">
        <v>1167</v>
      </c>
      <c r="B607" t="s">
        <v>1168</v>
      </c>
      <c r="C607" t="s">
        <v>35</v>
      </c>
      <c r="D607">
        <v>2008</v>
      </c>
      <c r="E607">
        <v>98.3</v>
      </c>
      <c r="F607">
        <v>131.80000000000001</v>
      </c>
      <c r="G607">
        <v>115.4</v>
      </c>
      <c r="H607">
        <v>120.6</v>
      </c>
      <c r="I607">
        <v>142.9</v>
      </c>
      <c r="J607">
        <v>114.5</v>
      </c>
      <c r="K607">
        <v>88.2</v>
      </c>
      <c r="L607">
        <v>0.56000000000000005</v>
      </c>
      <c r="M607">
        <v>0.57999999999999996</v>
      </c>
      <c r="N607">
        <v>0.56000000000000005</v>
      </c>
      <c r="O607">
        <v>0.54</v>
      </c>
      <c r="P607">
        <v>0.52</v>
      </c>
      <c r="Q607">
        <v>0.53</v>
      </c>
      <c r="R607">
        <v>0.47</v>
      </c>
    </row>
    <row r="608" spans="1:18" x14ac:dyDescent="0.2">
      <c r="A608" t="s">
        <v>1169</v>
      </c>
      <c r="B608" t="s">
        <v>1170</v>
      </c>
      <c r="C608" t="s">
        <v>35</v>
      </c>
      <c r="D608">
        <v>2008</v>
      </c>
      <c r="E608">
        <v>95.4</v>
      </c>
      <c r="F608">
        <v>131.30000000000001</v>
      </c>
      <c r="G608">
        <v>119</v>
      </c>
      <c r="H608">
        <v>116.6</v>
      </c>
      <c r="I608">
        <v>138.6</v>
      </c>
      <c r="J608">
        <v>111.5</v>
      </c>
      <c r="K608">
        <v>85.7</v>
      </c>
      <c r="L608">
        <v>0.65</v>
      </c>
      <c r="M608">
        <v>0.69</v>
      </c>
      <c r="N608">
        <v>0.65</v>
      </c>
      <c r="O608">
        <v>0.63</v>
      </c>
      <c r="P608">
        <v>0.6</v>
      </c>
      <c r="Q608">
        <v>0.61</v>
      </c>
      <c r="R608">
        <v>0.54</v>
      </c>
    </row>
    <row r="609" spans="1:18" x14ac:dyDescent="0.2">
      <c r="A609" t="s">
        <v>1171</v>
      </c>
      <c r="B609" t="s">
        <v>1172</v>
      </c>
      <c r="C609" t="s">
        <v>35</v>
      </c>
      <c r="D609">
        <v>2008</v>
      </c>
      <c r="E609">
        <v>91.6</v>
      </c>
      <c r="F609">
        <v>136.4</v>
      </c>
      <c r="G609">
        <v>116.9</v>
      </c>
      <c r="H609">
        <v>115.1</v>
      </c>
      <c r="I609">
        <v>158.30000000000001</v>
      </c>
      <c r="J609">
        <v>114.9</v>
      </c>
      <c r="K609">
        <v>83.6</v>
      </c>
      <c r="L609">
        <v>0.7</v>
      </c>
      <c r="M609">
        <v>0.74</v>
      </c>
      <c r="N609">
        <v>0.71</v>
      </c>
      <c r="O609">
        <v>0.68</v>
      </c>
      <c r="P609">
        <v>0.65</v>
      </c>
      <c r="Q609">
        <v>0.66</v>
      </c>
      <c r="R609">
        <v>0.57999999999999996</v>
      </c>
    </row>
    <row r="610" spans="1:18" x14ac:dyDescent="0.2">
      <c r="A610" t="s">
        <v>1173</v>
      </c>
      <c r="B610" t="s">
        <v>1174</v>
      </c>
      <c r="C610" t="s">
        <v>34</v>
      </c>
      <c r="D610">
        <v>2005</v>
      </c>
      <c r="E610">
        <v>114.4</v>
      </c>
      <c r="F610">
        <v>125</v>
      </c>
      <c r="G610">
        <v>104.7</v>
      </c>
      <c r="H610">
        <v>130</v>
      </c>
      <c r="I610">
        <v>123.8</v>
      </c>
      <c r="J610">
        <v>106.8</v>
      </c>
      <c r="K610">
        <v>84.1</v>
      </c>
      <c r="L610">
        <v>0.64</v>
      </c>
      <c r="M610">
        <v>0.68</v>
      </c>
      <c r="N610">
        <v>0.64</v>
      </c>
      <c r="O610">
        <v>0.61</v>
      </c>
      <c r="P610">
        <v>0.57999999999999996</v>
      </c>
      <c r="Q610">
        <v>0.59</v>
      </c>
      <c r="R610">
        <v>0.53</v>
      </c>
    </row>
    <row r="611" spans="1:18" x14ac:dyDescent="0.2">
      <c r="A611" t="s">
        <v>1175</v>
      </c>
      <c r="B611" t="s">
        <v>1176</v>
      </c>
      <c r="C611" t="s">
        <v>35</v>
      </c>
      <c r="D611">
        <v>2005</v>
      </c>
      <c r="E611">
        <v>111.4</v>
      </c>
      <c r="F611">
        <v>109.6</v>
      </c>
      <c r="G611">
        <v>103</v>
      </c>
      <c r="H611">
        <v>123.2</v>
      </c>
      <c r="I611">
        <v>130.30000000000001</v>
      </c>
      <c r="J611">
        <v>102.1</v>
      </c>
      <c r="K611">
        <v>91</v>
      </c>
      <c r="L611">
        <v>0.73</v>
      </c>
      <c r="M611">
        <v>0.76</v>
      </c>
      <c r="N611">
        <v>0.72</v>
      </c>
      <c r="O611">
        <v>0.7</v>
      </c>
      <c r="P611">
        <v>0.67</v>
      </c>
      <c r="Q611">
        <v>0.67</v>
      </c>
      <c r="R611">
        <v>0.6</v>
      </c>
    </row>
    <row r="612" spans="1:18" x14ac:dyDescent="0.2">
      <c r="A612" t="s">
        <v>1177</v>
      </c>
      <c r="B612" t="s">
        <v>1178</v>
      </c>
      <c r="C612" t="s">
        <v>35</v>
      </c>
      <c r="D612">
        <v>2005</v>
      </c>
      <c r="E612">
        <v>108.5</v>
      </c>
      <c r="F612">
        <v>123.1</v>
      </c>
      <c r="G612">
        <v>107.3</v>
      </c>
      <c r="H612">
        <v>116.2</v>
      </c>
      <c r="I612">
        <v>118.1</v>
      </c>
      <c r="J612">
        <v>98.4</v>
      </c>
      <c r="K612">
        <v>90.5</v>
      </c>
      <c r="L612">
        <v>0.56000000000000005</v>
      </c>
      <c r="M612">
        <v>0.57999999999999996</v>
      </c>
      <c r="N612">
        <v>0.55000000000000004</v>
      </c>
      <c r="O612">
        <v>0.55000000000000004</v>
      </c>
      <c r="P612">
        <v>0.53</v>
      </c>
      <c r="Q612">
        <v>0.52</v>
      </c>
      <c r="R612">
        <v>0.46</v>
      </c>
    </row>
    <row r="613" spans="1:18" x14ac:dyDescent="0.2">
      <c r="A613" t="s">
        <v>1179</v>
      </c>
      <c r="B613" t="s">
        <v>1180</v>
      </c>
      <c r="C613" t="s">
        <v>35</v>
      </c>
      <c r="D613">
        <v>2005</v>
      </c>
      <c r="E613">
        <v>111</v>
      </c>
      <c r="F613">
        <v>124.9</v>
      </c>
      <c r="G613">
        <v>100.8</v>
      </c>
      <c r="H613">
        <v>112.5</v>
      </c>
      <c r="I613">
        <v>115</v>
      </c>
      <c r="J613">
        <v>95.3</v>
      </c>
      <c r="K613">
        <v>90.3</v>
      </c>
      <c r="L613">
        <v>0.65</v>
      </c>
      <c r="M613">
        <v>0.69</v>
      </c>
      <c r="N613">
        <v>0.65</v>
      </c>
      <c r="O613">
        <v>0.63</v>
      </c>
      <c r="P613">
        <v>0.6</v>
      </c>
      <c r="Q613">
        <v>0.6</v>
      </c>
      <c r="R613">
        <v>0.53</v>
      </c>
    </row>
    <row r="614" spans="1:18" x14ac:dyDescent="0.2">
      <c r="A614" t="s">
        <v>1181</v>
      </c>
      <c r="B614" t="s">
        <v>1182</v>
      </c>
      <c r="C614" t="s">
        <v>34</v>
      </c>
      <c r="D614">
        <v>2005</v>
      </c>
      <c r="E614">
        <v>109.9</v>
      </c>
      <c r="F614">
        <v>124.7</v>
      </c>
      <c r="G614">
        <v>105.9</v>
      </c>
      <c r="H614">
        <v>111.4</v>
      </c>
      <c r="I614">
        <v>119.6</v>
      </c>
      <c r="J614">
        <v>105.5</v>
      </c>
      <c r="K614">
        <v>94.6</v>
      </c>
      <c r="L614">
        <v>0.65</v>
      </c>
      <c r="M614">
        <v>0.69</v>
      </c>
      <c r="N614">
        <v>0.65</v>
      </c>
      <c r="O614">
        <v>0.63</v>
      </c>
      <c r="P614">
        <v>0.6</v>
      </c>
      <c r="Q614">
        <v>0.6</v>
      </c>
      <c r="R614">
        <v>0.53</v>
      </c>
    </row>
    <row r="615" spans="1:18" x14ac:dyDescent="0.2">
      <c r="A615" t="s">
        <v>1183</v>
      </c>
      <c r="B615" t="s">
        <v>1184</v>
      </c>
      <c r="C615" t="s">
        <v>34</v>
      </c>
      <c r="D615">
        <v>2005</v>
      </c>
      <c r="E615">
        <v>115.3</v>
      </c>
      <c r="F615">
        <v>125.8</v>
      </c>
      <c r="G615">
        <v>105.4</v>
      </c>
      <c r="H615">
        <v>111.4</v>
      </c>
      <c r="I615">
        <v>120.8</v>
      </c>
      <c r="J615">
        <v>97.2</v>
      </c>
      <c r="K615">
        <v>90.5</v>
      </c>
      <c r="L615">
        <v>0.65</v>
      </c>
      <c r="M615">
        <v>0.66</v>
      </c>
      <c r="N615">
        <v>0.56999999999999995</v>
      </c>
      <c r="O615">
        <v>0.63</v>
      </c>
      <c r="P615">
        <v>0.6</v>
      </c>
      <c r="Q615">
        <v>0.55000000000000004</v>
      </c>
      <c r="R615">
        <v>0.46</v>
      </c>
    </row>
    <row r="616" spans="1:18" x14ac:dyDescent="0.2">
      <c r="A616" t="s">
        <v>1185</v>
      </c>
      <c r="B616" t="s">
        <v>1186</v>
      </c>
      <c r="C616" t="s">
        <v>34</v>
      </c>
      <c r="D616">
        <v>2005</v>
      </c>
      <c r="E616">
        <v>101.8</v>
      </c>
      <c r="F616">
        <v>112.3</v>
      </c>
      <c r="G616">
        <v>98.4</v>
      </c>
      <c r="H616">
        <v>111.4</v>
      </c>
      <c r="I616">
        <v>116</v>
      </c>
      <c r="J616">
        <v>95.1</v>
      </c>
      <c r="K616">
        <v>90.5</v>
      </c>
      <c r="L616">
        <v>0.65</v>
      </c>
      <c r="M616">
        <v>0.69</v>
      </c>
      <c r="N616">
        <v>0.65</v>
      </c>
      <c r="O616">
        <v>0.63</v>
      </c>
      <c r="P616">
        <v>0.6</v>
      </c>
      <c r="Q616">
        <v>0.6</v>
      </c>
      <c r="R616">
        <v>0.46</v>
      </c>
    </row>
    <row r="617" spans="1:18" x14ac:dyDescent="0.2">
      <c r="A617" t="s">
        <v>1187</v>
      </c>
      <c r="B617" t="s">
        <v>1188</v>
      </c>
      <c r="C617" t="s">
        <v>34</v>
      </c>
      <c r="D617">
        <v>2005</v>
      </c>
      <c r="E617">
        <v>112.6</v>
      </c>
      <c r="F617">
        <v>124.7</v>
      </c>
      <c r="G617">
        <v>108.4</v>
      </c>
      <c r="H617">
        <v>118</v>
      </c>
      <c r="I617">
        <v>117.2</v>
      </c>
      <c r="J617">
        <v>95.1</v>
      </c>
      <c r="K617">
        <v>88.6</v>
      </c>
      <c r="L617">
        <v>0.65</v>
      </c>
      <c r="M617">
        <v>0.69</v>
      </c>
      <c r="N617">
        <v>0.65</v>
      </c>
      <c r="O617">
        <v>0.63</v>
      </c>
      <c r="P617">
        <v>0.6</v>
      </c>
      <c r="Q617">
        <v>0.6</v>
      </c>
      <c r="R617">
        <v>0.53</v>
      </c>
    </row>
    <row r="618" spans="1:18" x14ac:dyDescent="0.2">
      <c r="A618" t="s">
        <v>1189</v>
      </c>
      <c r="B618" t="s">
        <v>1190</v>
      </c>
      <c r="C618" t="s">
        <v>34</v>
      </c>
      <c r="D618">
        <v>2007</v>
      </c>
      <c r="E618">
        <v>118.6</v>
      </c>
      <c r="F618">
        <v>114</v>
      </c>
      <c r="G618">
        <v>107.7</v>
      </c>
      <c r="H618">
        <v>117</v>
      </c>
      <c r="I618">
        <v>116.6</v>
      </c>
      <c r="J618">
        <v>96.7</v>
      </c>
      <c r="K618">
        <v>86.9</v>
      </c>
      <c r="L618">
        <v>0.73</v>
      </c>
      <c r="M618">
        <v>0.76</v>
      </c>
      <c r="N618">
        <v>0.73</v>
      </c>
      <c r="O618">
        <v>0.71</v>
      </c>
      <c r="P618">
        <v>0.68</v>
      </c>
      <c r="Q618">
        <v>0.69</v>
      </c>
      <c r="R618">
        <v>0.63</v>
      </c>
    </row>
    <row r="619" spans="1:18" x14ac:dyDescent="0.2">
      <c r="A619" t="s">
        <v>1191</v>
      </c>
      <c r="B619" t="s">
        <v>1192</v>
      </c>
      <c r="C619" t="s">
        <v>34</v>
      </c>
      <c r="D619">
        <v>2007</v>
      </c>
      <c r="E619">
        <v>115.3</v>
      </c>
      <c r="F619">
        <v>125.8</v>
      </c>
      <c r="G619">
        <v>109.6</v>
      </c>
      <c r="H619">
        <v>121.6</v>
      </c>
      <c r="I619">
        <v>128.6</v>
      </c>
      <c r="J619">
        <v>104.4</v>
      </c>
      <c r="K619">
        <v>88.8</v>
      </c>
      <c r="L619">
        <v>0.68</v>
      </c>
      <c r="M619">
        <v>0.71</v>
      </c>
      <c r="N619">
        <v>0.68</v>
      </c>
      <c r="O619">
        <v>0.66</v>
      </c>
      <c r="P619">
        <v>0.63</v>
      </c>
      <c r="Q619">
        <v>0.64</v>
      </c>
      <c r="R619">
        <v>0.57999999999999996</v>
      </c>
    </row>
    <row r="620" spans="1:18" x14ac:dyDescent="0.2">
      <c r="A620" t="s">
        <v>1193</v>
      </c>
      <c r="B620" t="s">
        <v>1194</v>
      </c>
      <c r="C620" t="s">
        <v>34</v>
      </c>
      <c r="D620">
        <v>2007</v>
      </c>
      <c r="E620">
        <v>113</v>
      </c>
      <c r="F620">
        <v>126.1</v>
      </c>
      <c r="G620">
        <v>115.8</v>
      </c>
      <c r="H620">
        <v>123.3</v>
      </c>
      <c r="I620">
        <v>119.7</v>
      </c>
      <c r="J620">
        <v>106.5</v>
      </c>
      <c r="K620">
        <v>86.7</v>
      </c>
      <c r="L620">
        <v>0.68</v>
      </c>
      <c r="M620">
        <v>0.71</v>
      </c>
      <c r="N620">
        <v>0.68</v>
      </c>
      <c r="O620">
        <v>0.66</v>
      </c>
      <c r="P620">
        <v>0.63</v>
      </c>
      <c r="Q620">
        <v>0.64</v>
      </c>
      <c r="R620">
        <v>0.57999999999999996</v>
      </c>
    </row>
    <row r="621" spans="1:18" x14ac:dyDescent="0.2">
      <c r="A621" t="s">
        <v>1195</v>
      </c>
      <c r="B621" t="s">
        <v>1196</v>
      </c>
      <c r="C621" t="s">
        <v>34</v>
      </c>
      <c r="D621">
        <v>2007</v>
      </c>
      <c r="E621">
        <v>109.7</v>
      </c>
      <c r="F621">
        <v>124.1</v>
      </c>
      <c r="G621">
        <v>111.6</v>
      </c>
      <c r="H621">
        <v>111.6</v>
      </c>
      <c r="I621">
        <v>118.8</v>
      </c>
      <c r="J621">
        <v>109.6</v>
      </c>
      <c r="K621">
        <v>90.8</v>
      </c>
      <c r="L621">
        <v>0.68</v>
      </c>
      <c r="M621">
        <v>0.71</v>
      </c>
      <c r="N621">
        <v>0.68</v>
      </c>
      <c r="O621">
        <v>0.66</v>
      </c>
      <c r="P621">
        <v>0.63</v>
      </c>
      <c r="Q621">
        <v>0.64</v>
      </c>
      <c r="R621">
        <v>0.57999999999999996</v>
      </c>
    </row>
    <row r="622" spans="1:18" x14ac:dyDescent="0.2">
      <c r="A622" t="s">
        <v>1197</v>
      </c>
      <c r="B622" t="s">
        <v>1198</v>
      </c>
      <c r="C622" t="s">
        <v>35</v>
      </c>
      <c r="D622">
        <v>2007</v>
      </c>
      <c r="E622">
        <v>111</v>
      </c>
      <c r="F622">
        <v>122.2</v>
      </c>
      <c r="G622">
        <v>109.4</v>
      </c>
      <c r="H622">
        <v>118.7</v>
      </c>
      <c r="I622">
        <v>124</v>
      </c>
      <c r="J622">
        <v>106.8</v>
      </c>
      <c r="K622">
        <v>88.5</v>
      </c>
      <c r="L622">
        <v>0.68</v>
      </c>
      <c r="M622">
        <v>0.71</v>
      </c>
      <c r="N622">
        <v>0.68</v>
      </c>
      <c r="O622">
        <v>0.66</v>
      </c>
      <c r="P622">
        <v>0.63</v>
      </c>
      <c r="Q622">
        <v>0.64</v>
      </c>
      <c r="R622">
        <v>0.57999999999999996</v>
      </c>
    </row>
    <row r="623" spans="1:18" x14ac:dyDescent="0.2">
      <c r="A623" t="s">
        <v>1199</v>
      </c>
      <c r="B623" t="s">
        <v>1200</v>
      </c>
      <c r="C623" t="s">
        <v>35</v>
      </c>
      <c r="D623">
        <v>2007</v>
      </c>
      <c r="E623">
        <v>112.7</v>
      </c>
      <c r="F623">
        <v>122.1</v>
      </c>
      <c r="G623">
        <v>113.1</v>
      </c>
      <c r="H623">
        <v>118.5</v>
      </c>
      <c r="I623">
        <v>124.4</v>
      </c>
      <c r="J623">
        <v>106.7</v>
      </c>
      <c r="K623">
        <v>88.5</v>
      </c>
      <c r="L623">
        <v>0.59</v>
      </c>
      <c r="M623">
        <v>0.61</v>
      </c>
      <c r="N623">
        <v>0.6</v>
      </c>
      <c r="O623">
        <v>0.57999999999999996</v>
      </c>
      <c r="P623">
        <v>0.56000000000000005</v>
      </c>
      <c r="Q623">
        <v>0.56999999999999995</v>
      </c>
      <c r="R623">
        <v>0.52</v>
      </c>
    </row>
    <row r="624" spans="1:18" x14ac:dyDescent="0.2">
      <c r="A624" t="s">
        <v>1201</v>
      </c>
      <c r="B624" t="s">
        <v>1202</v>
      </c>
      <c r="C624" t="s">
        <v>35</v>
      </c>
      <c r="D624">
        <v>2007</v>
      </c>
      <c r="E624">
        <v>112.7</v>
      </c>
      <c r="F624">
        <v>122.1</v>
      </c>
      <c r="G624">
        <v>113.1</v>
      </c>
      <c r="H624">
        <v>118.5</v>
      </c>
      <c r="I624">
        <v>124.4</v>
      </c>
      <c r="J624">
        <v>106.7</v>
      </c>
      <c r="K624">
        <v>88.5</v>
      </c>
      <c r="L624">
        <v>0.59</v>
      </c>
      <c r="M624">
        <v>0.61</v>
      </c>
      <c r="N624">
        <v>0.6</v>
      </c>
      <c r="O624">
        <v>0.57999999999999996</v>
      </c>
      <c r="P624">
        <v>0.56000000000000005</v>
      </c>
      <c r="Q624">
        <v>0.56999999999999995</v>
      </c>
      <c r="R624">
        <v>0.52</v>
      </c>
    </row>
    <row r="625" spans="1:18" x14ac:dyDescent="0.2">
      <c r="A625" t="s">
        <v>1203</v>
      </c>
      <c r="B625" t="s">
        <v>1204</v>
      </c>
      <c r="C625" t="s">
        <v>35</v>
      </c>
      <c r="D625">
        <v>2007</v>
      </c>
      <c r="E625">
        <v>112.7</v>
      </c>
      <c r="F625">
        <v>122.1</v>
      </c>
      <c r="G625">
        <v>113.1</v>
      </c>
      <c r="H625">
        <v>118.5</v>
      </c>
      <c r="I625">
        <v>124.4</v>
      </c>
      <c r="J625">
        <v>106.7</v>
      </c>
      <c r="K625">
        <v>88.5</v>
      </c>
      <c r="L625">
        <v>0.59</v>
      </c>
      <c r="M625">
        <v>0.61</v>
      </c>
      <c r="N625">
        <v>0.6</v>
      </c>
      <c r="O625">
        <v>0.57999999999999996</v>
      </c>
      <c r="P625">
        <v>0.56000000000000005</v>
      </c>
      <c r="Q625">
        <v>0.56999999999999995</v>
      </c>
      <c r="R625">
        <v>0.52</v>
      </c>
    </row>
    <row r="626" spans="1:18" x14ac:dyDescent="0.2">
      <c r="A626" t="s">
        <v>1205</v>
      </c>
      <c r="B626" t="s">
        <v>1206</v>
      </c>
      <c r="C626" t="s">
        <v>35</v>
      </c>
      <c r="D626">
        <v>2007</v>
      </c>
      <c r="E626">
        <v>115.3</v>
      </c>
      <c r="F626">
        <v>113</v>
      </c>
      <c r="G626">
        <v>105.3</v>
      </c>
      <c r="H626">
        <v>113.7</v>
      </c>
      <c r="I626">
        <v>119.1</v>
      </c>
      <c r="J626">
        <v>102.5</v>
      </c>
      <c r="K626">
        <v>88.3</v>
      </c>
      <c r="L626">
        <v>0.68</v>
      </c>
      <c r="M626">
        <v>0.71</v>
      </c>
      <c r="N626">
        <v>0.68</v>
      </c>
      <c r="O626">
        <v>0.66</v>
      </c>
      <c r="P626">
        <v>0.63</v>
      </c>
      <c r="Q626">
        <v>0.64</v>
      </c>
      <c r="R626">
        <v>0.57999999999999996</v>
      </c>
    </row>
    <row r="627" spans="1:18" x14ac:dyDescent="0.2">
      <c r="A627" t="s">
        <v>1207</v>
      </c>
      <c r="B627" t="s">
        <v>1208</v>
      </c>
      <c r="C627" t="s">
        <v>35</v>
      </c>
      <c r="D627">
        <v>2007</v>
      </c>
      <c r="E627">
        <v>111.4</v>
      </c>
      <c r="F627">
        <v>123.3</v>
      </c>
      <c r="G627">
        <v>112.5</v>
      </c>
      <c r="H627">
        <v>113.8</v>
      </c>
      <c r="I627">
        <v>131.4</v>
      </c>
      <c r="J627">
        <v>114.7</v>
      </c>
      <c r="K627">
        <v>86.1</v>
      </c>
      <c r="L627">
        <v>0.68</v>
      </c>
      <c r="M627">
        <v>0.71</v>
      </c>
      <c r="N627">
        <v>0.68</v>
      </c>
      <c r="O627">
        <v>0.66</v>
      </c>
      <c r="P627">
        <v>0.63</v>
      </c>
      <c r="Q627">
        <v>0.64</v>
      </c>
      <c r="R627">
        <v>0.57999999999999996</v>
      </c>
    </row>
    <row r="628" spans="1:18" x14ac:dyDescent="0.2">
      <c r="A628" t="s">
        <v>1209</v>
      </c>
      <c r="B628" t="s">
        <v>1210</v>
      </c>
      <c r="C628" t="s">
        <v>35</v>
      </c>
      <c r="D628">
        <v>2007</v>
      </c>
      <c r="E628">
        <v>111</v>
      </c>
      <c r="F628">
        <v>126</v>
      </c>
      <c r="G628">
        <v>115.2</v>
      </c>
      <c r="H628">
        <v>117.3</v>
      </c>
      <c r="I628">
        <v>122.7</v>
      </c>
      <c r="J628">
        <v>106.8</v>
      </c>
      <c r="K628">
        <v>86.5</v>
      </c>
      <c r="L628">
        <v>0.68</v>
      </c>
      <c r="M628">
        <v>0.71</v>
      </c>
      <c r="N628">
        <v>0.68</v>
      </c>
      <c r="O628">
        <v>0.66</v>
      </c>
      <c r="P628">
        <v>0.63</v>
      </c>
      <c r="Q628">
        <v>0.64</v>
      </c>
      <c r="R628">
        <v>0.57999999999999996</v>
      </c>
    </row>
    <row r="629" spans="1:18" x14ac:dyDescent="0.2">
      <c r="A629" t="s">
        <v>1211</v>
      </c>
      <c r="B629" t="s">
        <v>1212</v>
      </c>
      <c r="C629" t="s">
        <v>34</v>
      </c>
      <c r="D629">
        <v>2007</v>
      </c>
      <c r="E629">
        <v>108.3</v>
      </c>
      <c r="F629">
        <v>111.2</v>
      </c>
      <c r="G629">
        <v>94.4</v>
      </c>
      <c r="H629">
        <v>104.9</v>
      </c>
      <c r="I629">
        <v>112.9</v>
      </c>
      <c r="J629">
        <v>88</v>
      </c>
      <c r="K629">
        <v>105.5</v>
      </c>
      <c r="L629">
        <v>0.56000000000000005</v>
      </c>
      <c r="M629">
        <v>0.57999999999999996</v>
      </c>
      <c r="N629">
        <v>0.56000000000000005</v>
      </c>
      <c r="O629">
        <v>0.55000000000000004</v>
      </c>
      <c r="P629">
        <v>0.53</v>
      </c>
      <c r="Q629">
        <v>0.53</v>
      </c>
      <c r="R629">
        <v>0.46</v>
      </c>
    </row>
    <row r="630" spans="1:18" x14ac:dyDescent="0.2">
      <c r="A630" t="s">
        <v>1213</v>
      </c>
      <c r="B630" t="s">
        <v>1214</v>
      </c>
      <c r="C630" t="s">
        <v>34</v>
      </c>
      <c r="D630">
        <v>2007</v>
      </c>
      <c r="E630">
        <v>108.3</v>
      </c>
      <c r="F630">
        <v>111.2</v>
      </c>
      <c r="G630">
        <v>94.4</v>
      </c>
      <c r="H630">
        <v>104.9</v>
      </c>
      <c r="I630">
        <v>112.9</v>
      </c>
      <c r="J630">
        <v>88</v>
      </c>
      <c r="K630">
        <v>105.5</v>
      </c>
      <c r="L630">
        <v>0.56000000000000005</v>
      </c>
      <c r="M630">
        <v>0.57999999999999996</v>
      </c>
      <c r="N630">
        <v>0.56000000000000005</v>
      </c>
      <c r="O630">
        <v>0.55000000000000004</v>
      </c>
      <c r="P630">
        <v>0.53</v>
      </c>
      <c r="Q630">
        <v>0.53</v>
      </c>
      <c r="R630">
        <v>0.46</v>
      </c>
    </row>
    <row r="631" spans="1:18" x14ac:dyDescent="0.2">
      <c r="A631" t="s">
        <v>1215</v>
      </c>
      <c r="B631" t="s">
        <v>1216</v>
      </c>
      <c r="C631" t="s">
        <v>35</v>
      </c>
      <c r="D631">
        <v>2007</v>
      </c>
      <c r="E631">
        <v>110.6</v>
      </c>
      <c r="F631">
        <v>114.8</v>
      </c>
      <c r="G631">
        <v>90.7</v>
      </c>
      <c r="H631">
        <v>102.6</v>
      </c>
      <c r="I631">
        <v>109.3</v>
      </c>
      <c r="J631">
        <v>87.1</v>
      </c>
      <c r="K631">
        <v>109.5</v>
      </c>
      <c r="L631">
        <v>0.66</v>
      </c>
      <c r="M631">
        <v>0.69</v>
      </c>
      <c r="N631">
        <v>0.66</v>
      </c>
      <c r="O631">
        <v>0.64</v>
      </c>
      <c r="P631">
        <v>0.6</v>
      </c>
      <c r="Q631">
        <v>0.61</v>
      </c>
      <c r="R631">
        <v>0.53</v>
      </c>
    </row>
    <row r="632" spans="1:18" x14ac:dyDescent="0.2">
      <c r="A632" t="s">
        <v>1217</v>
      </c>
      <c r="B632" t="s">
        <v>1218</v>
      </c>
      <c r="C632" t="s">
        <v>35</v>
      </c>
      <c r="D632">
        <v>2007</v>
      </c>
      <c r="E632">
        <v>110.5</v>
      </c>
      <c r="F632">
        <v>106.5</v>
      </c>
      <c r="G632">
        <v>91.8</v>
      </c>
      <c r="H632">
        <v>112.2</v>
      </c>
      <c r="I632">
        <v>116.7</v>
      </c>
      <c r="J632">
        <v>81.8</v>
      </c>
      <c r="K632">
        <v>109.8</v>
      </c>
      <c r="L632">
        <v>0.72</v>
      </c>
      <c r="M632">
        <v>0.75</v>
      </c>
      <c r="N632">
        <v>0.72</v>
      </c>
      <c r="O632">
        <v>0.7</v>
      </c>
      <c r="P632">
        <v>0.67</v>
      </c>
      <c r="Q632">
        <v>0.67</v>
      </c>
      <c r="R632">
        <v>0.57999999999999996</v>
      </c>
    </row>
    <row r="633" spans="1:18" x14ac:dyDescent="0.2">
      <c r="A633" t="s">
        <v>1219</v>
      </c>
      <c r="B633" t="s">
        <v>1220</v>
      </c>
      <c r="C633" t="s">
        <v>35</v>
      </c>
      <c r="D633">
        <v>2007</v>
      </c>
      <c r="E633">
        <v>107.3</v>
      </c>
      <c r="F633">
        <v>109.9</v>
      </c>
      <c r="G633">
        <v>87</v>
      </c>
      <c r="H633">
        <v>98.6</v>
      </c>
      <c r="I633">
        <v>125.7</v>
      </c>
      <c r="J633">
        <v>83.7</v>
      </c>
      <c r="K633">
        <v>109.6</v>
      </c>
      <c r="L633">
        <v>0.72</v>
      </c>
      <c r="M633">
        <v>0.73</v>
      </c>
      <c r="N633">
        <v>0.72</v>
      </c>
      <c r="O633">
        <v>0.69</v>
      </c>
      <c r="P633">
        <v>0.66</v>
      </c>
      <c r="Q633">
        <v>0.67</v>
      </c>
      <c r="R633">
        <v>0.53</v>
      </c>
    </row>
    <row r="634" spans="1:18" x14ac:dyDescent="0.2">
      <c r="A634" t="s">
        <v>1219</v>
      </c>
      <c r="B634" t="s">
        <v>1220</v>
      </c>
      <c r="C634" t="s">
        <v>35</v>
      </c>
      <c r="D634">
        <v>2007</v>
      </c>
      <c r="E634">
        <v>107.3</v>
      </c>
      <c r="F634">
        <v>109.9</v>
      </c>
      <c r="G634">
        <v>87</v>
      </c>
      <c r="H634">
        <v>98.6</v>
      </c>
      <c r="I634">
        <v>125.7</v>
      </c>
      <c r="J634">
        <v>83.7</v>
      </c>
      <c r="K634">
        <v>109.6</v>
      </c>
      <c r="L634">
        <v>0.72</v>
      </c>
      <c r="M634">
        <v>0.73</v>
      </c>
      <c r="N634">
        <v>0.72</v>
      </c>
      <c r="O634">
        <v>0.69</v>
      </c>
      <c r="P634">
        <v>0.66</v>
      </c>
      <c r="Q634">
        <v>0.67</v>
      </c>
      <c r="R634">
        <v>0.53</v>
      </c>
    </row>
    <row r="635" spans="1:18" x14ac:dyDescent="0.2">
      <c r="A635" t="s">
        <v>1221</v>
      </c>
      <c r="B635" t="s">
        <v>1222</v>
      </c>
      <c r="C635" t="s">
        <v>35</v>
      </c>
      <c r="D635">
        <v>2007</v>
      </c>
      <c r="E635">
        <v>113</v>
      </c>
      <c r="F635">
        <v>108.6</v>
      </c>
      <c r="G635">
        <v>93.7</v>
      </c>
      <c r="H635">
        <v>101.7</v>
      </c>
      <c r="I635">
        <v>106.7</v>
      </c>
      <c r="J635">
        <v>90.7</v>
      </c>
      <c r="K635">
        <v>104.5</v>
      </c>
      <c r="L635">
        <v>0.67</v>
      </c>
      <c r="M635">
        <v>0.7</v>
      </c>
      <c r="N635">
        <v>0.68</v>
      </c>
      <c r="O635">
        <v>0.65</v>
      </c>
      <c r="P635">
        <v>0.62</v>
      </c>
      <c r="Q635">
        <v>0.63</v>
      </c>
      <c r="R635">
        <v>0.53</v>
      </c>
    </row>
    <row r="636" spans="1:18" x14ac:dyDescent="0.2">
      <c r="A636" t="s">
        <v>1223</v>
      </c>
      <c r="B636" t="s">
        <v>1224</v>
      </c>
      <c r="C636" t="s">
        <v>34</v>
      </c>
      <c r="D636">
        <v>2001</v>
      </c>
      <c r="E636">
        <v>109.3</v>
      </c>
      <c r="F636">
        <v>127.2</v>
      </c>
      <c r="G636">
        <v>123.4</v>
      </c>
      <c r="H636">
        <v>126.1</v>
      </c>
      <c r="I636">
        <v>126.8</v>
      </c>
      <c r="J636">
        <v>117.6</v>
      </c>
      <c r="K636">
        <v>83</v>
      </c>
      <c r="L636">
        <v>0.66</v>
      </c>
      <c r="M636">
        <v>0.7</v>
      </c>
      <c r="N636">
        <v>0.66</v>
      </c>
      <c r="O636">
        <v>0.64</v>
      </c>
      <c r="P636">
        <v>0.6</v>
      </c>
      <c r="Q636">
        <v>0.61</v>
      </c>
      <c r="R636">
        <v>0.55000000000000004</v>
      </c>
    </row>
    <row r="637" spans="1:18" x14ac:dyDescent="0.2">
      <c r="A637" t="s">
        <v>1225</v>
      </c>
      <c r="B637" t="s">
        <v>1226</v>
      </c>
      <c r="C637" t="s">
        <v>35</v>
      </c>
      <c r="D637">
        <v>2001</v>
      </c>
      <c r="E637">
        <v>109.7</v>
      </c>
      <c r="F637">
        <v>124.4</v>
      </c>
      <c r="G637">
        <v>109.9</v>
      </c>
      <c r="H637">
        <v>124.3</v>
      </c>
      <c r="I637">
        <v>130</v>
      </c>
      <c r="J637">
        <v>115.7</v>
      </c>
      <c r="K637">
        <v>85.8</v>
      </c>
      <c r="L637">
        <v>0.75</v>
      </c>
      <c r="M637">
        <v>0.78</v>
      </c>
      <c r="N637">
        <v>0.75</v>
      </c>
      <c r="O637">
        <v>0.73</v>
      </c>
      <c r="P637">
        <v>0.7</v>
      </c>
      <c r="Q637">
        <v>0.71</v>
      </c>
      <c r="R637">
        <v>0.64</v>
      </c>
    </row>
    <row r="638" spans="1:18" x14ac:dyDescent="0.2">
      <c r="A638" t="s">
        <v>1227</v>
      </c>
      <c r="B638" t="s">
        <v>1228</v>
      </c>
      <c r="C638" t="s">
        <v>34</v>
      </c>
      <c r="D638">
        <v>2000</v>
      </c>
      <c r="E638">
        <v>109.4</v>
      </c>
      <c r="F638">
        <v>120.4</v>
      </c>
      <c r="G638">
        <v>119.7</v>
      </c>
      <c r="H638">
        <v>108</v>
      </c>
      <c r="I638">
        <v>112</v>
      </c>
      <c r="J638">
        <v>92.6</v>
      </c>
      <c r="K638">
        <v>86.5</v>
      </c>
      <c r="L638">
        <v>0.8</v>
      </c>
      <c r="M638">
        <v>0.83</v>
      </c>
      <c r="N638">
        <v>0.81</v>
      </c>
      <c r="O638">
        <v>0.79</v>
      </c>
      <c r="P638">
        <v>0.76</v>
      </c>
      <c r="Q638">
        <v>0.77</v>
      </c>
      <c r="R638">
        <v>0.71</v>
      </c>
    </row>
    <row r="639" spans="1:18" x14ac:dyDescent="0.2">
      <c r="A639" t="s">
        <v>1229</v>
      </c>
      <c r="B639" t="s">
        <v>1230</v>
      </c>
      <c r="C639" t="s">
        <v>34</v>
      </c>
      <c r="D639">
        <v>2000</v>
      </c>
      <c r="E639">
        <v>110.2</v>
      </c>
      <c r="F639">
        <v>118.2</v>
      </c>
      <c r="G639">
        <v>118.3</v>
      </c>
      <c r="H639">
        <v>114.1</v>
      </c>
      <c r="I639">
        <v>111</v>
      </c>
      <c r="J639">
        <v>95.5</v>
      </c>
      <c r="K639">
        <v>88.2</v>
      </c>
      <c r="L639">
        <v>0.53</v>
      </c>
      <c r="M639">
        <v>0.55000000000000004</v>
      </c>
      <c r="N639">
        <v>0.53</v>
      </c>
      <c r="O639">
        <v>0.52</v>
      </c>
      <c r="P639">
        <v>0.5</v>
      </c>
      <c r="Q639">
        <v>0.51</v>
      </c>
      <c r="R639">
        <v>0.47</v>
      </c>
    </row>
    <row r="640" spans="1:18" x14ac:dyDescent="0.2">
      <c r="A640" t="s">
        <v>1231</v>
      </c>
      <c r="B640" t="s">
        <v>1232</v>
      </c>
      <c r="C640" t="s">
        <v>34</v>
      </c>
      <c r="D640">
        <v>2000</v>
      </c>
      <c r="E640">
        <v>111.7</v>
      </c>
      <c r="F640">
        <v>120.8</v>
      </c>
      <c r="G640">
        <v>114.1</v>
      </c>
      <c r="H640">
        <v>122.3</v>
      </c>
      <c r="I640">
        <v>109.8</v>
      </c>
      <c r="J640">
        <v>92.4</v>
      </c>
      <c r="K640">
        <v>91.3</v>
      </c>
      <c r="L640">
        <v>0.64</v>
      </c>
      <c r="M640">
        <v>0.67</v>
      </c>
      <c r="N640">
        <v>0.64</v>
      </c>
      <c r="O640">
        <v>0.62</v>
      </c>
      <c r="P640">
        <v>0.59</v>
      </c>
      <c r="Q640">
        <v>0.6</v>
      </c>
      <c r="R640">
        <v>0.54</v>
      </c>
    </row>
    <row r="641" spans="1:18" x14ac:dyDescent="0.2">
      <c r="A641" t="s">
        <v>1233</v>
      </c>
      <c r="B641" t="s">
        <v>1234</v>
      </c>
      <c r="C641" t="s">
        <v>35</v>
      </c>
      <c r="D641">
        <v>2000</v>
      </c>
      <c r="E641">
        <v>110.2</v>
      </c>
      <c r="F641">
        <v>118.2</v>
      </c>
      <c r="G641">
        <v>118.3</v>
      </c>
      <c r="H641">
        <v>114.1</v>
      </c>
      <c r="I641">
        <v>111</v>
      </c>
      <c r="J641">
        <v>95.5</v>
      </c>
      <c r="K641">
        <v>88.2</v>
      </c>
      <c r="L641">
        <v>0.53</v>
      </c>
      <c r="M641">
        <v>0.55000000000000004</v>
      </c>
      <c r="N641">
        <v>0.53</v>
      </c>
      <c r="O641">
        <v>0.52</v>
      </c>
      <c r="P641">
        <v>0.5</v>
      </c>
      <c r="Q641">
        <v>0.51</v>
      </c>
      <c r="R641">
        <v>0.47</v>
      </c>
    </row>
    <row r="642" spans="1:18" x14ac:dyDescent="0.2">
      <c r="A642" t="s">
        <v>1235</v>
      </c>
      <c r="B642" t="s">
        <v>1236</v>
      </c>
      <c r="C642" t="s">
        <v>35</v>
      </c>
      <c r="D642">
        <v>2000</v>
      </c>
      <c r="E642">
        <v>116.6</v>
      </c>
      <c r="F642">
        <v>131.1</v>
      </c>
      <c r="G642">
        <v>129.30000000000001</v>
      </c>
      <c r="H642">
        <v>118.6</v>
      </c>
      <c r="I642">
        <v>108.4</v>
      </c>
      <c r="J642">
        <v>105.7</v>
      </c>
      <c r="K642">
        <v>85.3</v>
      </c>
      <c r="L642">
        <v>0.72</v>
      </c>
      <c r="M642">
        <v>0.75</v>
      </c>
      <c r="N642">
        <v>0.73</v>
      </c>
      <c r="O642">
        <v>0.7</v>
      </c>
      <c r="P642">
        <v>0.67</v>
      </c>
      <c r="Q642">
        <v>0.68</v>
      </c>
      <c r="R642">
        <v>0.63</v>
      </c>
    </row>
    <row r="643" spans="1:18" x14ac:dyDescent="0.2">
      <c r="A643" t="s">
        <v>1237</v>
      </c>
      <c r="B643" t="s">
        <v>1238</v>
      </c>
      <c r="C643" t="s">
        <v>35</v>
      </c>
      <c r="D643">
        <v>2000</v>
      </c>
      <c r="E643">
        <v>110.2</v>
      </c>
      <c r="F643">
        <v>118.2</v>
      </c>
      <c r="G643">
        <v>118.3</v>
      </c>
      <c r="H643">
        <v>114.1</v>
      </c>
      <c r="I643">
        <v>111</v>
      </c>
      <c r="J643">
        <v>95.5</v>
      </c>
      <c r="K643">
        <v>88.2</v>
      </c>
      <c r="L643">
        <v>0.53</v>
      </c>
      <c r="M643">
        <v>0.55000000000000004</v>
      </c>
      <c r="N643">
        <v>0.53</v>
      </c>
      <c r="O643">
        <v>0.52</v>
      </c>
      <c r="P643">
        <v>0.5</v>
      </c>
      <c r="Q643">
        <v>0.51</v>
      </c>
      <c r="R643">
        <v>0.47</v>
      </c>
    </row>
    <row r="644" spans="1:18" x14ac:dyDescent="0.2">
      <c r="A644" t="s">
        <v>1239</v>
      </c>
      <c r="B644" t="s">
        <v>1240</v>
      </c>
      <c r="C644" t="s">
        <v>34</v>
      </c>
      <c r="D644">
        <v>2002</v>
      </c>
      <c r="E644">
        <v>109.9</v>
      </c>
      <c r="F644">
        <v>97.2</v>
      </c>
      <c r="G644">
        <v>98</v>
      </c>
      <c r="H644">
        <v>106.5</v>
      </c>
      <c r="I644">
        <v>101.5</v>
      </c>
      <c r="J644">
        <v>88.6</v>
      </c>
      <c r="K644">
        <v>95.7</v>
      </c>
      <c r="L644">
        <v>0.72</v>
      </c>
      <c r="M644">
        <v>0.74</v>
      </c>
      <c r="N644">
        <v>0.71</v>
      </c>
      <c r="O644">
        <v>0.68</v>
      </c>
      <c r="P644">
        <v>0.64</v>
      </c>
      <c r="Q644">
        <v>0.65</v>
      </c>
      <c r="R644">
        <v>0.56999999999999995</v>
      </c>
    </row>
    <row r="645" spans="1:18" x14ac:dyDescent="0.2">
      <c r="A645" t="s">
        <v>1241</v>
      </c>
      <c r="B645" t="s">
        <v>1242</v>
      </c>
      <c r="C645" t="s">
        <v>34</v>
      </c>
      <c r="D645">
        <v>2001</v>
      </c>
      <c r="E645">
        <v>117.5</v>
      </c>
      <c r="F645">
        <v>114.1</v>
      </c>
      <c r="G645">
        <v>112</v>
      </c>
      <c r="H645">
        <v>114.1</v>
      </c>
      <c r="I645">
        <v>112.5</v>
      </c>
      <c r="J645">
        <v>99.3</v>
      </c>
      <c r="K645">
        <v>93.1</v>
      </c>
      <c r="L645">
        <v>0.47</v>
      </c>
      <c r="M645">
        <v>0.49</v>
      </c>
      <c r="N645">
        <v>0.47</v>
      </c>
      <c r="O645">
        <v>0.46</v>
      </c>
      <c r="P645">
        <v>0.44</v>
      </c>
      <c r="Q645">
        <v>0.44</v>
      </c>
      <c r="R645">
        <v>0.4</v>
      </c>
    </row>
    <row r="646" spans="1:18" x14ac:dyDescent="0.2">
      <c r="A646" t="s">
        <v>1243</v>
      </c>
      <c r="B646" t="s">
        <v>1244</v>
      </c>
      <c r="C646" t="s">
        <v>34</v>
      </c>
      <c r="D646">
        <v>2001</v>
      </c>
      <c r="E646">
        <v>117.5</v>
      </c>
      <c r="F646">
        <v>114.1</v>
      </c>
      <c r="G646">
        <v>112</v>
      </c>
      <c r="H646">
        <v>114.1</v>
      </c>
      <c r="I646">
        <v>112.5</v>
      </c>
      <c r="J646">
        <v>99.3</v>
      </c>
      <c r="K646">
        <v>93.1</v>
      </c>
      <c r="L646">
        <v>0.47</v>
      </c>
      <c r="M646">
        <v>0.49</v>
      </c>
      <c r="N646">
        <v>0.47</v>
      </c>
      <c r="O646">
        <v>0.46</v>
      </c>
      <c r="P646">
        <v>0.44</v>
      </c>
      <c r="Q646">
        <v>0.44</v>
      </c>
      <c r="R646">
        <v>0.4</v>
      </c>
    </row>
    <row r="647" spans="1:18" x14ac:dyDescent="0.2">
      <c r="A647" t="s">
        <v>1245</v>
      </c>
      <c r="B647" t="s">
        <v>1246</v>
      </c>
      <c r="C647" t="s">
        <v>34</v>
      </c>
      <c r="D647">
        <v>2001</v>
      </c>
      <c r="E647">
        <v>117.5</v>
      </c>
      <c r="F647">
        <v>114.1</v>
      </c>
      <c r="G647">
        <v>112</v>
      </c>
      <c r="H647">
        <v>114.1</v>
      </c>
      <c r="I647">
        <v>112.5</v>
      </c>
      <c r="J647">
        <v>99.3</v>
      </c>
      <c r="K647">
        <v>93.1</v>
      </c>
      <c r="L647">
        <v>0.47</v>
      </c>
      <c r="M647">
        <v>0.49</v>
      </c>
      <c r="N647">
        <v>0.47</v>
      </c>
      <c r="O647">
        <v>0.46</v>
      </c>
      <c r="P647">
        <v>0.44</v>
      </c>
      <c r="Q647">
        <v>0.44</v>
      </c>
      <c r="R647">
        <v>0.4</v>
      </c>
    </row>
    <row r="648" spans="1:18" x14ac:dyDescent="0.2">
      <c r="A648" t="s">
        <v>1247</v>
      </c>
      <c r="B648" t="s">
        <v>1248</v>
      </c>
      <c r="C648" t="s">
        <v>34</v>
      </c>
      <c r="D648">
        <v>2001</v>
      </c>
      <c r="E648">
        <v>124.2</v>
      </c>
      <c r="F648">
        <v>113.1</v>
      </c>
      <c r="G648">
        <v>114.1</v>
      </c>
      <c r="H648">
        <v>119.1</v>
      </c>
      <c r="I648">
        <v>117.9</v>
      </c>
      <c r="J648">
        <v>95.5</v>
      </c>
      <c r="K648">
        <v>90.3</v>
      </c>
      <c r="L648">
        <v>0.71</v>
      </c>
      <c r="M648">
        <v>0.74</v>
      </c>
      <c r="N648">
        <v>0.71</v>
      </c>
      <c r="O648">
        <v>0.68</v>
      </c>
      <c r="P648">
        <v>0.65</v>
      </c>
      <c r="Q648">
        <v>0.66</v>
      </c>
      <c r="R648">
        <v>0.59</v>
      </c>
    </row>
    <row r="649" spans="1:18" x14ac:dyDescent="0.2">
      <c r="A649" t="s">
        <v>1249</v>
      </c>
      <c r="B649" t="s">
        <v>1250</v>
      </c>
      <c r="C649" t="s">
        <v>34</v>
      </c>
      <c r="D649">
        <v>2001</v>
      </c>
      <c r="E649">
        <v>120.3</v>
      </c>
      <c r="F649">
        <v>113.8</v>
      </c>
      <c r="G649">
        <v>109.3</v>
      </c>
      <c r="H649">
        <v>110.8</v>
      </c>
      <c r="I649">
        <v>112.9</v>
      </c>
      <c r="J649">
        <v>95.7</v>
      </c>
      <c r="K649">
        <v>96.6</v>
      </c>
      <c r="L649">
        <v>0.6</v>
      </c>
      <c r="M649">
        <v>0.64</v>
      </c>
      <c r="N649">
        <v>0.61</v>
      </c>
      <c r="O649">
        <v>0.57999999999999996</v>
      </c>
      <c r="P649">
        <v>0.54</v>
      </c>
      <c r="Q649">
        <v>0.55000000000000004</v>
      </c>
      <c r="R649">
        <v>0.49</v>
      </c>
    </row>
    <row r="650" spans="1:18" x14ac:dyDescent="0.2">
      <c r="A650" t="s">
        <v>1251</v>
      </c>
      <c r="B650" t="s">
        <v>1252</v>
      </c>
      <c r="C650" t="s">
        <v>34</v>
      </c>
      <c r="D650">
        <v>2004</v>
      </c>
      <c r="E650">
        <v>110.2</v>
      </c>
      <c r="F650">
        <v>112.5</v>
      </c>
      <c r="G650">
        <v>109</v>
      </c>
      <c r="H650">
        <v>113.2</v>
      </c>
      <c r="I650">
        <v>111.4</v>
      </c>
      <c r="J650">
        <v>96.5</v>
      </c>
      <c r="K650">
        <v>87.5</v>
      </c>
      <c r="L650">
        <v>0.5</v>
      </c>
      <c r="M650">
        <v>0.52</v>
      </c>
      <c r="N650">
        <v>0.5</v>
      </c>
      <c r="O650">
        <v>0.48</v>
      </c>
      <c r="P650">
        <v>0.46</v>
      </c>
      <c r="Q650">
        <v>0.46</v>
      </c>
      <c r="R650">
        <v>0.39</v>
      </c>
    </row>
    <row r="651" spans="1:18" x14ac:dyDescent="0.2">
      <c r="A651" t="s">
        <v>1253</v>
      </c>
      <c r="B651" t="s">
        <v>1254</v>
      </c>
      <c r="C651" t="s">
        <v>34</v>
      </c>
      <c r="D651">
        <v>2004</v>
      </c>
      <c r="E651">
        <v>111.1</v>
      </c>
      <c r="F651">
        <v>117.6</v>
      </c>
      <c r="G651">
        <v>109.9</v>
      </c>
      <c r="H651">
        <v>121.2</v>
      </c>
      <c r="I651">
        <v>108.1</v>
      </c>
      <c r="J651">
        <v>94.1</v>
      </c>
      <c r="K651">
        <v>87.5</v>
      </c>
      <c r="L651">
        <v>0.62</v>
      </c>
      <c r="M651">
        <v>0.66</v>
      </c>
      <c r="N651">
        <v>0.62</v>
      </c>
      <c r="O651">
        <v>0.59</v>
      </c>
      <c r="P651">
        <v>0.55000000000000004</v>
      </c>
      <c r="Q651">
        <v>0.56999999999999995</v>
      </c>
      <c r="R651">
        <v>0.39</v>
      </c>
    </row>
    <row r="652" spans="1:18" x14ac:dyDescent="0.2">
      <c r="A652" t="s">
        <v>1255</v>
      </c>
      <c r="B652" t="s">
        <v>1256</v>
      </c>
      <c r="C652" t="s">
        <v>35</v>
      </c>
      <c r="D652">
        <v>2004</v>
      </c>
      <c r="E652">
        <v>107.3</v>
      </c>
      <c r="F652">
        <v>114.4</v>
      </c>
      <c r="G652">
        <v>108.1</v>
      </c>
      <c r="H652">
        <v>111.1</v>
      </c>
      <c r="I652">
        <v>114.1</v>
      </c>
      <c r="J652">
        <v>100.2</v>
      </c>
      <c r="K652">
        <v>86.1</v>
      </c>
      <c r="L652">
        <v>0.62</v>
      </c>
      <c r="M652">
        <v>0.66</v>
      </c>
      <c r="N652">
        <v>0.63</v>
      </c>
      <c r="O652">
        <v>0.59</v>
      </c>
      <c r="P652">
        <v>0.55000000000000004</v>
      </c>
      <c r="Q652">
        <v>0.56999999999999995</v>
      </c>
      <c r="R652">
        <v>0.48</v>
      </c>
    </row>
    <row r="653" spans="1:18" x14ac:dyDescent="0.2">
      <c r="A653" t="s">
        <v>1257</v>
      </c>
      <c r="B653" t="s">
        <v>1258</v>
      </c>
      <c r="C653" t="s">
        <v>35</v>
      </c>
      <c r="D653">
        <v>2004</v>
      </c>
      <c r="E653">
        <v>109</v>
      </c>
      <c r="F653">
        <v>115.4</v>
      </c>
      <c r="G653">
        <v>115</v>
      </c>
      <c r="H653">
        <v>117.6</v>
      </c>
      <c r="I653">
        <v>116.9</v>
      </c>
      <c r="J653">
        <v>95.1</v>
      </c>
      <c r="K653">
        <v>85.7</v>
      </c>
      <c r="L653">
        <v>0.62</v>
      </c>
      <c r="M653">
        <v>0.66</v>
      </c>
      <c r="N653">
        <v>0.62</v>
      </c>
      <c r="O653">
        <v>0.59</v>
      </c>
      <c r="P653">
        <v>0.55000000000000004</v>
      </c>
      <c r="Q653">
        <v>0.56000000000000005</v>
      </c>
      <c r="R653">
        <v>0.48</v>
      </c>
    </row>
    <row r="654" spans="1:18" x14ac:dyDescent="0.2">
      <c r="A654" t="s">
        <v>1259</v>
      </c>
      <c r="B654" t="s">
        <v>1260</v>
      </c>
      <c r="C654" t="s">
        <v>35</v>
      </c>
      <c r="D654">
        <v>2004</v>
      </c>
      <c r="E654">
        <v>110.2</v>
      </c>
      <c r="F654">
        <v>112.5</v>
      </c>
      <c r="G654">
        <v>109</v>
      </c>
      <c r="H654">
        <v>113.2</v>
      </c>
      <c r="I654">
        <v>111.4</v>
      </c>
      <c r="J654">
        <v>96.5</v>
      </c>
      <c r="K654">
        <v>87.5</v>
      </c>
      <c r="L654">
        <v>0.5</v>
      </c>
      <c r="M654">
        <v>0.52</v>
      </c>
      <c r="N654">
        <v>0.5</v>
      </c>
      <c r="O654">
        <v>0.48</v>
      </c>
      <c r="P654">
        <v>0.46</v>
      </c>
      <c r="Q654">
        <v>0.46</v>
      </c>
      <c r="R654">
        <v>0.39</v>
      </c>
    </row>
    <row r="655" spans="1:18" x14ac:dyDescent="0.2">
      <c r="A655" t="s">
        <v>1261</v>
      </c>
      <c r="B655" t="s">
        <v>1262</v>
      </c>
      <c r="C655" t="s">
        <v>35</v>
      </c>
      <c r="D655">
        <v>2004</v>
      </c>
      <c r="E655">
        <v>110.2</v>
      </c>
      <c r="F655">
        <v>112.5</v>
      </c>
      <c r="G655">
        <v>109</v>
      </c>
      <c r="H655">
        <v>113.2</v>
      </c>
      <c r="I655">
        <v>111.4</v>
      </c>
      <c r="J655">
        <v>96.5</v>
      </c>
      <c r="K655">
        <v>87.5</v>
      </c>
      <c r="L655">
        <v>0.5</v>
      </c>
      <c r="M655">
        <v>0.52</v>
      </c>
      <c r="N655">
        <v>0.5</v>
      </c>
      <c r="O655">
        <v>0.48</v>
      </c>
      <c r="P655">
        <v>0.46</v>
      </c>
      <c r="Q655">
        <v>0.46</v>
      </c>
      <c r="R655">
        <v>0.39</v>
      </c>
    </row>
    <row r="656" spans="1:18" x14ac:dyDescent="0.2">
      <c r="A656" t="s">
        <v>1263</v>
      </c>
      <c r="B656" t="s">
        <v>1264</v>
      </c>
      <c r="C656" t="s">
        <v>35</v>
      </c>
      <c r="D656">
        <v>2007</v>
      </c>
      <c r="E656">
        <v>114.5</v>
      </c>
      <c r="F656">
        <v>94.5</v>
      </c>
      <c r="G656">
        <v>106.5</v>
      </c>
      <c r="H656">
        <v>109.3</v>
      </c>
      <c r="I656">
        <v>112.3</v>
      </c>
      <c r="J656">
        <v>124.7</v>
      </c>
      <c r="K656">
        <v>100.8</v>
      </c>
      <c r="L656">
        <v>0.66</v>
      </c>
      <c r="M656">
        <v>0.7</v>
      </c>
      <c r="N656">
        <v>0.66</v>
      </c>
      <c r="O656">
        <v>0.62</v>
      </c>
      <c r="P656">
        <v>0.57999999999999996</v>
      </c>
      <c r="Q656">
        <v>0.59</v>
      </c>
      <c r="R656">
        <v>0.51</v>
      </c>
    </row>
    <row r="657" spans="1:18" x14ac:dyDescent="0.2">
      <c r="A657" t="s">
        <v>1265</v>
      </c>
      <c r="B657" t="s">
        <v>1266</v>
      </c>
      <c r="C657" t="s">
        <v>35</v>
      </c>
      <c r="D657">
        <v>2003</v>
      </c>
      <c r="E657">
        <v>105.1</v>
      </c>
      <c r="F657">
        <v>127.5</v>
      </c>
      <c r="G657">
        <v>113.7</v>
      </c>
      <c r="H657">
        <v>135.4</v>
      </c>
      <c r="I657">
        <v>145.80000000000001</v>
      </c>
      <c r="J657">
        <v>115.7</v>
      </c>
      <c r="K657">
        <v>85.2</v>
      </c>
      <c r="L657">
        <v>0.64</v>
      </c>
      <c r="M657">
        <v>0.68</v>
      </c>
      <c r="N657">
        <v>0.65</v>
      </c>
      <c r="O657">
        <v>0.62</v>
      </c>
      <c r="P657">
        <v>0.59</v>
      </c>
      <c r="Q657">
        <v>0.6</v>
      </c>
      <c r="R657">
        <v>0.54</v>
      </c>
    </row>
    <row r="658" spans="1:18" x14ac:dyDescent="0.2">
      <c r="A658" t="s">
        <v>1267</v>
      </c>
      <c r="B658" t="s">
        <v>1268</v>
      </c>
      <c r="C658" t="s">
        <v>35</v>
      </c>
      <c r="D658">
        <v>2003</v>
      </c>
      <c r="E658">
        <v>108.9</v>
      </c>
      <c r="F658">
        <v>129.6</v>
      </c>
      <c r="G658">
        <v>117.2</v>
      </c>
      <c r="H658">
        <v>135.69999999999999</v>
      </c>
      <c r="I658">
        <v>138.4</v>
      </c>
      <c r="J658">
        <v>115.6</v>
      </c>
      <c r="K658">
        <v>86.1</v>
      </c>
      <c r="L658">
        <v>0.64</v>
      </c>
      <c r="M658">
        <v>0.68</v>
      </c>
      <c r="N658">
        <v>0.65</v>
      </c>
      <c r="O658">
        <v>0.62</v>
      </c>
      <c r="P658">
        <v>0.59</v>
      </c>
      <c r="Q658">
        <v>0.6</v>
      </c>
      <c r="R658">
        <v>0.54</v>
      </c>
    </row>
    <row r="659" spans="1:18" x14ac:dyDescent="0.2">
      <c r="A659" t="s">
        <v>1269</v>
      </c>
      <c r="B659" t="s">
        <v>1270</v>
      </c>
      <c r="C659" t="s">
        <v>35</v>
      </c>
      <c r="D659">
        <v>2003</v>
      </c>
      <c r="E659">
        <v>98.8</v>
      </c>
      <c r="F659">
        <v>89.4</v>
      </c>
      <c r="G659">
        <v>96.2</v>
      </c>
      <c r="H659">
        <v>91.7</v>
      </c>
      <c r="I659">
        <v>102.4</v>
      </c>
      <c r="J659">
        <v>89.9</v>
      </c>
      <c r="K659">
        <v>94.6</v>
      </c>
      <c r="L659">
        <v>0.66</v>
      </c>
      <c r="M659">
        <v>0.68</v>
      </c>
      <c r="N659">
        <v>0.56999999999999995</v>
      </c>
      <c r="O659">
        <v>0.63</v>
      </c>
      <c r="P659">
        <v>0.57999999999999996</v>
      </c>
      <c r="Q659">
        <v>0.54</v>
      </c>
      <c r="R659">
        <v>0.4</v>
      </c>
    </row>
    <row r="660" spans="1:18" x14ac:dyDescent="0.2">
      <c r="A660" t="s">
        <v>1271</v>
      </c>
      <c r="B660" t="s">
        <v>1272</v>
      </c>
      <c r="C660" t="s">
        <v>34</v>
      </c>
      <c r="D660">
        <v>2004</v>
      </c>
      <c r="E660">
        <v>107.2</v>
      </c>
      <c r="F660">
        <v>127.1</v>
      </c>
      <c r="G660">
        <v>122.7</v>
      </c>
      <c r="H660">
        <v>125.4</v>
      </c>
      <c r="I660">
        <v>125.2</v>
      </c>
      <c r="J660">
        <v>107.7</v>
      </c>
      <c r="K660">
        <v>84.6</v>
      </c>
      <c r="L660">
        <v>0.66</v>
      </c>
      <c r="M660">
        <v>0.7</v>
      </c>
      <c r="N660">
        <v>0.66</v>
      </c>
      <c r="O660">
        <v>0.64</v>
      </c>
      <c r="P660">
        <v>0.6</v>
      </c>
      <c r="Q660">
        <v>0.61</v>
      </c>
      <c r="R660">
        <v>0.55000000000000004</v>
      </c>
    </row>
    <row r="661" spans="1:18" x14ac:dyDescent="0.2">
      <c r="A661" t="s">
        <v>1273</v>
      </c>
      <c r="B661" t="s">
        <v>1274</v>
      </c>
      <c r="C661" t="s">
        <v>34</v>
      </c>
      <c r="D661">
        <v>2004</v>
      </c>
      <c r="E661">
        <v>107.5</v>
      </c>
      <c r="F661">
        <v>126.8</v>
      </c>
      <c r="G661">
        <v>112.5</v>
      </c>
      <c r="H661">
        <v>128.30000000000001</v>
      </c>
      <c r="I661">
        <v>118.7</v>
      </c>
      <c r="J661">
        <v>107</v>
      </c>
      <c r="K661">
        <v>85.1</v>
      </c>
      <c r="L661">
        <v>0.65</v>
      </c>
      <c r="M661">
        <v>0.69</v>
      </c>
      <c r="N661">
        <v>0.65</v>
      </c>
      <c r="O661">
        <v>0.63</v>
      </c>
      <c r="P661">
        <v>0.6</v>
      </c>
      <c r="Q661">
        <v>0.6</v>
      </c>
      <c r="R661">
        <v>0.55000000000000004</v>
      </c>
    </row>
    <row r="662" spans="1:18" x14ac:dyDescent="0.2">
      <c r="A662" t="s">
        <v>1275</v>
      </c>
      <c r="B662" t="s">
        <v>1276</v>
      </c>
      <c r="C662" t="s">
        <v>34</v>
      </c>
      <c r="D662">
        <v>2004</v>
      </c>
      <c r="E662">
        <v>112.9</v>
      </c>
      <c r="F662">
        <v>128</v>
      </c>
      <c r="G662">
        <v>113.3</v>
      </c>
      <c r="H662">
        <v>115.1</v>
      </c>
      <c r="I662">
        <v>117.5</v>
      </c>
      <c r="J662">
        <v>109.1</v>
      </c>
      <c r="K662">
        <v>85.1</v>
      </c>
      <c r="L662">
        <v>0.65</v>
      </c>
      <c r="M662">
        <v>0.69</v>
      </c>
      <c r="N662">
        <v>0.65</v>
      </c>
      <c r="O662">
        <v>0.63</v>
      </c>
      <c r="P662">
        <v>0.6</v>
      </c>
      <c r="Q662">
        <v>0.6</v>
      </c>
      <c r="R662">
        <v>0.55000000000000004</v>
      </c>
    </row>
    <row r="663" spans="1:18" x14ac:dyDescent="0.2">
      <c r="A663" t="s">
        <v>1277</v>
      </c>
      <c r="B663" t="s">
        <v>1278</v>
      </c>
      <c r="C663" t="s">
        <v>35</v>
      </c>
      <c r="D663">
        <v>2004</v>
      </c>
      <c r="E663">
        <v>108.6</v>
      </c>
      <c r="F663">
        <v>130.6</v>
      </c>
      <c r="G663">
        <v>109.8</v>
      </c>
      <c r="H663">
        <v>116.2</v>
      </c>
      <c r="I663">
        <v>122.6</v>
      </c>
      <c r="J663">
        <v>113.5</v>
      </c>
      <c r="K663">
        <v>90.8</v>
      </c>
      <c r="L663">
        <v>0.65</v>
      </c>
      <c r="M663">
        <v>0.69</v>
      </c>
      <c r="N663">
        <v>0.65</v>
      </c>
      <c r="O663">
        <v>0.63</v>
      </c>
      <c r="P663">
        <v>0.6</v>
      </c>
      <c r="Q663">
        <v>0.6</v>
      </c>
      <c r="R663">
        <v>0.55000000000000004</v>
      </c>
    </row>
    <row r="664" spans="1:18" x14ac:dyDescent="0.2">
      <c r="A664" t="s">
        <v>1279</v>
      </c>
      <c r="B664" t="s">
        <v>1280</v>
      </c>
      <c r="C664" t="s">
        <v>35</v>
      </c>
      <c r="D664">
        <v>2004</v>
      </c>
      <c r="E664">
        <v>105.9</v>
      </c>
      <c r="F664">
        <v>125.7</v>
      </c>
      <c r="G664">
        <v>126.4</v>
      </c>
      <c r="H664">
        <v>125.4</v>
      </c>
      <c r="I664">
        <v>126.2</v>
      </c>
      <c r="J664">
        <v>109.4</v>
      </c>
      <c r="K664">
        <v>84.8</v>
      </c>
      <c r="L664">
        <v>0.65</v>
      </c>
      <c r="M664">
        <v>0.69</v>
      </c>
      <c r="N664">
        <v>0.65</v>
      </c>
      <c r="O664">
        <v>0.63</v>
      </c>
      <c r="P664">
        <v>0.6</v>
      </c>
      <c r="Q664">
        <v>0.6</v>
      </c>
      <c r="R664">
        <v>0.55000000000000004</v>
      </c>
    </row>
    <row r="665" spans="1:18" x14ac:dyDescent="0.2">
      <c r="A665" t="s">
        <v>1281</v>
      </c>
      <c r="B665" t="s">
        <v>1282</v>
      </c>
      <c r="C665" t="s">
        <v>35</v>
      </c>
      <c r="D665">
        <v>2004</v>
      </c>
      <c r="E665">
        <v>111.3</v>
      </c>
      <c r="F665">
        <v>129.4</v>
      </c>
      <c r="G665">
        <v>122.3</v>
      </c>
      <c r="H665">
        <v>125.4</v>
      </c>
      <c r="I665">
        <v>123.8</v>
      </c>
      <c r="J665">
        <v>119.8</v>
      </c>
      <c r="K665">
        <v>92.8</v>
      </c>
      <c r="L665">
        <v>0.65</v>
      </c>
      <c r="M665">
        <v>0.69</v>
      </c>
      <c r="N665">
        <v>0.65</v>
      </c>
      <c r="O665">
        <v>0.63</v>
      </c>
      <c r="P665">
        <v>0.6</v>
      </c>
      <c r="Q665">
        <v>0.6</v>
      </c>
      <c r="R665">
        <v>0.55000000000000004</v>
      </c>
    </row>
    <row r="666" spans="1:18" x14ac:dyDescent="0.2">
      <c r="A666" t="s">
        <v>1283</v>
      </c>
      <c r="B666" t="s">
        <v>1284</v>
      </c>
      <c r="C666" t="s">
        <v>34</v>
      </c>
      <c r="D666">
        <v>2004</v>
      </c>
      <c r="E666">
        <v>108.9</v>
      </c>
      <c r="F666">
        <v>116.3</v>
      </c>
      <c r="G666">
        <v>110.9</v>
      </c>
      <c r="H666">
        <v>109.3</v>
      </c>
      <c r="I666">
        <v>115.9</v>
      </c>
      <c r="J666">
        <v>96.5</v>
      </c>
      <c r="K666">
        <v>86</v>
      </c>
      <c r="L666">
        <v>0.54</v>
      </c>
      <c r="M666">
        <v>0.56000000000000005</v>
      </c>
      <c r="N666">
        <v>0.54</v>
      </c>
      <c r="O666">
        <v>0.52</v>
      </c>
      <c r="P666">
        <v>0.5</v>
      </c>
      <c r="Q666">
        <v>0.5</v>
      </c>
      <c r="R666">
        <v>0.45</v>
      </c>
    </row>
    <row r="667" spans="1:18" x14ac:dyDescent="0.2">
      <c r="A667" t="s">
        <v>1285</v>
      </c>
      <c r="B667" t="s">
        <v>1286</v>
      </c>
      <c r="C667" t="s">
        <v>34</v>
      </c>
      <c r="D667">
        <v>2004</v>
      </c>
      <c r="E667">
        <v>108.9</v>
      </c>
      <c r="F667">
        <v>116.3</v>
      </c>
      <c r="G667">
        <v>110.9</v>
      </c>
      <c r="H667">
        <v>109.3</v>
      </c>
      <c r="I667">
        <v>115.9</v>
      </c>
      <c r="J667">
        <v>96.5</v>
      </c>
      <c r="K667">
        <v>86</v>
      </c>
      <c r="L667">
        <v>0.54</v>
      </c>
      <c r="M667">
        <v>0.56000000000000005</v>
      </c>
      <c r="N667">
        <v>0.54</v>
      </c>
      <c r="O667">
        <v>0.52</v>
      </c>
      <c r="P667">
        <v>0.5</v>
      </c>
      <c r="Q667">
        <v>0.5</v>
      </c>
      <c r="R667">
        <v>0.45</v>
      </c>
    </row>
    <row r="668" spans="1:18" x14ac:dyDescent="0.2">
      <c r="A668" t="s">
        <v>1287</v>
      </c>
      <c r="B668" t="s">
        <v>1288</v>
      </c>
      <c r="C668" t="s">
        <v>34</v>
      </c>
      <c r="D668">
        <v>2004</v>
      </c>
      <c r="E668">
        <v>108.9</v>
      </c>
      <c r="F668">
        <v>116.3</v>
      </c>
      <c r="G668">
        <v>110.9</v>
      </c>
      <c r="H668">
        <v>109.3</v>
      </c>
      <c r="I668">
        <v>115.9</v>
      </c>
      <c r="J668">
        <v>96.5</v>
      </c>
      <c r="K668">
        <v>86</v>
      </c>
      <c r="L668">
        <v>0.54</v>
      </c>
      <c r="M668">
        <v>0.56000000000000005</v>
      </c>
      <c r="N668">
        <v>0.54</v>
      </c>
      <c r="O668">
        <v>0.52</v>
      </c>
      <c r="P668">
        <v>0.5</v>
      </c>
      <c r="Q668">
        <v>0.5</v>
      </c>
      <c r="R668">
        <v>0.45</v>
      </c>
    </row>
    <row r="669" spans="1:18" x14ac:dyDescent="0.2">
      <c r="A669" t="s">
        <v>1289</v>
      </c>
      <c r="B669" t="s">
        <v>1290</v>
      </c>
      <c r="C669" t="s">
        <v>35</v>
      </c>
      <c r="D669">
        <v>2004</v>
      </c>
      <c r="E669">
        <v>108.9</v>
      </c>
      <c r="F669">
        <v>116.3</v>
      </c>
      <c r="G669">
        <v>110.9</v>
      </c>
      <c r="H669">
        <v>109.3</v>
      </c>
      <c r="I669">
        <v>115.9</v>
      </c>
      <c r="J669">
        <v>96.5</v>
      </c>
      <c r="K669">
        <v>86</v>
      </c>
      <c r="L669">
        <v>0.54</v>
      </c>
      <c r="M669">
        <v>0.56000000000000005</v>
      </c>
      <c r="N669">
        <v>0.54</v>
      </c>
      <c r="O669">
        <v>0.52</v>
      </c>
      <c r="P669">
        <v>0.5</v>
      </c>
      <c r="Q669">
        <v>0.5</v>
      </c>
      <c r="R669">
        <v>0.45</v>
      </c>
    </row>
    <row r="670" spans="1:18" x14ac:dyDescent="0.2">
      <c r="A670" t="s">
        <v>1291</v>
      </c>
      <c r="B670" t="s">
        <v>1292</v>
      </c>
      <c r="C670" t="s">
        <v>35</v>
      </c>
      <c r="D670">
        <v>2004</v>
      </c>
      <c r="E670">
        <v>112.8</v>
      </c>
      <c r="F670">
        <v>121.6</v>
      </c>
      <c r="G670">
        <v>106.9</v>
      </c>
      <c r="H670">
        <v>106.8</v>
      </c>
      <c r="I670">
        <v>112.8</v>
      </c>
      <c r="J670">
        <v>100.3</v>
      </c>
      <c r="K670">
        <v>84.4</v>
      </c>
      <c r="L670">
        <v>0.64</v>
      </c>
      <c r="M670">
        <v>0.68</v>
      </c>
      <c r="N670">
        <v>0.65</v>
      </c>
      <c r="O670">
        <v>0.62</v>
      </c>
      <c r="P670">
        <v>0.57999999999999996</v>
      </c>
      <c r="Q670">
        <v>0.6</v>
      </c>
      <c r="R670">
        <v>0.52</v>
      </c>
    </row>
    <row r="671" spans="1:18" x14ac:dyDescent="0.2">
      <c r="A671" t="s">
        <v>1293</v>
      </c>
      <c r="B671" t="s">
        <v>1294</v>
      </c>
      <c r="C671" t="s">
        <v>35</v>
      </c>
      <c r="D671">
        <v>2004</v>
      </c>
      <c r="E671">
        <v>109.5</v>
      </c>
      <c r="F671">
        <v>118.4</v>
      </c>
      <c r="G671">
        <v>105.6</v>
      </c>
      <c r="H671">
        <v>112.2</v>
      </c>
      <c r="I671">
        <v>118.2</v>
      </c>
      <c r="J671">
        <v>92.9</v>
      </c>
      <c r="K671">
        <v>85.4</v>
      </c>
      <c r="L671">
        <v>0.69</v>
      </c>
      <c r="M671">
        <v>0.71</v>
      </c>
      <c r="N671">
        <v>0.68</v>
      </c>
      <c r="O671">
        <v>0.65</v>
      </c>
      <c r="P671">
        <v>0.61</v>
      </c>
      <c r="Q671">
        <v>0.62</v>
      </c>
      <c r="R671">
        <v>0.55000000000000004</v>
      </c>
    </row>
    <row r="672" spans="1:18" x14ac:dyDescent="0.2">
      <c r="A672" t="s">
        <v>1295</v>
      </c>
      <c r="B672" t="s">
        <v>1296</v>
      </c>
      <c r="C672" t="s">
        <v>34</v>
      </c>
      <c r="D672">
        <v>2002</v>
      </c>
      <c r="E672">
        <v>111</v>
      </c>
      <c r="F672">
        <v>117.7</v>
      </c>
      <c r="G672">
        <v>115.7</v>
      </c>
      <c r="H672">
        <v>118.2</v>
      </c>
      <c r="I672">
        <v>117.7</v>
      </c>
      <c r="J672">
        <v>94.1</v>
      </c>
      <c r="K672">
        <v>85.5</v>
      </c>
      <c r="L672">
        <v>0.65</v>
      </c>
      <c r="M672">
        <v>0.68</v>
      </c>
      <c r="N672">
        <v>0.65</v>
      </c>
      <c r="O672">
        <v>0.62</v>
      </c>
      <c r="P672">
        <v>0.59</v>
      </c>
      <c r="Q672">
        <v>0.6</v>
      </c>
      <c r="R672">
        <v>0.54</v>
      </c>
    </row>
    <row r="673" spans="1:18" x14ac:dyDescent="0.2">
      <c r="A673" t="s">
        <v>1297</v>
      </c>
      <c r="B673" t="s">
        <v>1298</v>
      </c>
      <c r="C673" t="s">
        <v>34</v>
      </c>
      <c r="D673">
        <v>2002</v>
      </c>
      <c r="E673">
        <v>103.6</v>
      </c>
      <c r="F673">
        <v>119.7</v>
      </c>
      <c r="G673">
        <v>109.6</v>
      </c>
      <c r="H673">
        <v>108.9</v>
      </c>
      <c r="I673">
        <v>119.4</v>
      </c>
      <c r="J673">
        <v>104.7</v>
      </c>
      <c r="K673">
        <v>88.7</v>
      </c>
      <c r="L673">
        <v>0.65</v>
      </c>
      <c r="M673">
        <v>0.68</v>
      </c>
      <c r="N673">
        <v>0.65</v>
      </c>
      <c r="O673">
        <v>0.62</v>
      </c>
      <c r="P673">
        <v>0.59</v>
      </c>
      <c r="Q673">
        <v>0.6</v>
      </c>
      <c r="R673">
        <v>0.54</v>
      </c>
    </row>
    <row r="674" spans="1:18" x14ac:dyDescent="0.2">
      <c r="A674" t="s">
        <v>1299</v>
      </c>
      <c r="B674" t="s">
        <v>1300</v>
      </c>
      <c r="C674" t="s">
        <v>34</v>
      </c>
      <c r="D674">
        <v>2002</v>
      </c>
      <c r="E674">
        <v>106.2</v>
      </c>
      <c r="F674">
        <v>118.6</v>
      </c>
      <c r="G674">
        <v>109.7</v>
      </c>
      <c r="H674">
        <v>115.4</v>
      </c>
      <c r="I674">
        <v>113.5</v>
      </c>
      <c r="J674">
        <v>98.1</v>
      </c>
      <c r="K674">
        <v>84.9</v>
      </c>
      <c r="L674">
        <v>0.64</v>
      </c>
      <c r="M674">
        <v>0.68</v>
      </c>
      <c r="N674">
        <v>0.65</v>
      </c>
      <c r="O674">
        <v>0.62</v>
      </c>
      <c r="P674">
        <v>0.59</v>
      </c>
      <c r="Q674">
        <v>0.6</v>
      </c>
      <c r="R674">
        <v>0.54</v>
      </c>
    </row>
    <row r="675" spans="1:18" x14ac:dyDescent="0.2">
      <c r="A675" t="s">
        <v>1301</v>
      </c>
      <c r="B675" t="s">
        <v>1302</v>
      </c>
      <c r="C675" t="s">
        <v>35</v>
      </c>
      <c r="D675">
        <v>2002</v>
      </c>
      <c r="E675">
        <v>108.3</v>
      </c>
      <c r="F675">
        <v>118.2</v>
      </c>
      <c r="G675">
        <v>111.7</v>
      </c>
      <c r="H675">
        <v>114.4</v>
      </c>
      <c r="I675">
        <v>116.6</v>
      </c>
      <c r="J675">
        <v>96.5</v>
      </c>
      <c r="K675">
        <v>86.8</v>
      </c>
      <c r="L675">
        <v>0.54</v>
      </c>
      <c r="M675">
        <v>0.56000000000000005</v>
      </c>
      <c r="N675">
        <v>0.54</v>
      </c>
      <c r="O675">
        <v>0.53</v>
      </c>
      <c r="P675">
        <v>0.51</v>
      </c>
      <c r="Q675">
        <v>0.51</v>
      </c>
      <c r="R675">
        <v>0.47</v>
      </c>
    </row>
    <row r="676" spans="1:18" x14ac:dyDescent="0.2">
      <c r="A676" t="s">
        <v>1303</v>
      </c>
      <c r="B676" t="s">
        <v>1304</v>
      </c>
      <c r="C676" t="s">
        <v>35</v>
      </c>
      <c r="D676">
        <v>2002</v>
      </c>
      <c r="E676">
        <v>102.8</v>
      </c>
      <c r="F676">
        <v>115.9</v>
      </c>
      <c r="G676">
        <v>111</v>
      </c>
      <c r="H676">
        <v>110.1</v>
      </c>
      <c r="I676">
        <v>112.6</v>
      </c>
      <c r="J676">
        <v>94.3</v>
      </c>
      <c r="K676">
        <v>89.4</v>
      </c>
      <c r="L676">
        <v>0.65</v>
      </c>
      <c r="M676">
        <v>0.68</v>
      </c>
      <c r="N676">
        <v>0.65</v>
      </c>
      <c r="O676">
        <v>0.62</v>
      </c>
      <c r="P676">
        <v>0.59</v>
      </c>
      <c r="Q676">
        <v>0.6</v>
      </c>
      <c r="R676">
        <v>0.54</v>
      </c>
    </row>
    <row r="677" spans="1:18" x14ac:dyDescent="0.2">
      <c r="A677" t="s">
        <v>1305</v>
      </c>
      <c r="B677" t="s">
        <v>1306</v>
      </c>
      <c r="C677" t="s">
        <v>35</v>
      </c>
      <c r="D677">
        <v>2002</v>
      </c>
      <c r="E677">
        <v>102.5</v>
      </c>
      <c r="F677">
        <v>118.6</v>
      </c>
      <c r="G677">
        <v>116.1</v>
      </c>
      <c r="H677">
        <v>114.7</v>
      </c>
      <c r="I677">
        <v>114.1</v>
      </c>
      <c r="J677">
        <v>100.9</v>
      </c>
      <c r="K677">
        <v>87.9</v>
      </c>
      <c r="L677">
        <v>0.65</v>
      </c>
      <c r="M677">
        <v>0.68</v>
      </c>
      <c r="N677">
        <v>0.65</v>
      </c>
      <c r="O677">
        <v>0.62</v>
      </c>
      <c r="P677">
        <v>0.59</v>
      </c>
      <c r="Q677">
        <v>0.6</v>
      </c>
      <c r="R677">
        <v>0.54</v>
      </c>
    </row>
    <row r="678" spans="1:18" x14ac:dyDescent="0.2">
      <c r="A678" t="s">
        <v>1307</v>
      </c>
      <c r="B678" t="s">
        <v>1308</v>
      </c>
      <c r="C678" t="s">
        <v>35</v>
      </c>
      <c r="D678">
        <v>2007</v>
      </c>
      <c r="E678">
        <v>116.8</v>
      </c>
      <c r="F678">
        <v>102.7</v>
      </c>
      <c r="G678">
        <v>109.3</v>
      </c>
      <c r="H678">
        <v>110.3</v>
      </c>
      <c r="I678">
        <v>100.1</v>
      </c>
      <c r="J678">
        <v>96.2</v>
      </c>
      <c r="K678">
        <v>88.7</v>
      </c>
      <c r="L678">
        <v>0.64</v>
      </c>
      <c r="M678">
        <v>0.68</v>
      </c>
      <c r="N678">
        <v>0.65</v>
      </c>
      <c r="O678">
        <v>0.61</v>
      </c>
      <c r="P678">
        <v>0.57999999999999996</v>
      </c>
      <c r="Q678">
        <v>0.59</v>
      </c>
      <c r="R678">
        <v>0.52</v>
      </c>
    </row>
    <row r="679" spans="1:18" x14ac:dyDescent="0.2">
      <c r="A679" t="s">
        <v>1309</v>
      </c>
      <c r="B679" t="s">
        <v>1310</v>
      </c>
      <c r="C679" t="s">
        <v>35</v>
      </c>
      <c r="D679">
        <v>2007</v>
      </c>
      <c r="E679">
        <v>115.5</v>
      </c>
      <c r="F679">
        <v>110.1</v>
      </c>
      <c r="G679">
        <v>108.9</v>
      </c>
      <c r="H679">
        <v>111.1</v>
      </c>
      <c r="I679">
        <v>101.4</v>
      </c>
      <c r="J679">
        <v>96.6</v>
      </c>
      <c r="K679">
        <v>92.1</v>
      </c>
      <c r="L679">
        <v>0.51</v>
      </c>
      <c r="M679">
        <v>0.53</v>
      </c>
      <c r="N679">
        <v>0.51</v>
      </c>
      <c r="O679">
        <v>0.49</v>
      </c>
      <c r="P679">
        <v>0.46</v>
      </c>
      <c r="Q679">
        <v>0.47</v>
      </c>
      <c r="R679">
        <v>0.42</v>
      </c>
    </row>
    <row r="680" spans="1:18" x14ac:dyDescent="0.2">
      <c r="A680" t="s">
        <v>1311</v>
      </c>
      <c r="B680" t="s">
        <v>1312</v>
      </c>
      <c r="C680" t="s">
        <v>35</v>
      </c>
      <c r="D680">
        <v>2007</v>
      </c>
      <c r="E680">
        <v>116.3</v>
      </c>
      <c r="F680">
        <v>110.7</v>
      </c>
      <c r="G680">
        <v>105.7</v>
      </c>
      <c r="H680">
        <v>111.7</v>
      </c>
      <c r="I680">
        <v>99.8</v>
      </c>
      <c r="J680">
        <v>97.4</v>
      </c>
      <c r="K680">
        <v>94.1</v>
      </c>
      <c r="L680">
        <v>0.63</v>
      </c>
      <c r="M680">
        <v>0.67</v>
      </c>
      <c r="N680">
        <v>0.63</v>
      </c>
      <c r="O680">
        <v>0.6</v>
      </c>
      <c r="P680">
        <v>0.56000000000000005</v>
      </c>
      <c r="Q680">
        <v>0.56999999999999995</v>
      </c>
      <c r="R680">
        <v>0.5</v>
      </c>
    </row>
    <row r="681" spans="1:18" x14ac:dyDescent="0.2">
      <c r="A681" t="s">
        <v>1313</v>
      </c>
      <c r="B681" t="s">
        <v>1314</v>
      </c>
      <c r="C681" t="s">
        <v>34</v>
      </c>
      <c r="D681">
        <v>2007</v>
      </c>
      <c r="E681">
        <v>115.5</v>
      </c>
      <c r="F681">
        <v>110.1</v>
      </c>
      <c r="G681">
        <v>108.9</v>
      </c>
      <c r="H681">
        <v>111.1</v>
      </c>
      <c r="I681">
        <v>101.4</v>
      </c>
      <c r="J681">
        <v>96.6</v>
      </c>
      <c r="K681">
        <v>92.1</v>
      </c>
      <c r="L681">
        <v>0.51</v>
      </c>
      <c r="M681">
        <v>0.53</v>
      </c>
      <c r="N681">
        <v>0.51</v>
      </c>
      <c r="O681">
        <v>0.49</v>
      </c>
      <c r="P681">
        <v>0.46</v>
      </c>
      <c r="Q681">
        <v>0.47</v>
      </c>
      <c r="R681">
        <v>0.42</v>
      </c>
    </row>
    <row r="682" spans="1:18" x14ac:dyDescent="0.2">
      <c r="A682" t="s">
        <v>1315</v>
      </c>
      <c r="B682" t="s">
        <v>1316</v>
      </c>
      <c r="C682" t="s">
        <v>34</v>
      </c>
      <c r="D682">
        <v>2007</v>
      </c>
      <c r="E682">
        <v>115.5</v>
      </c>
      <c r="F682">
        <v>110.1</v>
      </c>
      <c r="G682">
        <v>108.9</v>
      </c>
      <c r="H682">
        <v>111.1</v>
      </c>
      <c r="I682">
        <v>101.4</v>
      </c>
      <c r="J682">
        <v>96.6</v>
      </c>
      <c r="K682">
        <v>92.1</v>
      </c>
      <c r="L682">
        <v>0.51</v>
      </c>
      <c r="M682">
        <v>0.53</v>
      </c>
      <c r="N682">
        <v>0.51</v>
      </c>
      <c r="O682">
        <v>0.49</v>
      </c>
      <c r="P682">
        <v>0.46</v>
      </c>
      <c r="Q682">
        <v>0.47</v>
      </c>
      <c r="R682">
        <v>0.42</v>
      </c>
    </row>
    <row r="683" spans="1:18" x14ac:dyDescent="0.2">
      <c r="A683" t="s">
        <v>1317</v>
      </c>
      <c r="B683" t="s">
        <v>1318</v>
      </c>
      <c r="C683" t="s">
        <v>34</v>
      </c>
      <c r="D683">
        <v>2005</v>
      </c>
      <c r="E683">
        <v>112.8</v>
      </c>
      <c r="F683">
        <v>115.5</v>
      </c>
      <c r="G683">
        <v>94.9</v>
      </c>
      <c r="H683">
        <v>105.8</v>
      </c>
      <c r="I683">
        <v>121.1</v>
      </c>
      <c r="J683">
        <v>97.2</v>
      </c>
      <c r="K683">
        <v>96.7</v>
      </c>
      <c r="L683">
        <v>0.47</v>
      </c>
      <c r="M683">
        <v>0.5</v>
      </c>
      <c r="N683">
        <v>0.47</v>
      </c>
      <c r="O683">
        <v>0.45</v>
      </c>
      <c r="P683">
        <v>0.43</v>
      </c>
      <c r="Q683">
        <v>0.43</v>
      </c>
      <c r="R683">
        <v>0.37</v>
      </c>
    </row>
    <row r="684" spans="1:18" x14ac:dyDescent="0.2">
      <c r="A684" t="s">
        <v>1319</v>
      </c>
      <c r="B684" t="s">
        <v>1320</v>
      </c>
      <c r="C684" t="s">
        <v>35</v>
      </c>
      <c r="D684">
        <v>2008</v>
      </c>
      <c r="E684">
        <v>105.9</v>
      </c>
      <c r="F684">
        <v>125.9</v>
      </c>
      <c r="G684">
        <v>118.1</v>
      </c>
      <c r="H684">
        <v>137.9</v>
      </c>
      <c r="I684">
        <v>115.3</v>
      </c>
      <c r="J684">
        <v>109.2</v>
      </c>
      <c r="K684">
        <v>81.3</v>
      </c>
      <c r="L684">
        <v>0.67</v>
      </c>
      <c r="M684">
        <v>0.71</v>
      </c>
      <c r="N684">
        <v>0.68</v>
      </c>
      <c r="O684">
        <v>0.65</v>
      </c>
      <c r="P684">
        <v>0.63</v>
      </c>
      <c r="Q684">
        <v>0.63</v>
      </c>
      <c r="R684">
        <v>0.57999999999999996</v>
      </c>
    </row>
    <row r="685" spans="1:18" x14ac:dyDescent="0.2">
      <c r="A685" t="s">
        <v>1321</v>
      </c>
      <c r="B685" t="s">
        <v>1322</v>
      </c>
      <c r="C685" t="s">
        <v>34</v>
      </c>
      <c r="D685">
        <v>2008</v>
      </c>
      <c r="E685">
        <v>111.4</v>
      </c>
      <c r="F685">
        <v>126.2</v>
      </c>
      <c r="G685">
        <v>121</v>
      </c>
      <c r="H685">
        <v>131.5</v>
      </c>
      <c r="I685">
        <v>117.2</v>
      </c>
      <c r="J685">
        <v>106.3</v>
      </c>
      <c r="K685">
        <v>83.1</v>
      </c>
      <c r="L685">
        <v>0.59</v>
      </c>
      <c r="M685">
        <v>0.6</v>
      </c>
      <c r="N685">
        <v>0.59</v>
      </c>
      <c r="O685">
        <v>0.56999999999999995</v>
      </c>
      <c r="P685">
        <v>0.56000000000000005</v>
      </c>
      <c r="Q685">
        <v>0.56000000000000005</v>
      </c>
      <c r="R685">
        <v>0.52</v>
      </c>
    </row>
    <row r="686" spans="1:18" x14ac:dyDescent="0.2">
      <c r="A686" t="s">
        <v>1323</v>
      </c>
      <c r="B686" t="s">
        <v>1324</v>
      </c>
      <c r="C686" t="s">
        <v>34</v>
      </c>
      <c r="D686">
        <v>2008</v>
      </c>
      <c r="E686">
        <v>110.2</v>
      </c>
      <c r="F686">
        <v>127</v>
      </c>
      <c r="G686">
        <v>120.8</v>
      </c>
      <c r="H686">
        <v>138.19999999999999</v>
      </c>
      <c r="I686">
        <v>113.9</v>
      </c>
      <c r="J686">
        <v>104.8</v>
      </c>
      <c r="K686">
        <v>81.599999999999994</v>
      </c>
      <c r="L686">
        <v>0.67</v>
      </c>
      <c r="M686">
        <v>0.71</v>
      </c>
      <c r="N686">
        <v>0.68</v>
      </c>
      <c r="O686">
        <v>0.65</v>
      </c>
      <c r="P686">
        <v>0.63</v>
      </c>
      <c r="Q686">
        <v>0.63</v>
      </c>
      <c r="R686">
        <v>0.57999999999999996</v>
      </c>
    </row>
    <row r="687" spans="1:18" x14ac:dyDescent="0.2">
      <c r="A687" t="s">
        <v>1325</v>
      </c>
      <c r="B687" t="s">
        <v>1326</v>
      </c>
      <c r="C687" t="s">
        <v>34</v>
      </c>
      <c r="D687">
        <v>2008</v>
      </c>
      <c r="E687">
        <v>115.5</v>
      </c>
      <c r="F687">
        <v>125.3</v>
      </c>
      <c r="G687">
        <v>127.8</v>
      </c>
      <c r="H687">
        <v>134</v>
      </c>
      <c r="I687">
        <v>115.3</v>
      </c>
      <c r="J687">
        <v>101.7</v>
      </c>
      <c r="K687">
        <v>81.8</v>
      </c>
      <c r="L687">
        <v>0.67</v>
      </c>
      <c r="M687">
        <v>0.71</v>
      </c>
      <c r="N687">
        <v>0.68</v>
      </c>
      <c r="O687">
        <v>0.65</v>
      </c>
      <c r="P687">
        <v>0.63</v>
      </c>
      <c r="Q687">
        <v>0.63</v>
      </c>
      <c r="R687">
        <v>0.57999999999999996</v>
      </c>
    </row>
    <row r="688" spans="1:18" x14ac:dyDescent="0.2">
      <c r="A688" t="s">
        <v>1327</v>
      </c>
      <c r="B688" t="s">
        <v>1328</v>
      </c>
      <c r="C688" t="s">
        <v>34</v>
      </c>
      <c r="D688">
        <v>2008</v>
      </c>
      <c r="E688">
        <v>111.1</v>
      </c>
      <c r="F688">
        <v>132.30000000000001</v>
      </c>
      <c r="G688">
        <v>119.4</v>
      </c>
      <c r="H688">
        <v>136.19999999999999</v>
      </c>
      <c r="I688">
        <v>113.4</v>
      </c>
      <c r="J688">
        <v>117.7</v>
      </c>
      <c r="K688">
        <v>80.400000000000006</v>
      </c>
      <c r="L688">
        <v>0.67</v>
      </c>
      <c r="M688">
        <v>0.71</v>
      </c>
      <c r="N688">
        <v>0.68</v>
      </c>
      <c r="O688">
        <v>0.65</v>
      </c>
      <c r="P688">
        <v>0.63</v>
      </c>
      <c r="Q688">
        <v>0.63</v>
      </c>
      <c r="R688">
        <v>0.57999999999999996</v>
      </c>
    </row>
    <row r="689" spans="1:18" x14ac:dyDescent="0.2">
      <c r="A689" t="s">
        <v>1329</v>
      </c>
      <c r="B689" t="s">
        <v>1330</v>
      </c>
      <c r="C689" t="s">
        <v>34</v>
      </c>
      <c r="D689">
        <v>2008</v>
      </c>
      <c r="E689">
        <v>107</v>
      </c>
      <c r="F689">
        <v>90.3</v>
      </c>
      <c r="G689">
        <v>97.9</v>
      </c>
      <c r="H689">
        <v>95.7</v>
      </c>
      <c r="I689">
        <v>103.9</v>
      </c>
      <c r="J689">
        <v>96.4</v>
      </c>
      <c r="K689">
        <v>106.8</v>
      </c>
      <c r="L689">
        <v>0.52</v>
      </c>
      <c r="M689">
        <v>0.56999999999999995</v>
      </c>
      <c r="N689">
        <v>0.52</v>
      </c>
      <c r="O689">
        <v>0.48</v>
      </c>
      <c r="P689">
        <v>0.43</v>
      </c>
      <c r="Q689">
        <v>0.45</v>
      </c>
      <c r="R689">
        <v>0.37</v>
      </c>
    </row>
    <row r="690" spans="1:18" x14ac:dyDescent="0.2">
      <c r="A690" t="s">
        <v>1331</v>
      </c>
      <c r="B690" t="s">
        <v>1332</v>
      </c>
      <c r="C690" t="s">
        <v>35</v>
      </c>
      <c r="D690">
        <v>2007</v>
      </c>
      <c r="E690">
        <v>95.9</v>
      </c>
      <c r="F690">
        <v>119.4</v>
      </c>
      <c r="G690">
        <v>117.2</v>
      </c>
      <c r="H690">
        <v>112.8</v>
      </c>
      <c r="I690">
        <v>118.7</v>
      </c>
      <c r="J690">
        <v>135.80000000000001</v>
      </c>
      <c r="K690">
        <v>91.4</v>
      </c>
      <c r="L690">
        <v>0.62</v>
      </c>
      <c r="M690">
        <v>0.66</v>
      </c>
      <c r="N690">
        <v>0.62</v>
      </c>
      <c r="O690">
        <v>0.59</v>
      </c>
      <c r="P690">
        <v>0.55000000000000004</v>
      </c>
      <c r="Q690">
        <v>0.56000000000000005</v>
      </c>
      <c r="R690">
        <v>0.48</v>
      </c>
    </row>
    <row r="691" spans="1:18" x14ac:dyDescent="0.2">
      <c r="A691" t="s">
        <v>1333</v>
      </c>
      <c r="B691" t="s">
        <v>1334</v>
      </c>
      <c r="C691" t="s">
        <v>35</v>
      </c>
      <c r="D691">
        <v>2008</v>
      </c>
      <c r="E691">
        <v>113.8</v>
      </c>
      <c r="F691">
        <v>109.1</v>
      </c>
      <c r="G691">
        <v>108.7</v>
      </c>
      <c r="H691">
        <v>104.7</v>
      </c>
      <c r="I691">
        <v>105.2</v>
      </c>
      <c r="J691">
        <v>96.4</v>
      </c>
      <c r="K691">
        <v>98.5</v>
      </c>
      <c r="L691">
        <v>0.45</v>
      </c>
      <c r="M691">
        <v>0.48</v>
      </c>
      <c r="N691">
        <v>0.45</v>
      </c>
      <c r="O691">
        <v>0.43</v>
      </c>
      <c r="P691">
        <v>0.41</v>
      </c>
      <c r="Q691">
        <v>0.41</v>
      </c>
      <c r="R691">
        <v>0.37</v>
      </c>
    </row>
    <row r="692" spans="1:18" x14ac:dyDescent="0.2">
      <c r="A692" t="s">
        <v>1335</v>
      </c>
      <c r="B692" t="s">
        <v>1336</v>
      </c>
      <c r="C692" t="s">
        <v>35</v>
      </c>
      <c r="D692">
        <v>2008</v>
      </c>
      <c r="E692">
        <v>117</v>
      </c>
      <c r="F692">
        <v>115.3</v>
      </c>
      <c r="G692">
        <v>109.2</v>
      </c>
      <c r="H692">
        <v>102.1</v>
      </c>
      <c r="I692">
        <v>103.3</v>
      </c>
      <c r="J692">
        <v>101.1</v>
      </c>
      <c r="K692">
        <v>103.7</v>
      </c>
      <c r="L692">
        <v>0.59</v>
      </c>
      <c r="M692">
        <v>0.64</v>
      </c>
      <c r="N692">
        <v>0.6</v>
      </c>
      <c r="O692">
        <v>0.56000000000000005</v>
      </c>
      <c r="P692">
        <v>0.52</v>
      </c>
      <c r="Q692">
        <v>0.54</v>
      </c>
      <c r="R692">
        <v>0.47</v>
      </c>
    </row>
    <row r="693" spans="1:18" x14ac:dyDescent="0.2">
      <c r="A693" t="s">
        <v>1337</v>
      </c>
      <c r="B693" t="s">
        <v>1338</v>
      </c>
      <c r="C693" t="s">
        <v>35</v>
      </c>
      <c r="D693">
        <v>2008</v>
      </c>
      <c r="E693">
        <v>113.8</v>
      </c>
      <c r="F693">
        <v>109.1</v>
      </c>
      <c r="G693">
        <v>108.7</v>
      </c>
      <c r="H693">
        <v>104.7</v>
      </c>
      <c r="I693">
        <v>105.2</v>
      </c>
      <c r="J693">
        <v>96.4</v>
      </c>
      <c r="K693">
        <v>98.5</v>
      </c>
      <c r="L693">
        <v>0.45</v>
      </c>
      <c r="M693">
        <v>0.48</v>
      </c>
      <c r="N693">
        <v>0.45</v>
      </c>
      <c r="O693">
        <v>0.43</v>
      </c>
      <c r="P693">
        <v>0.41</v>
      </c>
      <c r="Q693">
        <v>0.41</v>
      </c>
      <c r="R693">
        <v>0.37</v>
      </c>
    </row>
    <row r="694" spans="1:18" x14ac:dyDescent="0.2">
      <c r="A694" t="s">
        <v>1339</v>
      </c>
      <c r="B694" t="s">
        <v>1340</v>
      </c>
      <c r="C694" t="s">
        <v>34</v>
      </c>
      <c r="D694">
        <v>2005</v>
      </c>
      <c r="E694">
        <v>101</v>
      </c>
      <c r="F694">
        <v>113.1</v>
      </c>
      <c r="G694">
        <v>104.6</v>
      </c>
      <c r="H694">
        <v>106.9</v>
      </c>
      <c r="I694">
        <v>122.1</v>
      </c>
      <c r="J694">
        <v>114.4</v>
      </c>
      <c r="K694">
        <v>109.2</v>
      </c>
      <c r="L694">
        <v>0.72</v>
      </c>
      <c r="M694">
        <v>0.76</v>
      </c>
      <c r="N694">
        <v>0.72</v>
      </c>
      <c r="O694">
        <v>0.69</v>
      </c>
      <c r="P694">
        <v>0.65</v>
      </c>
      <c r="Q694">
        <v>0.67</v>
      </c>
      <c r="R694">
        <v>0.56999999999999995</v>
      </c>
    </row>
    <row r="695" spans="1:18" x14ac:dyDescent="0.2">
      <c r="A695" t="s">
        <v>1341</v>
      </c>
      <c r="B695" t="s">
        <v>1342</v>
      </c>
      <c r="C695" t="s">
        <v>34</v>
      </c>
      <c r="D695">
        <v>2003</v>
      </c>
      <c r="E695">
        <v>102.6</v>
      </c>
      <c r="F695">
        <v>135.6</v>
      </c>
      <c r="G695">
        <v>110.2</v>
      </c>
      <c r="H695">
        <v>129.6</v>
      </c>
      <c r="I695">
        <v>115.4</v>
      </c>
      <c r="J695">
        <v>80.2</v>
      </c>
      <c r="K695">
        <v>84.5</v>
      </c>
      <c r="L695">
        <v>0.73</v>
      </c>
      <c r="M695">
        <v>0.77</v>
      </c>
      <c r="N695">
        <v>0.73</v>
      </c>
      <c r="O695">
        <v>0.71</v>
      </c>
      <c r="P695">
        <v>0.68</v>
      </c>
      <c r="Q695">
        <v>0.69</v>
      </c>
      <c r="R695">
        <v>0.63</v>
      </c>
    </row>
    <row r="696" spans="1:18" x14ac:dyDescent="0.2">
      <c r="A696" t="s">
        <v>1341</v>
      </c>
      <c r="B696" t="s">
        <v>1342</v>
      </c>
      <c r="C696" t="s">
        <v>34</v>
      </c>
      <c r="D696">
        <v>2003</v>
      </c>
      <c r="E696">
        <v>102.6</v>
      </c>
      <c r="F696">
        <v>135.6</v>
      </c>
      <c r="G696">
        <v>110.2</v>
      </c>
      <c r="H696">
        <v>129.6</v>
      </c>
      <c r="I696">
        <v>115.4</v>
      </c>
      <c r="J696">
        <v>80.2</v>
      </c>
      <c r="K696">
        <v>84.5</v>
      </c>
      <c r="L696">
        <v>0.73</v>
      </c>
      <c r="M696">
        <v>0.77</v>
      </c>
      <c r="N696">
        <v>0.73</v>
      </c>
      <c r="O696">
        <v>0.71</v>
      </c>
      <c r="P696">
        <v>0.68</v>
      </c>
      <c r="Q696">
        <v>0.69</v>
      </c>
      <c r="R696">
        <v>0.63</v>
      </c>
    </row>
    <row r="697" spans="1:18" x14ac:dyDescent="0.2">
      <c r="A697" t="s">
        <v>1343</v>
      </c>
      <c r="B697" t="s">
        <v>1344</v>
      </c>
      <c r="C697" t="s">
        <v>34</v>
      </c>
      <c r="D697">
        <v>2003</v>
      </c>
      <c r="E697">
        <v>102.3</v>
      </c>
      <c r="F697">
        <v>118.4</v>
      </c>
      <c r="G697">
        <v>114.7</v>
      </c>
      <c r="H697">
        <v>111.6</v>
      </c>
      <c r="I697">
        <v>113.8</v>
      </c>
      <c r="J697">
        <v>85.7</v>
      </c>
      <c r="K697">
        <v>87.5</v>
      </c>
      <c r="L697">
        <v>0.71</v>
      </c>
      <c r="M697">
        <v>0.75</v>
      </c>
      <c r="N697">
        <v>0.72</v>
      </c>
      <c r="O697">
        <v>0.69</v>
      </c>
      <c r="P697">
        <v>0.67</v>
      </c>
      <c r="Q697">
        <v>0.67</v>
      </c>
      <c r="R697">
        <v>0.61</v>
      </c>
    </row>
    <row r="698" spans="1:18" x14ac:dyDescent="0.2">
      <c r="A698" t="s">
        <v>1345</v>
      </c>
      <c r="B698" t="s">
        <v>1346</v>
      </c>
      <c r="C698" t="s">
        <v>34</v>
      </c>
      <c r="D698">
        <v>2003</v>
      </c>
      <c r="E698">
        <v>106.7</v>
      </c>
      <c r="F698">
        <v>124.3</v>
      </c>
      <c r="G698">
        <v>111.6</v>
      </c>
      <c r="H698">
        <v>117.3</v>
      </c>
      <c r="I698">
        <v>117.4</v>
      </c>
      <c r="J698">
        <v>86.8</v>
      </c>
      <c r="K698">
        <v>88.4</v>
      </c>
      <c r="L698">
        <v>0.6</v>
      </c>
      <c r="M698">
        <v>0.61</v>
      </c>
      <c r="N698">
        <v>0.6</v>
      </c>
      <c r="O698">
        <v>0.57999999999999996</v>
      </c>
      <c r="P698">
        <v>0.56999999999999995</v>
      </c>
      <c r="Q698">
        <v>0.56999999999999995</v>
      </c>
      <c r="R698">
        <v>0.54</v>
      </c>
    </row>
    <row r="699" spans="1:18" x14ac:dyDescent="0.2">
      <c r="A699" t="s">
        <v>1347</v>
      </c>
      <c r="B699" t="s">
        <v>1348</v>
      </c>
      <c r="C699" t="s">
        <v>34</v>
      </c>
      <c r="D699">
        <v>2003</v>
      </c>
      <c r="E699">
        <v>110.4</v>
      </c>
      <c r="F699">
        <v>127.9</v>
      </c>
      <c r="G699">
        <v>115.1</v>
      </c>
      <c r="H699">
        <v>124.2</v>
      </c>
      <c r="I699">
        <v>118</v>
      </c>
      <c r="J699">
        <v>84.3</v>
      </c>
      <c r="K699">
        <v>87.4</v>
      </c>
      <c r="L699">
        <v>0.68</v>
      </c>
      <c r="M699">
        <v>0.71</v>
      </c>
      <c r="N699">
        <v>0.68</v>
      </c>
      <c r="O699">
        <v>0.66</v>
      </c>
      <c r="P699">
        <v>0.63</v>
      </c>
      <c r="Q699">
        <v>0.64</v>
      </c>
      <c r="R699">
        <v>0.59</v>
      </c>
    </row>
    <row r="700" spans="1:18" x14ac:dyDescent="0.2">
      <c r="A700" t="s">
        <v>1349</v>
      </c>
      <c r="B700" t="s">
        <v>1350</v>
      </c>
      <c r="C700" t="s">
        <v>34</v>
      </c>
      <c r="D700">
        <v>2003</v>
      </c>
      <c r="E700">
        <v>107</v>
      </c>
      <c r="F700">
        <v>127.4</v>
      </c>
      <c r="G700">
        <v>118.4</v>
      </c>
      <c r="H700">
        <v>122</v>
      </c>
      <c r="I700">
        <v>113.6</v>
      </c>
      <c r="J700">
        <v>83.1</v>
      </c>
      <c r="K700">
        <v>87</v>
      </c>
      <c r="L700">
        <v>0.68</v>
      </c>
      <c r="M700">
        <v>0.71</v>
      </c>
      <c r="N700">
        <v>0.68</v>
      </c>
      <c r="O700">
        <v>0.66</v>
      </c>
      <c r="P700">
        <v>0.63</v>
      </c>
      <c r="Q700">
        <v>0.64</v>
      </c>
      <c r="R700">
        <v>0.59</v>
      </c>
    </row>
    <row r="701" spans="1:18" x14ac:dyDescent="0.2">
      <c r="A701" t="s">
        <v>1351</v>
      </c>
      <c r="B701" t="s">
        <v>1352</v>
      </c>
      <c r="C701" t="s">
        <v>35</v>
      </c>
      <c r="D701">
        <v>2003</v>
      </c>
      <c r="E701">
        <v>100.9</v>
      </c>
      <c r="F701">
        <v>116.2</v>
      </c>
      <c r="G701">
        <v>105.8</v>
      </c>
      <c r="H701">
        <v>110.5</v>
      </c>
      <c r="I701">
        <v>121.3</v>
      </c>
      <c r="J701">
        <v>85.4</v>
      </c>
      <c r="K701">
        <v>93</v>
      </c>
      <c r="L701">
        <v>0.72</v>
      </c>
      <c r="M701">
        <v>0.75</v>
      </c>
      <c r="N701">
        <v>0.72</v>
      </c>
      <c r="O701">
        <v>0.69</v>
      </c>
      <c r="P701">
        <v>0.67</v>
      </c>
      <c r="Q701">
        <v>0.68</v>
      </c>
      <c r="R701">
        <v>0.62</v>
      </c>
    </row>
    <row r="702" spans="1:18" x14ac:dyDescent="0.2">
      <c r="A702" t="s">
        <v>1353</v>
      </c>
      <c r="B702" t="s">
        <v>1354</v>
      </c>
      <c r="C702" t="s">
        <v>35</v>
      </c>
      <c r="D702">
        <v>2003</v>
      </c>
      <c r="E702">
        <v>109.6</v>
      </c>
      <c r="F702">
        <v>123.2</v>
      </c>
      <c r="G702">
        <v>112.8</v>
      </c>
      <c r="H702">
        <v>117.8</v>
      </c>
      <c r="I702">
        <v>125.5</v>
      </c>
      <c r="J702">
        <v>92.1</v>
      </c>
      <c r="K702">
        <v>85.9</v>
      </c>
      <c r="L702">
        <v>0.69</v>
      </c>
      <c r="M702">
        <v>0.72</v>
      </c>
      <c r="N702">
        <v>0.7</v>
      </c>
      <c r="O702">
        <v>0.67</v>
      </c>
      <c r="P702">
        <v>0.65</v>
      </c>
      <c r="Q702">
        <v>0.66</v>
      </c>
      <c r="R702">
        <v>0.6</v>
      </c>
    </row>
    <row r="703" spans="1:18" x14ac:dyDescent="0.2">
      <c r="A703" t="s">
        <v>1355</v>
      </c>
      <c r="B703" t="s">
        <v>1356</v>
      </c>
      <c r="C703" t="s">
        <v>35</v>
      </c>
      <c r="D703">
        <v>2003</v>
      </c>
      <c r="E703">
        <v>108</v>
      </c>
      <c r="F703">
        <v>124.2</v>
      </c>
      <c r="G703">
        <v>113.5</v>
      </c>
      <c r="H703">
        <v>111.5</v>
      </c>
      <c r="I703">
        <v>119.1</v>
      </c>
      <c r="J703">
        <v>85.3</v>
      </c>
      <c r="K703">
        <v>86.4</v>
      </c>
      <c r="L703">
        <v>0.68</v>
      </c>
      <c r="M703">
        <v>0.71</v>
      </c>
      <c r="N703">
        <v>0.68</v>
      </c>
      <c r="O703">
        <v>0.66</v>
      </c>
      <c r="P703">
        <v>0.63</v>
      </c>
      <c r="Q703">
        <v>0.64</v>
      </c>
      <c r="R703">
        <v>0.59</v>
      </c>
    </row>
    <row r="704" spans="1:18" x14ac:dyDescent="0.2">
      <c r="A704" t="s">
        <v>1357</v>
      </c>
      <c r="B704" t="s">
        <v>1358</v>
      </c>
      <c r="C704" t="s">
        <v>35</v>
      </c>
      <c r="D704">
        <v>2003</v>
      </c>
      <c r="E704">
        <v>113.9</v>
      </c>
      <c r="F704">
        <v>137.9</v>
      </c>
      <c r="G704">
        <v>104.2</v>
      </c>
      <c r="H704">
        <v>108</v>
      </c>
      <c r="I704">
        <v>111.3</v>
      </c>
      <c r="J704">
        <v>80.7</v>
      </c>
      <c r="K704">
        <v>99</v>
      </c>
      <c r="L704">
        <v>0.73</v>
      </c>
      <c r="M704">
        <v>0.77</v>
      </c>
      <c r="N704">
        <v>0.73</v>
      </c>
      <c r="O704">
        <v>0.71</v>
      </c>
      <c r="P704">
        <v>0.68</v>
      </c>
      <c r="Q704">
        <v>0.69</v>
      </c>
      <c r="R704">
        <v>0.63</v>
      </c>
    </row>
    <row r="705" spans="1:18" x14ac:dyDescent="0.2">
      <c r="A705" t="s">
        <v>1357</v>
      </c>
      <c r="B705" t="s">
        <v>1358</v>
      </c>
      <c r="C705" t="s">
        <v>35</v>
      </c>
      <c r="D705">
        <v>2003</v>
      </c>
      <c r="E705">
        <v>113.9</v>
      </c>
      <c r="F705">
        <v>137.9</v>
      </c>
      <c r="G705">
        <v>104.2</v>
      </c>
      <c r="H705">
        <v>108</v>
      </c>
      <c r="I705">
        <v>111.3</v>
      </c>
      <c r="J705">
        <v>80.7</v>
      </c>
      <c r="K705">
        <v>99</v>
      </c>
      <c r="L705">
        <v>0.73</v>
      </c>
      <c r="M705">
        <v>0.77</v>
      </c>
      <c r="N705">
        <v>0.73</v>
      </c>
      <c r="O705">
        <v>0.71</v>
      </c>
      <c r="P705">
        <v>0.68</v>
      </c>
      <c r="Q705">
        <v>0.69</v>
      </c>
      <c r="R705">
        <v>0.63</v>
      </c>
    </row>
    <row r="706" spans="1:18" x14ac:dyDescent="0.2">
      <c r="A706" t="s">
        <v>1359</v>
      </c>
      <c r="B706" t="s">
        <v>1360</v>
      </c>
      <c r="C706" t="s">
        <v>34</v>
      </c>
      <c r="D706">
        <v>2004</v>
      </c>
      <c r="E706">
        <v>102.2</v>
      </c>
      <c r="F706">
        <v>120.3</v>
      </c>
      <c r="G706">
        <v>121.1</v>
      </c>
      <c r="H706">
        <v>119.9</v>
      </c>
      <c r="I706">
        <v>119.8</v>
      </c>
      <c r="J706">
        <v>121.4</v>
      </c>
      <c r="K706">
        <v>84.7</v>
      </c>
      <c r="L706">
        <v>0.67</v>
      </c>
      <c r="M706">
        <v>0.7</v>
      </c>
      <c r="N706">
        <v>0.67</v>
      </c>
      <c r="O706">
        <v>0.64</v>
      </c>
      <c r="P706">
        <v>0.61</v>
      </c>
      <c r="Q706">
        <v>0.62</v>
      </c>
      <c r="R706">
        <v>0.56000000000000005</v>
      </c>
    </row>
    <row r="707" spans="1:18" x14ac:dyDescent="0.2">
      <c r="A707" t="s">
        <v>1361</v>
      </c>
      <c r="B707" t="s">
        <v>1362</v>
      </c>
      <c r="C707" t="s">
        <v>34</v>
      </c>
      <c r="D707">
        <v>2004</v>
      </c>
      <c r="E707">
        <v>96.8</v>
      </c>
      <c r="F707">
        <v>121.5</v>
      </c>
      <c r="G707">
        <v>124.4</v>
      </c>
      <c r="H707">
        <v>112</v>
      </c>
      <c r="I707">
        <v>118.6</v>
      </c>
      <c r="J707">
        <v>133.9</v>
      </c>
      <c r="K707">
        <v>84.7</v>
      </c>
      <c r="L707">
        <v>0.67</v>
      </c>
      <c r="M707">
        <v>0.7</v>
      </c>
      <c r="N707">
        <v>0.67</v>
      </c>
      <c r="O707">
        <v>0.64</v>
      </c>
      <c r="P707">
        <v>0.61</v>
      </c>
      <c r="Q707">
        <v>0.62</v>
      </c>
      <c r="R707">
        <v>0.56000000000000005</v>
      </c>
    </row>
    <row r="708" spans="1:18" x14ac:dyDescent="0.2">
      <c r="A708" t="s">
        <v>1363</v>
      </c>
      <c r="B708" t="s">
        <v>1364</v>
      </c>
      <c r="C708" t="s">
        <v>35</v>
      </c>
      <c r="D708">
        <v>2004</v>
      </c>
      <c r="E708">
        <v>106</v>
      </c>
      <c r="F708">
        <v>124.1</v>
      </c>
      <c r="G708">
        <v>123.4</v>
      </c>
      <c r="H708">
        <v>118.3</v>
      </c>
      <c r="I708">
        <v>123.7</v>
      </c>
      <c r="J708">
        <v>117.5</v>
      </c>
      <c r="K708">
        <v>84.4</v>
      </c>
      <c r="L708">
        <v>0.67</v>
      </c>
      <c r="M708">
        <v>0.7</v>
      </c>
      <c r="N708">
        <v>0.67</v>
      </c>
      <c r="O708">
        <v>0.64</v>
      </c>
      <c r="P708">
        <v>0.61</v>
      </c>
      <c r="Q708">
        <v>0.62</v>
      </c>
      <c r="R708">
        <v>0.56000000000000005</v>
      </c>
    </row>
    <row r="709" spans="1:18" x14ac:dyDescent="0.2">
      <c r="A709" t="s">
        <v>1365</v>
      </c>
      <c r="B709" t="s">
        <v>1366</v>
      </c>
      <c r="C709" t="s">
        <v>35</v>
      </c>
      <c r="D709">
        <v>2004</v>
      </c>
      <c r="E709">
        <v>93.3</v>
      </c>
      <c r="F709">
        <v>110.1</v>
      </c>
      <c r="G709">
        <v>123.8</v>
      </c>
      <c r="H709">
        <v>115.5</v>
      </c>
      <c r="I709">
        <v>130.1</v>
      </c>
      <c r="J709">
        <v>131.9</v>
      </c>
      <c r="K709">
        <v>83.1</v>
      </c>
      <c r="L709">
        <v>0.67</v>
      </c>
      <c r="M709">
        <v>0.7</v>
      </c>
      <c r="N709">
        <v>0.67</v>
      </c>
      <c r="O709">
        <v>0.64</v>
      </c>
      <c r="P709">
        <v>0.61</v>
      </c>
      <c r="Q709">
        <v>0.62</v>
      </c>
      <c r="R709">
        <v>0.56000000000000005</v>
      </c>
    </row>
    <row r="710" spans="1:18" x14ac:dyDescent="0.2">
      <c r="A710" t="s">
        <v>1367</v>
      </c>
      <c r="B710" t="s">
        <v>1368</v>
      </c>
      <c r="C710" t="s">
        <v>35</v>
      </c>
      <c r="D710">
        <v>2004</v>
      </c>
      <c r="E710">
        <v>89.6</v>
      </c>
      <c r="F710">
        <v>112.8</v>
      </c>
      <c r="G710">
        <v>118.7</v>
      </c>
      <c r="H710">
        <v>112.1</v>
      </c>
      <c r="I710">
        <v>129.30000000000001</v>
      </c>
      <c r="J710">
        <v>125.4</v>
      </c>
      <c r="K710">
        <v>82.3</v>
      </c>
      <c r="L710">
        <v>0.71</v>
      </c>
      <c r="M710">
        <v>0.74</v>
      </c>
      <c r="N710">
        <v>0.71</v>
      </c>
      <c r="O710">
        <v>0.68</v>
      </c>
      <c r="P710">
        <v>0.65</v>
      </c>
      <c r="Q710">
        <v>0.66</v>
      </c>
      <c r="R710">
        <v>0.59</v>
      </c>
    </row>
    <row r="711" spans="1:18" x14ac:dyDescent="0.2">
      <c r="A711" t="s">
        <v>1369</v>
      </c>
      <c r="B711" t="s">
        <v>1370</v>
      </c>
      <c r="C711" t="s">
        <v>35</v>
      </c>
      <c r="D711">
        <v>2004</v>
      </c>
      <c r="E711">
        <v>96.9</v>
      </c>
      <c r="F711">
        <v>111.4</v>
      </c>
      <c r="G711">
        <v>126.6</v>
      </c>
      <c r="H711">
        <v>119.1</v>
      </c>
      <c r="I711">
        <v>129.6</v>
      </c>
      <c r="J711">
        <v>115.8</v>
      </c>
      <c r="K711">
        <v>83.5</v>
      </c>
      <c r="L711">
        <v>0.72</v>
      </c>
      <c r="M711">
        <v>0.76</v>
      </c>
      <c r="N711">
        <v>0.73</v>
      </c>
      <c r="O711">
        <v>0.7</v>
      </c>
      <c r="P711">
        <v>0.67</v>
      </c>
      <c r="Q711">
        <v>0.68</v>
      </c>
      <c r="R711">
        <v>0.59</v>
      </c>
    </row>
    <row r="712" spans="1:18" x14ac:dyDescent="0.2">
      <c r="A712" t="s">
        <v>1371</v>
      </c>
      <c r="B712" t="s">
        <v>1372</v>
      </c>
      <c r="C712" t="s">
        <v>34</v>
      </c>
      <c r="D712">
        <v>2005</v>
      </c>
      <c r="E712">
        <v>104.4</v>
      </c>
      <c r="F712">
        <v>102.3</v>
      </c>
      <c r="G712">
        <v>94.7</v>
      </c>
      <c r="H712">
        <v>99</v>
      </c>
      <c r="I712">
        <v>103.1</v>
      </c>
      <c r="J712">
        <v>92.4</v>
      </c>
      <c r="K712">
        <v>94.7</v>
      </c>
      <c r="L712">
        <v>0.48</v>
      </c>
      <c r="M712">
        <v>0.5</v>
      </c>
      <c r="N712">
        <v>0.47</v>
      </c>
      <c r="O712">
        <v>0.46</v>
      </c>
      <c r="P712">
        <v>0.43</v>
      </c>
      <c r="Q712">
        <v>0.43</v>
      </c>
      <c r="R712">
        <v>0.35</v>
      </c>
    </row>
    <row r="713" spans="1:18" x14ac:dyDescent="0.2">
      <c r="A713" t="s">
        <v>1373</v>
      </c>
      <c r="B713" t="s">
        <v>1374</v>
      </c>
      <c r="C713" t="s">
        <v>34</v>
      </c>
      <c r="D713">
        <v>2005</v>
      </c>
      <c r="E713">
        <v>104.4</v>
      </c>
      <c r="F713">
        <v>102.3</v>
      </c>
      <c r="G713">
        <v>94.7</v>
      </c>
      <c r="H713">
        <v>99</v>
      </c>
      <c r="I713">
        <v>103.1</v>
      </c>
      <c r="J713">
        <v>92.4</v>
      </c>
      <c r="K713">
        <v>94.7</v>
      </c>
      <c r="L713">
        <v>0.48</v>
      </c>
      <c r="M713">
        <v>0.5</v>
      </c>
      <c r="N713">
        <v>0.47</v>
      </c>
      <c r="O713">
        <v>0.46</v>
      </c>
      <c r="P713">
        <v>0.43</v>
      </c>
      <c r="Q713">
        <v>0.43</v>
      </c>
      <c r="R713">
        <v>0.35</v>
      </c>
    </row>
    <row r="714" spans="1:18" x14ac:dyDescent="0.2">
      <c r="A714" t="s">
        <v>1375</v>
      </c>
      <c r="B714" t="s">
        <v>1376</v>
      </c>
      <c r="C714" t="s">
        <v>34</v>
      </c>
      <c r="D714">
        <v>2005</v>
      </c>
      <c r="E714">
        <v>103.6</v>
      </c>
      <c r="F714">
        <v>105.2</v>
      </c>
      <c r="G714">
        <v>96.4</v>
      </c>
      <c r="H714">
        <v>96.7</v>
      </c>
      <c r="I714">
        <v>105.2</v>
      </c>
      <c r="J714">
        <v>94</v>
      </c>
      <c r="K714">
        <v>92</v>
      </c>
      <c r="L714">
        <v>0.61</v>
      </c>
      <c r="M714">
        <v>0.65</v>
      </c>
      <c r="N714">
        <v>0.6</v>
      </c>
      <c r="O714">
        <v>0.57999999999999996</v>
      </c>
      <c r="P714">
        <v>0.54</v>
      </c>
      <c r="Q714">
        <v>0.54</v>
      </c>
      <c r="R714">
        <v>0.45</v>
      </c>
    </row>
    <row r="715" spans="1:18" x14ac:dyDescent="0.2">
      <c r="A715" t="s">
        <v>1377</v>
      </c>
      <c r="B715" t="s">
        <v>1378</v>
      </c>
      <c r="C715" t="s">
        <v>35</v>
      </c>
      <c r="D715">
        <v>2005</v>
      </c>
      <c r="E715">
        <v>104.4</v>
      </c>
      <c r="F715">
        <v>102.3</v>
      </c>
      <c r="G715">
        <v>94.7</v>
      </c>
      <c r="H715">
        <v>99</v>
      </c>
      <c r="I715">
        <v>103.1</v>
      </c>
      <c r="J715">
        <v>92.4</v>
      </c>
      <c r="K715">
        <v>94.7</v>
      </c>
      <c r="L715">
        <v>0.48</v>
      </c>
      <c r="M715">
        <v>0.5</v>
      </c>
      <c r="N715">
        <v>0.47</v>
      </c>
      <c r="O715">
        <v>0.46</v>
      </c>
      <c r="P715">
        <v>0.43</v>
      </c>
      <c r="Q715">
        <v>0.43</v>
      </c>
      <c r="R715">
        <v>0.35</v>
      </c>
    </row>
    <row r="716" spans="1:18" x14ac:dyDescent="0.2">
      <c r="A716" t="s">
        <v>1379</v>
      </c>
      <c r="B716" t="s">
        <v>1380</v>
      </c>
      <c r="C716" t="s">
        <v>35</v>
      </c>
      <c r="D716">
        <v>2005</v>
      </c>
      <c r="E716">
        <v>104.4</v>
      </c>
      <c r="F716">
        <v>102.3</v>
      </c>
      <c r="G716">
        <v>94.7</v>
      </c>
      <c r="H716">
        <v>99</v>
      </c>
      <c r="I716">
        <v>103.1</v>
      </c>
      <c r="J716">
        <v>92.4</v>
      </c>
      <c r="K716">
        <v>94.7</v>
      </c>
      <c r="L716">
        <v>0.48</v>
      </c>
      <c r="M716">
        <v>0.5</v>
      </c>
      <c r="N716">
        <v>0.47</v>
      </c>
      <c r="O716">
        <v>0.46</v>
      </c>
      <c r="P716">
        <v>0.43</v>
      </c>
      <c r="Q716">
        <v>0.43</v>
      </c>
      <c r="R716">
        <v>0.35</v>
      </c>
    </row>
    <row r="717" spans="1:18" x14ac:dyDescent="0.2">
      <c r="A717" t="s">
        <v>1381</v>
      </c>
      <c r="B717" t="s">
        <v>1382</v>
      </c>
      <c r="C717" t="s">
        <v>35</v>
      </c>
      <c r="D717">
        <v>2005</v>
      </c>
      <c r="E717">
        <v>112.7</v>
      </c>
      <c r="F717">
        <v>111</v>
      </c>
      <c r="G717">
        <v>98.1</v>
      </c>
      <c r="H717">
        <v>105.2</v>
      </c>
      <c r="I717">
        <v>123.8</v>
      </c>
      <c r="J717">
        <v>94.5</v>
      </c>
      <c r="K717">
        <v>96.6</v>
      </c>
      <c r="L717">
        <v>0.41</v>
      </c>
      <c r="M717">
        <v>0.43</v>
      </c>
      <c r="N717">
        <v>0.4</v>
      </c>
      <c r="O717">
        <v>0.39</v>
      </c>
      <c r="P717">
        <v>0.37</v>
      </c>
      <c r="Q717">
        <v>0.37</v>
      </c>
      <c r="R717">
        <v>0.32</v>
      </c>
    </row>
    <row r="718" spans="1:18" x14ac:dyDescent="0.2">
      <c r="A718" t="s">
        <v>1383</v>
      </c>
      <c r="B718" t="s">
        <v>1384</v>
      </c>
      <c r="C718" t="s">
        <v>35</v>
      </c>
      <c r="D718">
        <v>2005</v>
      </c>
      <c r="E718">
        <v>98.8</v>
      </c>
      <c r="F718">
        <v>111.4</v>
      </c>
      <c r="G718">
        <v>112</v>
      </c>
      <c r="H718">
        <v>95.7</v>
      </c>
      <c r="I718">
        <v>114.5</v>
      </c>
      <c r="J718">
        <v>102.5</v>
      </c>
      <c r="K718">
        <v>107.7</v>
      </c>
      <c r="L718">
        <v>0.72</v>
      </c>
      <c r="M718">
        <v>0.75</v>
      </c>
      <c r="N718">
        <v>0.72</v>
      </c>
      <c r="O718">
        <v>0.69</v>
      </c>
      <c r="P718">
        <v>0.65</v>
      </c>
      <c r="Q718">
        <v>0.66</v>
      </c>
      <c r="R718">
        <v>0.56000000000000005</v>
      </c>
    </row>
    <row r="719" spans="1:18" x14ac:dyDescent="0.2">
      <c r="A719" t="s">
        <v>1385</v>
      </c>
      <c r="B719" t="s">
        <v>1386</v>
      </c>
      <c r="C719" t="s">
        <v>34</v>
      </c>
      <c r="D719">
        <v>2009</v>
      </c>
      <c r="E719">
        <v>115</v>
      </c>
      <c r="F719">
        <v>110.2</v>
      </c>
      <c r="G719">
        <v>113.9</v>
      </c>
      <c r="H719">
        <v>110.6</v>
      </c>
      <c r="I719">
        <v>103.7</v>
      </c>
      <c r="J719">
        <v>102</v>
      </c>
      <c r="K719">
        <v>93.6</v>
      </c>
      <c r="L719">
        <v>0.52</v>
      </c>
      <c r="M719">
        <v>0.54</v>
      </c>
      <c r="N719">
        <v>0.52</v>
      </c>
      <c r="O719">
        <v>0.5</v>
      </c>
      <c r="P719">
        <v>0.48</v>
      </c>
      <c r="Q719">
        <v>0.48</v>
      </c>
      <c r="R719">
        <v>0.43</v>
      </c>
    </row>
    <row r="720" spans="1:18" x14ac:dyDescent="0.2">
      <c r="A720" t="s">
        <v>1387</v>
      </c>
      <c r="B720" t="s">
        <v>1388</v>
      </c>
      <c r="C720" t="s">
        <v>34</v>
      </c>
      <c r="D720">
        <v>2009</v>
      </c>
      <c r="E720">
        <v>117.5</v>
      </c>
      <c r="F720">
        <v>112.9</v>
      </c>
      <c r="G720">
        <v>118.9</v>
      </c>
      <c r="H720">
        <v>116.3</v>
      </c>
      <c r="I720">
        <v>100.9</v>
      </c>
      <c r="J720">
        <v>98.4</v>
      </c>
      <c r="K720">
        <v>98.9</v>
      </c>
      <c r="L720">
        <v>0.64</v>
      </c>
      <c r="M720">
        <v>0.67</v>
      </c>
      <c r="N720">
        <v>0.64</v>
      </c>
      <c r="O720">
        <v>0.61</v>
      </c>
      <c r="P720">
        <v>0.56999999999999995</v>
      </c>
      <c r="Q720">
        <v>0.57999999999999996</v>
      </c>
      <c r="R720">
        <v>0.51</v>
      </c>
    </row>
    <row r="721" spans="1:18" x14ac:dyDescent="0.2">
      <c r="A721" t="s">
        <v>1389</v>
      </c>
      <c r="B721" t="s">
        <v>1390</v>
      </c>
      <c r="C721" t="s">
        <v>34</v>
      </c>
      <c r="D721">
        <v>2009</v>
      </c>
      <c r="E721">
        <v>117.9</v>
      </c>
      <c r="F721">
        <v>117.9</v>
      </c>
      <c r="G721">
        <v>114.2</v>
      </c>
      <c r="H721">
        <v>116.8</v>
      </c>
      <c r="I721">
        <v>101.9</v>
      </c>
      <c r="J721">
        <v>110.8</v>
      </c>
      <c r="K721">
        <v>90.9</v>
      </c>
      <c r="L721">
        <v>0.63</v>
      </c>
      <c r="M721">
        <v>0.67</v>
      </c>
      <c r="N721">
        <v>0.64</v>
      </c>
      <c r="O721">
        <v>0.6</v>
      </c>
      <c r="P721">
        <v>0.56999999999999995</v>
      </c>
      <c r="Q721">
        <v>0.57999999999999996</v>
      </c>
      <c r="R721">
        <v>0.51</v>
      </c>
    </row>
    <row r="722" spans="1:18" x14ac:dyDescent="0.2">
      <c r="A722" t="s">
        <v>1391</v>
      </c>
      <c r="B722" t="s">
        <v>1392</v>
      </c>
      <c r="C722" t="s">
        <v>35</v>
      </c>
      <c r="D722">
        <v>2009</v>
      </c>
      <c r="E722">
        <v>115</v>
      </c>
      <c r="F722">
        <v>110.2</v>
      </c>
      <c r="G722">
        <v>113.9</v>
      </c>
      <c r="H722">
        <v>110.6</v>
      </c>
      <c r="I722">
        <v>103.7</v>
      </c>
      <c r="J722">
        <v>102</v>
      </c>
      <c r="K722">
        <v>93.6</v>
      </c>
      <c r="L722">
        <v>0.52</v>
      </c>
      <c r="M722">
        <v>0.54</v>
      </c>
      <c r="N722">
        <v>0.52</v>
      </c>
      <c r="O722">
        <v>0.5</v>
      </c>
      <c r="P722">
        <v>0.48</v>
      </c>
      <c r="Q722">
        <v>0.48</v>
      </c>
      <c r="R722">
        <v>0.43</v>
      </c>
    </row>
    <row r="723" spans="1:18" x14ac:dyDescent="0.2">
      <c r="A723" t="s">
        <v>1393</v>
      </c>
      <c r="B723" t="s">
        <v>1394</v>
      </c>
      <c r="C723" t="s">
        <v>35</v>
      </c>
      <c r="D723">
        <v>2009</v>
      </c>
      <c r="E723">
        <v>115</v>
      </c>
      <c r="F723">
        <v>110.2</v>
      </c>
      <c r="G723">
        <v>113.9</v>
      </c>
      <c r="H723">
        <v>110.6</v>
      </c>
      <c r="I723">
        <v>103.7</v>
      </c>
      <c r="J723">
        <v>102</v>
      </c>
      <c r="K723">
        <v>93.6</v>
      </c>
      <c r="L723">
        <v>0.52</v>
      </c>
      <c r="M723">
        <v>0.54</v>
      </c>
      <c r="N723">
        <v>0.52</v>
      </c>
      <c r="O723">
        <v>0.5</v>
      </c>
      <c r="P723">
        <v>0.48</v>
      </c>
      <c r="Q723">
        <v>0.48</v>
      </c>
      <c r="R723">
        <v>0.43</v>
      </c>
    </row>
    <row r="724" spans="1:18" x14ac:dyDescent="0.2">
      <c r="A724" t="s">
        <v>1395</v>
      </c>
      <c r="B724" t="s">
        <v>1396</v>
      </c>
      <c r="C724" t="s">
        <v>35</v>
      </c>
      <c r="D724">
        <v>2006</v>
      </c>
      <c r="E724">
        <v>103.8</v>
      </c>
      <c r="F724">
        <v>124.2</v>
      </c>
      <c r="G724">
        <v>127.1</v>
      </c>
      <c r="H724">
        <v>119</v>
      </c>
      <c r="I724">
        <v>119.3</v>
      </c>
      <c r="J724">
        <v>110.9</v>
      </c>
      <c r="K724">
        <v>83.6</v>
      </c>
      <c r="L724">
        <v>0.72</v>
      </c>
      <c r="M724">
        <v>0.75</v>
      </c>
      <c r="N724">
        <v>0.72</v>
      </c>
      <c r="O724">
        <v>0.69</v>
      </c>
      <c r="P724">
        <v>0.66</v>
      </c>
      <c r="Q724">
        <v>0.66</v>
      </c>
      <c r="R724">
        <v>0.6</v>
      </c>
    </row>
    <row r="725" spans="1:18" x14ac:dyDescent="0.2">
      <c r="A725" t="s">
        <v>1397</v>
      </c>
      <c r="B725" t="s">
        <v>1398</v>
      </c>
      <c r="C725" t="s">
        <v>34</v>
      </c>
      <c r="D725">
        <v>2009</v>
      </c>
      <c r="E725">
        <v>114.3</v>
      </c>
      <c r="F725">
        <v>120.8</v>
      </c>
      <c r="G725">
        <v>113.7</v>
      </c>
      <c r="H725">
        <v>124.3</v>
      </c>
      <c r="I725">
        <v>121.7</v>
      </c>
      <c r="J725">
        <v>105.4</v>
      </c>
      <c r="K725">
        <v>94.9</v>
      </c>
      <c r="L725">
        <v>0.53</v>
      </c>
      <c r="M725">
        <v>0.55000000000000004</v>
      </c>
      <c r="N725">
        <v>0.53</v>
      </c>
      <c r="O725">
        <v>0.52</v>
      </c>
      <c r="P725">
        <v>0.5</v>
      </c>
      <c r="Q725">
        <v>0.5</v>
      </c>
      <c r="R725">
        <v>0.45</v>
      </c>
    </row>
    <row r="726" spans="1:18" x14ac:dyDescent="0.2">
      <c r="A726" t="s">
        <v>1399</v>
      </c>
      <c r="B726" t="s">
        <v>1400</v>
      </c>
      <c r="C726" t="s">
        <v>34</v>
      </c>
      <c r="D726">
        <v>2009</v>
      </c>
      <c r="E726">
        <v>114.3</v>
      </c>
      <c r="F726">
        <v>120.8</v>
      </c>
      <c r="G726">
        <v>113.7</v>
      </c>
      <c r="H726">
        <v>124.3</v>
      </c>
      <c r="I726">
        <v>121.7</v>
      </c>
      <c r="J726">
        <v>105.4</v>
      </c>
      <c r="K726">
        <v>94.9</v>
      </c>
      <c r="L726">
        <v>0.53</v>
      </c>
      <c r="M726">
        <v>0.55000000000000004</v>
      </c>
      <c r="N726">
        <v>0.53</v>
      </c>
      <c r="O726">
        <v>0.52</v>
      </c>
      <c r="P726">
        <v>0.5</v>
      </c>
      <c r="Q726">
        <v>0.5</v>
      </c>
      <c r="R726">
        <v>0.45</v>
      </c>
    </row>
    <row r="727" spans="1:18" x14ac:dyDescent="0.2">
      <c r="A727" t="s">
        <v>1401</v>
      </c>
      <c r="B727" t="s">
        <v>1402</v>
      </c>
      <c r="C727" t="s">
        <v>35</v>
      </c>
      <c r="D727">
        <v>2009</v>
      </c>
      <c r="E727">
        <v>114.3</v>
      </c>
      <c r="F727">
        <v>120.8</v>
      </c>
      <c r="G727">
        <v>113.7</v>
      </c>
      <c r="H727">
        <v>124.3</v>
      </c>
      <c r="I727">
        <v>121.7</v>
      </c>
      <c r="J727">
        <v>105.4</v>
      </c>
      <c r="K727">
        <v>94.9</v>
      </c>
      <c r="L727">
        <v>0.53</v>
      </c>
      <c r="M727">
        <v>0.55000000000000004</v>
      </c>
      <c r="N727">
        <v>0.53</v>
      </c>
      <c r="O727">
        <v>0.52</v>
      </c>
      <c r="P727">
        <v>0.5</v>
      </c>
      <c r="Q727">
        <v>0.5</v>
      </c>
      <c r="R727">
        <v>0.45</v>
      </c>
    </row>
    <row r="728" spans="1:18" x14ac:dyDescent="0.2">
      <c r="A728" t="s">
        <v>1403</v>
      </c>
      <c r="B728" t="s">
        <v>1404</v>
      </c>
      <c r="C728" t="s">
        <v>35</v>
      </c>
      <c r="D728">
        <v>2009</v>
      </c>
      <c r="E728">
        <v>114.3</v>
      </c>
      <c r="F728">
        <v>120.8</v>
      </c>
      <c r="G728">
        <v>113.7</v>
      </c>
      <c r="H728">
        <v>124.3</v>
      </c>
      <c r="I728">
        <v>121.7</v>
      </c>
      <c r="J728">
        <v>105.4</v>
      </c>
      <c r="K728">
        <v>94.9</v>
      </c>
      <c r="L728">
        <v>0.53</v>
      </c>
      <c r="M728">
        <v>0.55000000000000004</v>
      </c>
      <c r="N728">
        <v>0.53</v>
      </c>
      <c r="O728">
        <v>0.52</v>
      </c>
      <c r="P728">
        <v>0.5</v>
      </c>
      <c r="Q728">
        <v>0.5</v>
      </c>
      <c r="R728">
        <v>0.45</v>
      </c>
    </row>
    <row r="729" spans="1:18" x14ac:dyDescent="0.2">
      <c r="A729" t="s">
        <v>1405</v>
      </c>
      <c r="B729" t="s">
        <v>1406</v>
      </c>
      <c r="C729" t="s">
        <v>35</v>
      </c>
      <c r="D729">
        <v>2009</v>
      </c>
      <c r="E729">
        <v>114.8</v>
      </c>
      <c r="F729">
        <v>119.3</v>
      </c>
      <c r="G729">
        <v>113.3</v>
      </c>
      <c r="H729">
        <v>118.8</v>
      </c>
      <c r="I729">
        <v>119</v>
      </c>
      <c r="J729">
        <v>104.5</v>
      </c>
      <c r="K729">
        <v>96.5</v>
      </c>
      <c r="L729">
        <v>0.64</v>
      </c>
      <c r="M729">
        <v>0.68</v>
      </c>
      <c r="N729">
        <v>0.64</v>
      </c>
      <c r="O729">
        <v>0.62</v>
      </c>
      <c r="P729">
        <v>0.57999999999999996</v>
      </c>
      <c r="Q729">
        <v>0.59</v>
      </c>
      <c r="R729">
        <v>0.52</v>
      </c>
    </row>
    <row r="730" spans="1:18" x14ac:dyDescent="0.2">
      <c r="A730" t="s">
        <v>1407</v>
      </c>
      <c r="B730" t="s">
        <v>1408</v>
      </c>
      <c r="C730" t="s">
        <v>35</v>
      </c>
      <c r="D730">
        <v>2009</v>
      </c>
      <c r="E730">
        <v>114.3</v>
      </c>
      <c r="F730">
        <v>120.8</v>
      </c>
      <c r="G730">
        <v>113.7</v>
      </c>
      <c r="H730">
        <v>124.3</v>
      </c>
      <c r="I730">
        <v>121.7</v>
      </c>
      <c r="J730">
        <v>105.4</v>
      </c>
      <c r="K730">
        <v>94.9</v>
      </c>
      <c r="L730">
        <v>0.53</v>
      </c>
      <c r="M730">
        <v>0.55000000000000004</v>
      </c>
      <c r="N730">
        <v>0.53</v>
      </c>
      <c r="O730">
        <v>0.52</v>
      </c>
      <c r="P730">
        <v>0.5</v>
      </c>
      <c r="Q730">
        <v>0.5</v>
      </c>
      <c r="R730">
        <v>0.45</v>
      </c>
    </row>
    <row r="731" spans="1:18" x14ac:dyDescent="0.2">
      <c r="A731" t="s">
        <v>1409</v>
      </c>
      <c r="B731" t="s">
        <v>1410</v>
      </c>
      <c r="C731" t="s">
        <v>35</v>
      </c>
      <c r="D731">
        <v>2009</v>
      </c>
      <c r="E731">
        <v>114.5</v>
      </c>
      <c r="F731">
        <v>123.4</v>
      </c>
      <c r="G731">
        <v>115.1</v>
      </c>
      <c r="H731">
        <v>132.30000000000001</v>
      </c>
      <c r="I731">
        <v>118.9</v>
      </c>
      <c r="J731">
        <v>104.1</v>
      </c>
      <c r="K731">
        <v>94.9</v>
      </c>
      <c r="L731">
        <v>0.64</v>
      </c>
      <c r="M731">
        <v>0.64</v>
      </c>
      <c r="N731">
        <v>0.63</v>
      </c>
      <c r="O731">
        <v>0.61</v>
      </c>
      <c r="P731">
        <v>0.57999999999999996</v>
      </c>
      <c r="Q731">
        <v>0.56000000000000005</v>
      </c>
      <c r="R731">
        <v>0.45</v>
      </c>
    </row>
    <row r="732" spans="1:18" x14ac:dyDescent="0.2">
      <c r="A732" t="s">
        <v>1411</v>
      </c>
      <c r="B732" t="s">
        <v>1412</v>
      </c>
      <c r="C732" t="s">
        <v>35</v>
      </c>
      <c r="D732">
        <v>2009</v>
      </c>
      <c r="E732">
        <v>118.5</v>
      </c>
      <c r="F732">
        <v>121.7</v>
      </c>
      <c r="G732">
        <v>112.5</v>
      </c>
      <c r="H732">
        <v>129.30000000000001</v>
      </c>
      <c r="I732">
        <v>121.4</v>
      </c>
      <c r="J732">
        <v>101.3</v>
      </c>
      <c r="K732">
        <v>94.3</v>
      </c>
      <c r="L732">
        <v>0.71</v>
      </c>
      <c r="M732">
        <v>0.74</v>
      </c>
      <c r="N732">
        <v>0.71</v>
      </c>
      <c r="O732">
        <v>0.68</v>
      </c>
      <c r="P732">
        <v>0.65</v>
      </c>
      <c r="Q732">
        <v>0.66</v>
      </c>
      <c r="R732">
        <v>0.59</v>
      </c>
    </row>
    <row r="733" spans="1:18" x14ac:dyDescent="0.2">
      <c r="A733" t="s">
        <v>1413</v>
      </c>
      <c r="B733" t="s">
        <v>1414</v>
      </c>
      <c r="C733" t="s">
        <v>34</v>
      </c>
      <c r="D733">
        <v>2009</v>
      </c>
      <c r="E733">
        <v>111.5</v>
      </c>
      <c r="F733">
        <v>111.6</v>
      </c>
      <c r="G733">
        <v>103.1</v>
      </c>
      <c r="H733">
        <v>108.3</v>
      </c>
      <c r="I733">
        <v>121.5</v>
      </c>
      <c r="J733">
        <v>103.7</v>
      </c>
      <c r="K733">
        <v>100.1</v>
      </c>
      <c r="L733">
        <v>0.41</v>
      </c>
      <c r="M733">
        <v>0.43</v>
      </c>
      <c r="N733">
        <v>0.41</v>
      </c>
      <c r="O733">
        <v>0.39</v>
      </c>
      <c r="P733">
        <v>0.37</v>
      </c>
      <c r="Q733">
        <v>0.37</v>
      </c>
      <c r="R733">
        <v>0.31</v>
      </c>
    </row>
    <row r="734" spans="1:18" x14ac:dyDescent="0.2">
      <c r="A734" t="s">
        <v>1415</v>
      </c>
      <c r="B734" t="s">
        <v>1416</v>
      </c>
      <c r="C734" t="s">
        <v>34</v>
      </c>
      <c r="D734">
        <v>2004</v>
      </c>
      <c r="E734">
        <v>104.4</v>
      </c>
      <c r="F734">
        <v>102.3</v>
      </c>
      <c r="G734">
        <v>94.7</v>
      </c>
      <c r="H734">
        <v>99</v>
      </c>
      <c r="I734">
        <v>103.1</v>
      </c>
      <c r="J734">
        <v>92.4</v>
      </c>
      <c r="K734">
        <v>94.7</v>
      </c>
      <c r="L734">
        <v>0.48</v>
      </c>
      <c r="M734">
        <v>0.5</v>
      </c>
      <c r="N734">
        <v>0.47</v>
      </c>
      <c r="O734">
        <v>0.46</v>
      </c>
      <c r="P734">
        <v>0.43</v>
      </c>
      <c r="Q734">
        <v>0.43</v>
      </c>
      <c r="R734">
        <v>0.35</v>
      </c>
    </row>
    <row r="735" spans="1:18" x14ac:dyDescent="0.2">
      <c r="A735" t="s">
        <v>1417</v>
      </c>
      <c r="B735" t="s">
        <v>1418</v>
      </c>
      <c r="C735" t="s">
        <v>35</v>
      </c>
      <c r="D735">
        <v>2004</v>
      </c>
      <c r="E735">
        <v>104.4</v>
      </c>
      <c r="F735">
        <v>102.3</v>
      </c>
      <c r="G735">
        <v>94.7</v>
      </c>
      <c r="H735">
        <v>99</v>
      </c>
      <c r="I735">
        <v>103.1</v>
      </c>
      <c r="J735">
        <v>92.4</v>
      </c>
      <c r="K735">
        <v>94.7</v>
      </c>
      <c r="L735">
        <v>0.48</v>
      </c>
      <c r="M735">
        <v>0.5</v>
      </c>
      <c r="N735">
        <v>0.47</v>
      </c>
      <c r="O735">
        <v>0.46</v>
      </c>
      <c r="P735">
        <v>0.43</v>
      </c>
      <c r="Q735">
        <v>0.43</v>
      </c>
      <c r="R735">
        <v>0.35</v>
      </c>
    </row>
    <row r="736" spans="1:18" x14ac:dyDescent="0.2">
      <c r="A736" t="s">
        <v>1419</v>
      </c>
      <c r="B736" t="s">
        <v>1420</v>
      </c>
      <c r="C736" t="s">
        <v>35</v>
      </c>
      <c r="D736">
        <v>2004</v>
      </c>
      <c r="E736">
        <v>101.9</v>
      </c>
      <c r="F736">
        <v>98.4</v>
      </c>
      <c r="G736">
        <v>90.8</v>
      </c>
      <c r="H736">
        <v>97.6</v>
      </c>
      <c r="I736">
        <v>100.6</v>
      </c>
      <c r="J736">
        <v>91.8</v>
      </c>
      <c r="K736">
        <v>92.5</v>
      </c>
      <c r="L736">
        <v>0.61</v>
      </c>
      <c r="M736">
        <v>0.65</v>
      </c>
      <c r="N736">
        <v>0.6</v>
      </c>
      <c r="O736">
        <v>0.57999999999999996</v>
      </c>
      <c r="P736">
        <v>0.54</v>
      </c>
      <c r="Q736">
        <v>0.54</v>
      </c>
      <c r="R736">
        <v>0.45</v>
      </c>
    </row>
    <row r="737" spans="1:18" x14ac:dyDescent="0.2">
      <c r="A737" t="s">
        <v>1421</v>
      </c>
      <c r="B737" t="s">
        <v>1422</v>
      </c>
      <c r="C737" t="s">
        <v>35</v>
      </c>
      <c r="D737">
        <v>2004</v>
      </c>
      <c r="E737">
        <v>104.4</v>
      </c>
      <c r="F737">
        <v>102.3</v>
      </c>
      <c r="G737">
        <v>94.7</v>
      </c>
      <c r="H737">
        <v>99</v>
      </c>
      <c r="I737">
        <v>103.1</v>
      </c>
      <c r="J737">
        <v>92.4</v>
      </c>
      <c r="K737">
        <v>94.7</v>
      </c>
      <c r="L737">
        <v>0.48</v>
      </c>
      <c r="M737">
        <v>0.5</v>
      </c>
      <c r="N737">
        <v>0.47</v>
      </c>
      <c r="O737">
        <v>0.46</v>
      </c>
      <c r="P737">
        <v>0.43</v>
      </c>
      <c r="Q737">
        <v>0.43</v>
      </c>
      <c r="R737">
        <v>0.35</v>
      </c>
    </row>
    <row r="738" spans="1:18" x14ac:dyDescent="0.2">
      <c r="A738" t="s">
        <v>1423</v>
      </c>
      <c r="B738" t="s">
        <v>1424</v>
      </c>
      <c r="C738" t="s">
        <v>34</v>
      </c>
      <c r="D738">
        <v>2007</v>
      </c>
      <c r="E738">
        <v>112.8</v>
      </c>
      <c r="F738">
        <v>119.5</v>
      </c>
      <c r="G738">
        <v>127</v>
      </c>
      <c r="H738">
        <v>129.6</v>
      </c>
      <c r="I738">
        <v>141</v>
      </c>
      <c r="J738">
        <v>114.6</v>
      </c>
      <c r="K738">
        <v>84.4</v>
      </c>
      <c r="L738">
        <v>0.65</v>
      </c>
      <c r="M738">
        <v>0.68</v>
      </c>
      <c r="N738">
        <v>0.65</v>
      </c>
      <c r="O738">
        <v>0.62</v>
      </c>
      <c r="P738">
        <v>0.59</v>
      </c>
      <c r="Q738">
        <v>0.6</v>
      </c>
      <c r="R738">
        <v>0.53</v>
      </c>
    </row>
    <row r="739" spans="1:18" x14ac:dyDescent="0.2">
      <c r="A739" t="s">
        <v>1425</v>
      </c>
      <c r="B739" t="s">
        <v>1426</v>
      </c>
      <c r="C739" t="s">
        <v>35</v>
      </c>
      <c r="D739">
        <v>2004</v>
      </c>
      <c r="E739">
        <v>111.5</v>
      </c>
      <c r="F739">
        <v>125.6</v>
      </c>
      <c r="G739">
        <v>106.1</v>
      </c>
      <c r="H739">
        <v>113.3</v>
      </c>
      <c r="I739">
        <v>132.6</v>
      </c>
      <c r="J739">
        <v>98.3</v>
      </c>
      <c r="K739">
        <v>91.5</v>
      </c>
      <c r="L739">
        <v>0.55000000000000004</v>
      </c>
      <c r="M739">
        <v>0.6</v>
      </c>
      <c r="N739">
        <v>0.56000000000000005</v>
      </c>
      <c r="O739">
        <v>0.52</v>
      </c>
      <c r="P739">
        <v>0.47</v>
      </c>
      <c r="Q739">
        <v>0.49</v>
      </c>
      <c r="R739">
        <v>0.4</v>
      </c>
    </row>
    <row r="740" spans="1:18" x14ac:dyDescent="0.2">
      <c r="A740" t="s">
        <v>1427</v>
      </c>
      <c r="B740" t="s">
        <v>1428</v>
      </c>
      <c r="C740" t="s">
        <v>34</v>
      </c>
      <c r="D740">
        <v>2006</v>
      </c>
      <c r="E740">
        <v>107.8</v>
      </c>
      <c r="F740">
        <v>117.1</v>
      </c>
      <c r="G740">
        <v>106.6</v>
      </c>
      <c r="H740">
        <v>119.9</v>
      </c>
      <c r="I740">
        <v>115</v>
      </c>
      <c r="J740">
        <v>103.9</v>
      </c>
      <c r="K740">
        <v>107.7</v>
      </c>
      <c r="L740">
        <v>0.63</v>
      </c>
      <c r="M740">
        <v>0.67</v>
      </c>
      <c r="N740">
        <v>0.64</v>
      </c>
      <c r="O740">
        <v>0.6</v>
      </c>
      <c r="P740">
        <v>0.56999999999999995</v>
      </c>
      <c r="Q740">
        <v>0.57999999999999996</v>
      </c>
      <c r="R740">
        <v>0.51</v>
      </c>
    </row>
    <row r="741" spans="1:18" x14ac:dyDescent="0.2">
      <c r="A741" t="s">
        <v>1429</v>
      </c>
      <c r="B741" t="s">
        <v>1430</v>
      </c>
      <c r="C741" t="s">
        <v>35</v>
      </c>
      <c r="D741">
        <v>2006</v>
      </c>
      <c r="E741">
        <v>106.5</v>
      </c>
      <c r="F741">
        <v>121.1</v>
      </c>
      <c r="G741">
        <v>104.1</v>
      </c>
      <c r="H741">
        <v>114.6</v>
      </c>
      <c r="I741">
        <v>115</v>
      </c>
      <c r="J741">
        <v>105.9</v>
      </c>
      <c r="K741">
        <v>100.1</v>
      </c>
      <c r="L741">
        <v>0.63</v>
      </c>
      <c r="M741">
        <v>0.67</v>
      </c>
      <c r="N741">
        <v>0.64</v>
      </c>
      <c r="O741">
        <v>0.6</v>
      </c>
      <c r="P741">
        <v>0.56999999999999995</v>
      </c>
      <c r="Q741">
        <v>0.57999999999999996</v>
      </c>
      <c r="R741">
        <v>0.51</v>
      </c>
    </row>
    <row r="742" spans="1:18" x14ac:dyDescent="0.2">
      <c r="A742" t="s">
        <v>1431</v>
      </c>
      <c r="B742" t="s">
        <v>1432</v>
      </c>
      <c r="C742" t="s">
        <v>35</v>
      </c>
      <c r="D742">
        <v>2006</v>
      </c>
      <c r="E742">
        <v>106.1</v>
      </c>
      <c r="F742">
        <v>124.7</v>
      </c>
      <c r="G742">
        <v>104.8</v>
      </c>
      <c r="H742">
        <v>117</v>
      </c>
      <c r="I742">
        <v>124.9</v>
      </c>
      <c r="J742">
        <v>100</v>
      </c>
      <c r="K742">
        <v>99.4</v>
      </c>
      <c r="L742">
        <v>0.63</v>
      </c>
      <c r="M742">
        <v>0.67</v>
      </c>
      <c r="N742">
        <v>0.64</v>
      </c>
      <c r="O742">
        <v>0.6</v>
      </c>
      <c r="P742">
        <v>0.56999999999999995</v>
      </c>
      <c r="Q742">
        <v>0.57999999999999996</v>
      </c>
      <c r="R742">
        <v>0.51</v>
      </c>
    </row>
    <row r="743" spans="1:18" x14ac:dyDescent="0.2">
      <c r="A743" t="s">
        <v>1433</v>
      </c>
      <c r="B743" t="s">
        <v>1434</v>
      </c>
      <c r="C743" t="s">
        <v>35</v>
      </c>
      <c r="D743">
        <v>2006</v>
      </c>
      <c r="E743">
        <v>103.4</v>
      </c>
      <c r="F743">
        <v>118.3</v>
      </c>
      <c r="G743">
        <v>103.1</v>
      </c>
      <c r="H743">
        <v>111.3</v>
      </c>
      <c r="I743">
        <v>117.6</v>
      </c>
      <c r="J743">
        <v>106</v>
      </c>
      <c r="K743">
        <v>102.2</v>
      </c>
      <c r="L743">
        <v>0.52</v>
      </c>
      <c r="M743">
        <v>0.54</v>
      </c>
      <c r="N743">
        <v>0.52</v>
      </c>
      <c r="O743">
        <v>0.5</v>
      </c>
      <c r="P743">
        <v>0.47</v>
      </c>
      <c r="Q743">
        <v>0.48</v>
      </c>
      <c r="R743">
        <v>0.43</v>
      </c>
    </row>
    <row r="744" spans="1:18" x14ac:dyDescent="0.2">
      <c r="A744" t="s">
        <v>1435</v>
      </c>
      <c r="B744" t="s">
        <v>1436</v>
      </c>
      <c r="C744" t="s">
        <v>35</v>
      </c>
      <c r="D744">
        <v>2008</v>
      </c>
      <c r="E744">
        <v>106.1</v>
      </c>
      <c r="F744">
        <v>104.2</v>
      </c>
      <c r="G744">
        <v>104.6</v>
      </c>
      <c r="H744">
        <v>101.4</v>
      </c>
      <c r="I744">
        <v>106.9</v>
      </c>
      <c r="J744">
        <v>99.4</v>
      </c>
      <c r="K744">
        <v>94.3</v>
      </c>
      <c r="L744">
        <v>0.55000000000000004</v>
      </c>
      <c r="M744">
        <v>0.52</v>
      </c>
      <c r="N744">
        <v>0.28999999999999998</v>
      </c>
      <c r="O744">
        <v>0.51</v>
      </c>
      <c r="P744">
        <v>0.47</v>
      </c>
      <c r="Q744">
        <v>0.37</v>
      </c>
      <c r="R744">
        <v>0.24</v>
      </c>
    </row>
    <row r="745" spans="1:18" x14ac:dyDescent="0.2">
      <c r="A745" t="s">
        <v>1437</v>
      </c>
      <c r="B745" t="s">
        <v>1438</v>
      </c>
      <c r="C745" t="s">
        <v>35</v>
      </c>
      <c r="D745">
        <v>2006</v>
      </c>
      <c r="E745">
        <v>112.2</v>
      </c>
      <c r="F745">
        <v>123.4</v>
      </c>
      <c r="G745">
        <v>115.3</v>
      </c>
      <c r="H745">
        <v>110.8</v>
      </c>
      <c r="I745">
        <v>104.6</v>
      </c>
      <c r="J745">
        <v>103.2</v>
      </c>
      <c r="K745">
        <v>95.5</v>
      </c>
      <c r="L745">
        <v>0.7</v>
      </c>
      <c r="M745">
        <v>0.74</v>
      </c>
      <c r="N745">
        <v>0.7</v>
      </c>
      <c r="O745">
        <v>0.67</v>
      </c>
      <c r="P745">
        <v>0.64</v>
      </c>
      <c r="Q745">
        <v>0.65</v>
      </c>
      <c r="R745">
        <v>0.56999999999999995</v>
      </c>
    </row>
    <row r="746" spans="1:18" x14ac:dyDescent="0.2">
      <c r="A746" t="s">
        <v>1437</v>
      </c>
      <c r="B746" t="s">
        <v>1438</v>
      </c>
      <c r="C746" t="s">
        <v>35</v>
      </c>
      <c r="D746">
        <v>2006</v>
      </c>
      <c r="E746">
        <v>112.2</v>
      </c>
      <c r="F746">
        <v>123.4</v>
      </c>
      <c r="G746">
        <v>115.3</v>
      </c>
      <c r="H746">
        <v>110.8</v>
      </c>
      <c r="I746">
        <v>104.6</v>
      </c>
      <c r="J746">
        <v>103.2</v>
      </c>
      <c r="K746">
        <v>95.5</v>
      </c>
      <c r="L746">
        <v>0.7</v>
      </c>
      <c r="M746">
        <v>0.74</v>
      </c>
      <c r="N746">
        <v>0.7</v>
      </c>
      <c r="O746">
        <v>0.67</v>
      </c>
      <c r="P746">
        <v>0.64</v>
      </c>
      <c r="Q746">
        <v>0.65</v>
      </c>
      <c r="R746">
        <v>0.56999999999999995</v>
      </c>
    </row>
    <row r="747" spans="1:18" x14ac:dyDescent="0.2">
      <c r="A747" t="s">
        <v>1439</v>
      </c>
      <c r="B747" t="s">
        <v>1440</v>
      </c>
      <c r="C747" t="s">
        <v>34</v>
      </c>
      <c r="D747">
        <v>2004</v>
      </c>
      <c r="E747">
        <v>108.8</v>
      </c>
      <c r="F747">
        <v>128.19999999999999</v>
      </c>
      <c r="G747">
        <v>108</v>
      </c>
      <c r="H747">
        <v>125.7</v>
      </c>
      <c r="I747">
        <v>138.6</v>
      </c>
      <c r="J747">
        <v>96.2</v>
      </c>
      <c r="K747">
        <v>100.4</v>
      </c>
      <c r="L747">
        <v>0.66</v>
      </c>
      <c r="M747">
        <v>0.69</v>
      </c>
      <c r="N747">
        <v>0.66</v>
      </c>
      <c r="O747">
        <v>0.63</v>
      </c>
      <c r="P747">
        <v>0.6</v>
      </c>
      <c r="Q747">
        <v>0.61</v>
      </c>
      <c r="R747">
        <v>0.54</v>
      </c>
    </row>
    <row r="748" spans="1:18" x14ac:dyDescent="0.2">
      <c r="A748" t="s">
        <v>1441</v>
      </c>
      <c r="B748" t="s">
        <v>1442</v>
      </c>
      <c r="C748" t="s">
        <v>34</v>
      </c>
      <c r="D748">
        <v>2004</v>
      </c>
      <c r="E748">
        <v>100.7</v>
      </c>
      <c r="F748">
        <v>119.6</v>
      </c>
      <c r="G748">
        <v>91.4</v>
      </c>
      <c r="H748">
        <v>109.9</v>
      </c>
      <c r="I748">
        <v>125.3</v>
      </c>
      <c r="J748">
        <v>92</v>
      </c>
      <c r="K748">
        <v>106.5</v>
      </c>
      <c r="L748">
        <v>0.66</v>
      </c>
      <c r="M748">
        <v>0.69</v>
      </c>
      <c r="N748">
        <v>0.66</v>
      </c>
      <c r="O748">
        <v>0.63</v>
      </c>
      <c r="P748">
        <v>0.6</v>
      </c>
      <c r="Q748">
        <v>0.61</v>
      </c>
      <c r="R748">
        <v>0.54</v>
      </c>
    </row>
    <row r="749" spans="1:18" x14ac:dyDescent="0.2">
      <c r="A749" t="s">
        <v>1443</v>
      </c>
      <c r="B749" t="s">
        <v>1444</v>
      </c>
      <c r="C749" t="s">
        <v>34</v>
      </c>
      <c r="D749">
        <v>2004</v>
      </c>
      <c r="E749">
        <v>100.7</v>
      </c>
      <c r="F749">
        <v>125.7</v>
      </c>
      <c r="G749">
        <v>97.2</v>
      </c>
      <c r="H749">
        <v>120.5</v>
      </c>
      <c r="I749">
        <v>121.6</v>
      </c>
      <c r="J749">
        <v>96.2</v>
      </c>
      <c r="K749">
        <v>106.5</v>
      </c>
      <c r="L749">
        <v>0.66</v>
      </c>
      <c r="M749">
        <v>0.69</v>
      </c>
      <c r="N749">
        <v>0.66</v>
      </c>
      <c r="O749">
        <v>0.63</v>
      </c>
      <c r="P749">
        <v>0.6</v>
      </c>
      <c r="Q749">
        <v>0.61</v>
      </c>
      <c r="R749">
        <v>0.54</v>
      </c>
    </row>
    <row r="750" spans="1:18" x14ac:dyDescent="0.2">
      <c r="A750" t="s">
        <v>1445</v>
      </c>
      <c r="B750" t="s">
        <v>1446</v>
      </c>
      <c r="C750" t="s">
        <v>35</v>
      </c>
      <c r="D750">
        <v>2004</v>
      </c>
      <c r="E750">
        <v>93.6</v>
      </c>
      <c r="F750">
        <v>114.7</v>
      </c>
      <c r="G750">
        <v>97</v>
      </c>
      <c r="H750">
        <v>111</v>
      </c>
      <c r="I750">
        <v>132.69999999999999</v>
      </c>
      <c r="J750">
        <v>108.9</v>
      </c>
      <c r="K750">
        <v>102.2</v>
      </c>
      <c r="L750">
        <v>0.66</v>
      </c>
      <c r="M750">
        <v>0.69</v>
      </c>
      <c r="N750">
        <v>0.66</v>
      </c>
      <c r="O750">
        <v>0.63</v>
      </c>
      <c r="P750">
        <v>0.6</v>
      </c>
      <c r="Q750">
        <v>0.61</v>
      </c>
      <c r="R750">
        <v>0.54</v>
      </c>
    </row>
    <row r="751" spans="1:18" x14ac:dyDescent="0.2">
      <c r="A751" t="s">
        <v>1447</v>
      </c>
      <c r="B751" t="s">
        <v>1448</v>
      </c>
      <c r="C751" t="s">
        <v>35</v>
      </c>
      <c r="D751">
        <v>2004</v>
      </c>
      <c r="E751">
        <v>101.7</v>
      </c>
      <c r="F751">
        <v>118.3</v>
      </c>
      <c r="G751">
        <v>93.5</v>
      </c>
      <c r="H751">
        <v>111</v>
      </c>
      <c r="I751">
        <v>121.8</v>
      </c>
      <c r="J751">
        <v>93.7</v>
      </c>
      <c r="K751">
        <v>101.1</v>
      </c>
      <c r="L751">
        <v>0.66</v>
      </c>
      <c r="M751">
        <v>0.66</v>
      </c>
      <c r="N751">
        <v>0.65</v>
      </c>
      <c r="O751">
        <v>0.63</v>
      </c>
      <c r="P751">
        <v>0.6</v>
      </c>
      <c r="Q751">
        <v>0.59</v>
      </c>
      <c r="R751">
        <v>0.48</v>
      </c>
    </row>
    <row r="752" spans="1:18" x14ac:dyDescent="0.2">
      <c r="A752" t="s">
        <v>1449</v>
      </c>
      <c r="B752" t="s">
        <v>1450</v>
      </c>
      <c r="C752" t="s">
        <v>35</v>
      </c>
      <c r="D752">
        <v>2004</v>
      </c>
      <c r="E752">
        <v>103.3</v>
      </c>
      <c r="F752">
        <v>129.6</v>
      </c>
      <c r="G752">
        <v>100.3</v>
      </c>
      <c r="H752">
        <v>112</v>
      </c>
      <c r="I752">
        <v>125.5</v>
      </c>
      <c r="J752">
        <v>95.2</v>
      </c>
      <c r="K752">
        <v>104.1</v>
      </c>
      <c r="L752">
        <v>0.67</v>
      </c>
      <c r="M752">
        <v>0.71</v>
      </c>
      <c r="N752">
        <v>0.68</v>
      </c>
      <c r="O752">
        <v>0.65</v>
      </c>
      <c r="P752">
        <v>0.61</v>
      </c>
      <c r="Q752">
        <v>0.62</v>
      </c>
      <c r="R752">
        <v>0.56000000000000005</v>
      </c>
    </row>
    <row r="753" spans="1:18" x14ac:dyDescent="0.2">
      <c r="A753" t="s">
        <v>1451</v>
      </c>
      <c r="B753" t="s">
        <v>1452</v>
      </c>
      <c r="C753" t="s">
        <v>35</v>
      </c>
      <c r="D753">
        <v>2004</v>
      </c>
      <c r="E753">
        <v>106.6</v>
      </c>
      <c r="F753">
        <v>98.2</v>
      </c>
      <c r="G753">
        <v>103.7</v>
      </c>
      <c r="H753">
        <v>96.6</v>
      </c>
      <c r="I753">
        <v>107.9</v>
      </c>
      <c r="J753">
        <v>108.2</v>
      </c>
      <c r="K753">
        <v>98.1</v>
      </c>
      <c r="L753">
        <v>0.7</v>
      </c>
      <c r="M753">
        <v>0.73</v>
      </c>
      <c r="N753">
        <v>0.7</v>
      </c>
      <c r="O753">
        <v>0.67</v>
      </c>
      <c r="P753">
        <v>0.63</v>
      </c>
      <c r="Q753">
        <v>0.64</v>
      </c>
      <c r="R753">
        <v>0.56000000000000005</v>
      </c>
    </row>
    <row r="754" spans="1:18" x14ac:dyDescent="0.2">
      <c r="A754" t="s">
        <v>1453</v>
      </c>
      <c r="B754" t="s">
        <v>1454</v>
      </c>
      <c r="C754" t="s">
        <v>34</v>
      </c>
      <c r="D754">
        <v>2022</v>
      </c>
      <c r="E754">
        <v>108</v>
      </c>
      <c r="F754">
        <v>119.9</v>
      </c>
      <c r="G754">
        <v>124.9</v>
      </c>
      <c r="H754">
        <v>131.30000000000001</v>
      </c>
      <c r="I754">
        <v>123.4</v>
      </c>
      <c r="J754">
        <v>102.7</v>
      </c>
      <c r="K754">
        <v>95.3</v>
      </c>
      <c r="L754">
        <v>0.63</v>
      </c>
      <c r="M754">
        <v>0.67</v>
      </c>
      <c r="N754">
        <v>0.63</v>
      </c>
      <c r="O754">
        <v>0.6</v>
      </c>
      <c r="P754">
        <v>0.56000000000000005</v>
      </c>
      <c r="Q754">
        <v>0.56999999999999995</v>
      </c>
      <c r="R754">
        <v>0.51</v>
      </c>
    </row>
    <row r="755" spans="1:18" x14ac:dyDescent="0.2">
      <c r="A755" t="s">
        <v>1455</v>
      </c>
      <c r="B755" t="s">
        <v>1456</v>
      </c>
      <c r="C755" t="s">
        <v>35</v>
      </c>
      <c r="D755">
        <v>2022</v>
      </c>
      <c r="E755">
        <v>114.5</v>
      </c>
      <c r="F755">
        <v>118.8</v>
      </c>
      <c r="G755">
        <v>127.3</v>
      </c>
      <c r="H755">
        <v>123.1</v>
      </c>
      <c r="I755">
        <v>123.6</v>
      </c>
      <c r="J755">
        <v>98.8</v>
      </c>
      <c r="K755">
        <v>95</v>
      </c>
      <c r="L755">
        <v>0.63</v>
      </c>
      <c r="M755">
        <v>0.67</v>
      </c>
      <c r="N755">
        <v>0.63</v>
      </c>
      <c r="O755">
        <v>0.6</v>
      </c>
      <c r="P755">
        <v>0.56000000000000005</v>
      </c>
      <c r="Q755">
        <v>0.56999999999999995</v>
      </c>
      <c r="R755">
        <v>0.51</v>
      </c>
    </row>
    <row r="756" spans="1:18" x14ac:dyDescent="0.2">
      <c r="A756" t="s">
        <v>1457</v>
      </c>
      <c r="B756" t="s">
        <v>1458</v>
      </c>
      <c r="C756" t="s">
        <v>35</v>
      </c>
      <c r="D756">
        <v>2022</v>
      </c>
      <c r="E756">
        <v>110.5</v>
      </c>
      <c r="F756">
        <v>117.7</v>
      </c>
      <c r="G756">
        <v>126.6</v>
      </c>
      <c r="H756">
        <v>129.4</v>
      </c>
      <c r="I756">
        <v>125.7</v>
      </c>
      <c r="J756">
        <v>99</v>
      </c>
      <c r="K756">
        <v>96.5</v>
      </c>
      <c r="L756">
        <v>0.62</v>
      </c>
      <c r="M756">
        <v>0.67</v>
      </c>
      <c r="N756">
        <v>0.63</v>
      </c>
      <c r="O756">
        <v>0.6</v>
      </c>
      <c r="P756">
        <v>0.56000000000000005</v>
      </c>
      <c r="Q756">
        <v>0.56999999999999995</v>
      </c>
      <c r="R756">
        <v>0.51</v>
      </c>
    </row>
    <row r="757" spans="1:18" x14ac:dyDescent="0.2">
      <c r="A757" t="s">
        <v>1459</v>
      </c>
      <c r="B757" t="s">
        <v>1460</v>
      </c>
      <c r="C757" t="s">
        <v>35</v>
      </c>
      <c r="D757">
        <v>2022</v>
      </c>
      <c r="E757">
        <v>112.9</v>
      </c>
      <c r="F757">
        <v>118.7</v>
      </c>
      <c r="G757">
        <v>124.4</v>
      </c>
      <c r="H757">
        <v>128.6</v>
      </c>
      <c r="I757">
        <v>123.1</v>
      </c>
      <c r="J757">
        <v>100.6</v>
      </c>
      <c r="K757">
        <v>94.9</v>
      </c>
      <c r="L757">
        <v>0.51</v>
      </c>
      <c r="M757">
        <v>0.54</v>
      </c>
      <c r="N757">
        <v>0.51</v>
      </c>
      <c r="O757">
        <v>0.49</v>
      </c>
      <c r="P757">
        <v>0.47</v>
      </c>
      <c r="Q757">
        <v>0.48</v>
      </c>
      <c r="R757">
        <v>0.43</v>
      </c>
    </row>
    <row r="758" spans="1:18" x14ac:dyDescent="0.2">
      <c r="A758" t="s">
        <v>1461</v>
      </c>
      <c r="B758" t="s">
        <v>1462</v>
      </c>
      <c r="C758" t="s">
        <v>34</v>
      </c>
      <c r="D758">
        <v>2013</v>
      </c>
      <c r="E758">
        <v>111.7</v>
      </c>
      <c r="F758">
        <v>100.1</v>
      </c>
      <c r="G758">
        <v>99.2</v>
      </c>
      <c r="H758">
        <v>114.9</v>
      </c>
      <c r="I758">
        <v>118.3</v>
      </c>
      <c r="J758">
        <v>94.6</v>
      </c>
      <c r="K758">
        <v>94.2</v>
      </c>
      <c r="L758">
        <v>0.54</v>
      </c>
      <c r="M758">
        <v>0.55000000000000004</v>
      </c>
      <c r="N758">
        <v>0.53</v>
      </c>
      <c r="O758">
        <v>0.51</v>
      </c>
      <c r="P758">
        <v>0.5</v>
      </c>
      <c r="Q758">
        <v>0.5</v>
      </c>
      <c r="R758">
        <v>0.42</v>
      </c>
    </row>
    <row r="759" spans="1:18" x14ac:dyDescent="0.2">
      <c r="A759" t="s">
        <v>1463</v>
      </c>
      <c r="B759" t="s">
        <v>1464</v>
      </c>
      <c r="C759" t="s">
        <v>34</v>
      </c>
      <c r="D759">
        <v>2013</v>
      </c>
      <c r="E759">
        <v>111.7</v>
      </c>
      <c r="F759">
        <v>100.1</v>
      </c>
      <c r="G759">
        <v>99.2</v>
      </c>
      <c r="H759">
        <v>114.9</v>
      </c>
      <c r="I759">
        <v>118.3</v>
      </c>
      <c r="J759">
        <v>94.6</v>
      </c>
      <c r="K759">
        <v>94.2</v>
      </c>
      <c r="L759">
        <v>0.54</v>
      </c>
      <c r="M759">
        <v>0.55000000000000004</v>
      </c>
      <c r="N759">
        <v>0.53</v>
      </c>
      <c r="O759">
        <v>0.51</v>
      </c>
      <c r="P759">
        <v>0.5</v>
      </c>
      <c r="Q759">
        <v>0.5</v>
      </c>
      <c r="R759">
        <v>0.42</v>
      </c>
    </row>
    <row r="760" spans="1:18" x14ac:dyDescent="0.2">
      <c r="A760" t="s">
        <v>1465</v>
      </c>
      <c r="B760" t="s">
        <v>1466</v>
      </c>
      <c r="C760" t="s">
        <v>34</v>
      </c>
      <c r="D760">
        <v>2013</v>
      </c>
      <c r="E760">
        <v>111.7</v>
      </c>
      <c r="F760">
        <v>100.1</v>
      </c>
      <c r="G760">
        <v>99.2</v>
      </c>
      <c r="H760">
        <v>114.9</v>
      </c>
      <c r="I760">
        <v>118.3</v>
      </c>
      <c r="J760">
        <v>94.6</v>
      </c>
      <c r="K760">
        <v>94.2</v>
      </c>
      <c r="L760">
        <v>0.54</v>
      </c>
      <c r="M760">
        <v>0.55000000000000004</v>
      </c>
      <c r="N760">
        <v>0.53</v>
      </c>
      <c r="O760">
        <v>0.51</v>
      </c>
      <c r="P760">
        <v>0.5</v>
      </c>
      <c r="Q760">
        <v>0.5</v>
      </c>
      <c r="R760">
        <v>0.42</v>
      </c>
    </row>
    <row r="761" spans="1:18" x14ac:dyDescent="0.2">
      <c r="A761" t="s">
        <v>1467</v>
      </c>
      <c r="B761" t="s">
        <v>1468</v>
      </c>
      <c r="C761" t="s">
        <v>34</v>
      </c>
      <c r="D761">
        <v>2013</v>
      </c>
      <c r="E761">
        <v>111.7</v>
      </c>
      <c r="F761">
        <v>100.1</v>
      </c>
      <c r="G761">
        <v>99.2</v>
      </c>
      <c r="H761">
        <v>114.9</v>
      </c>
      <c r="I761">
        <v>118.3</v>
      </c>
      <c r="J761">
        <v>94.6</v>
      </c>
      <c r="K761">
        <v>94.2</v>
      </c>
      <c r="L761">
        <v>0.54</v>
      </c>
      <c r="M761">
        <v>0.55000000000000004</v>
      </c>
      <c r="N761">
        <v>0.53</v>
      </c>
      <c r="O761">
        <v>0.51</v>
      </c>
      <c r="P761">
        <v>0.5</v>
      </c>
      <c r="Q761">
        <v>0.5</v>
      </c>
      <c r="R761">
        <v>0.42</v>
      </c>
    </row>
    <row r="762" spans="1:18" x14ac:dyDescent="0.2">
      <c r="A762" t="s">
        <v>1469</v>
      </c>
      <c r="B762" t="s">
        <v>1470</v>
      </c>
      <c r="C762" t="s">
        <v>35</v>
      </c>
      <c r="D762">
        <v>2013</v>
      </c>
      <c r="E762">
        <v>111.7</v>
      </c>
      <c r="F762">
        <v>100.1</v>
      </c>
      <c r="G762">
        <v>99.2</v>
      </c>
      <c r="H762">
        <v>114.9</v>
      </c>
      <c r="I762">
        <v>118.3</v>
      </c>
      <c r="J762">
        <v>94.6</v>
      </c>
      <c r="K762">
        <v>94.2</v>
      </c>
      <c r="L762">
        <v>0.54</v>
      </c>
      <c r="M762">
        <v>0.55000000000000004</v>
      </c>
      <c r="N762">
        <v>0.53</v>
      </c>
      <c r="O762">
        <v>0.51</v>
      </c>
      <c r="P762">
        <v>0.5</v>
      </c>
      <c r="Q762">
        <v>0.5</v>
      </c>
      <c r="R762">
        <v>0.42</v>
      </c>
    </row>
    <row r="763" spans="1:18" x14ac:dyDescent="0.2">
      <c r="A763" t="s">
        <v>1471</v>
      </c>
      <c r="B763" t="s">
        <v>1472</v>
      </c>
      <c r="C763" t="s">
        <v>35</v>
      </c>
      <c r="D763">
        <v>2013</v>
      </c>
      <c r="E763">
        <v>107.1</v>
      </c>
      <c r="F763">
        <v>95.6</v>
      </c>
      <c r="G763">
        <v>101.3</v>
      </c>
      <c r="H763">
        <v>113.9</v>
      </c>
      <c r="I763">
        <v>114.8</v>
      </c>
      <c r="J763">
        <v>92.1</v>
      </c>
      <c r="K763">
        <v>94.2</v>
      </c>
      <c r="L763">
        <v>0.8</v>
      </c>
      <c r="M763">
        <v>0.81</v>
      </c>
      <c r="N763">
        <v>0.75</v>
      </c>
      <c r="O763">
        <v>0.73</v>
      </c>
      <c r="P763">
        <v>0.73</v>
      </c>
      <c r="Q763">
        <v>0.7</v>
      </c>
      <c r="R763">
        <v>0.62</v>
      </c>
    </row>
    <row r="764" spans="1:18" x14ac:dyDescent="0.2">
      <c r="A764" t="s">
        <v>1473</v>
      </c>
      <c r="B764" t="s">
        <v>1474</v>
      </c>
      <c r="C764" t="s">
        <v>35</v>
      </c>
      <c r="D764">
        <v>2013</v>
      </c>
      <c r="E764">
        <v>111.7</v>
      </c>
      <c r="F764">
        <v>100.1</v>
      </c>
      <c r="G764">
        <v>99.2</v>
      </c>
      <c r="H764">
        <v>114.9</v>
      </c>
      <c r="I764">
        <v>118.3</v>
      </c>
      <c r="J764">
        <v>94.6</v>
      </c>
      <c r="K764">
        <v>94.2</v>
      </c>
      <c r="L764">
        <v>0.54</v>
      </c>
      <c r="M764">
        <v>0.55000000000000004</v>
      </c>
      <c r="N764">
        <v>0.53</v>
      </c>
      <c r="O764">
        <v>0.51</v>
      </c>
      <c r="P764">
        <v>0.5</v>
      </c>
      <c r="Q764">
        <v>0.5</v>
      </c>
      <c r="R764">
        <v>0.42</v>
      </c>
    </row>
    <row r="765" spans="1:18" x14ac:dyDescent="0.2">
      <c r="A765" t="s">
        <v>1475</v>
      </c>
      <c r="B765" t="s">
        <v>1476</v>
      </c>
      <c r="C765" t="s">
        <v>34</v>
      </c>
      <c r="D765">
        <v>2024</v>
      </c>
      <c r="E765">
        <v>104.7</v>
      </c>
      <c r="F765">
        <v>94.7</v>
      </c>
      <c r="G765">
        <v>87.1</v>
      </c>
      <c r="H765">
        <v>93.4</v>
      </c>
      <c r="I765">
        <v>100.1</v>
      </c>
      <c r="J765">
        <v>97.5</v>
      </c>
      <c r="K765">
        <v>102</v>
      </c>
      <c r="L765">
        <v>0.49</v>
      </c>
      <c r="M765">
        <v>0.46</v>
      </c>
      <c r="N765">
        <v>0.44</v>
      </c>
      <c r="O765">
        <v>0.46</v>
      </c>
      <c r="P765">
        <v>0.42</v>
      </c>
      <c r="Q765">
        <v>0.37</v>
      </c>
      <c r="R765" t="s">
        <v>36</v>
      </c>
    </row>
    <row r="766" spans="1:18" x14ac:dyDescent="0.2">
      <c r="A766" t="s">
        <v>1477</v>
      </c>
      <c r="B766" t="s">
        <v>1478</v>
      </c>
      <c r="C766" t="s">
        <v>34</v>
      </c>
      <c r="D766">
        <v>2012</v>
      </c>
      <c r="E766">
        <v>102.3</v>
      </c>
      <c r="F766">
        <v>126.5</v>
      </c>
      <c r="G766">
        <v>100.1</v>
      </c>
      <c r="H766">
        <v>135.19999999999999</v>
      </c>
      <c r="I766">
        <v>116.9</v>
      </c>
      <c r="J766">
        <v>97</v>
      </c>
      <c r="K766">
        <v>87.8</v>
      </c>
      <c r="L766">
        <v>0.72</v>
      </c>
      <c r="M766">
        <v>0.71</v>
      </c>
      <c r="N766">
        <v>0.64</v>
      </c>
      <c r="O766">
        <v>0.7</v>
      </c>
      <c r="P766">
        <v>0.66</v>
      </c>
      <c r="Q766">
        <v>0.61</v>
      </c>
      <c r="R766">
        <v>0.47</v>
      </c>
    </row>
    <row r="767" spans="1:18" x14ac:dyDescent="0.2">
      <c r="A767" t="s">
        <v>1477</v>
      </c>
      <c r="B767" t="s">
        <v>1478</v>
      </c>
      <c r="C767" t="s">
        <v>34</v>
      </c>
      <c r="D767">
        <v>2012</v>
      </c>
      <c r="E767">
        <v>102.3</v>
      </c>
      <c r="F767">
        <v>126.5</v>
      </c>
      <c r="G767">
        <v>100.1</v>
      </c>
      <c r="H767">
        <v>135.19999999999999</v>
      </c>
      <c r="I767">
        <v>116.9</v>
      </c>
      <c r="J767">
        <v>97</v>
      </c>
      <c r="K767">
        <v>87.8</v>
      </c>
      <c r="L767">
        <v>0.72</v>
      </c>
      <c r="M767">
        <v>0.71</v>
      </c>
      <c r="N767">
        <v>0.64</v>
      </c>
      <c r="O767">
        <v>0.7</v>
      </c>
      <c r="P767">
        <v>0.66</v>
      </c>
      <c r="Q767">
        <v>0.61</v>
      </c>
      <c r="R767">
        <v>0.47</v>
      </c>
    </row>
    <row r="768" spans="1:18" x14ac:dyDescent="0.2">
      <c r="A768" t="s">
        <v>1479</v>
      </c>
      <c r="B768" t="s">
        <v>1480</v>
      </c>
      <c r="C768" t="s">
        <v>35</v>
      </c>
      <c r="D768">
        <v>2012</v>
      </c>
      <c r="E768">
        <v>101.8</v>
      </c>
      <c r="F768">
        <v>116.4</v>
      </c>
      <c r="G768">
        <v>108.2</v>
      </c>
      <c r="H768">
        <v>120.2</v>
      </c>
      <c r="I768">
        <v>117.3</v>
      </c>
      <c r="J768">
        <v>101.2</v>
      </c>
      <c r="K768">
        <v>86.8</v>
      </c>
      <c r="L768">
        <v>0.66</v>
      </c>
      <c r="M768">
        <v>0.7</v>
      </c>
      <c r="N768">
        <v>0.66</v>
      </c>
      <c r="O768">
        <v>0.64</v>
      </c>
      <c r="P768">
        <v>0.61</v>
      </c>
      <c r="Q768">
        <v>0.61</v>
      </c>
      <c r="R768">
        <v>0.54</v>
      </c>
    </row>
    <row r="769" spans="1:18" x14ac:dyDescent="0.2">
      <c r="A769" t="s">
        <v>1481</v>
      </c>
      <c r="B769" t="s">
        <v>1482</v>
      </c>
      <c r="C769" t="s">
        <v>35</v>
      </c>
      <c r="D769">
        <v>2012</v>
      </c>
      <c r="E769">
        <v>104.3</v>
      </c>
      <c r="F769">
        <v>125.9</v>
      </c>
      <c r="G769">
        <v>105.9</v>
      </c>
      <c r="H769">
        <v>125.8</v>
      </c>
      <c r="I769">
        <v>120.1</v>
      </c>
      <c r="J769">
        <v>99.6</v>
      </c>
      <c r="K769">
        <v>87.2</v>
      </c>
      <c r="L769">
        <v>0.7</v>
      </c>
      <c r="M769">
        <v>0.73</v>
      </c>
      <c r="N769">
        <v>0.7</v>
      </c>
      <c r="O769">
        <v>0.68</v>
      </c>
      <c r="P769">
        <v>0.65</v>
      </c>
      <c r="Q769">
        <v>0.65</v>
      </c>
      <c r="R769">
        <v>0.57999999999999996</v>
      </c>
    </row>
    <row r="770" spans="1:18" x14ac:dyDescent="0.2">
      <c r="A770" t="s">
        <v>1483</v>
      </c>
      <c r="B770" t="s">
        <v>1484</v>
      </c>
      <c r="C770" t="s">
        <v>34</v>
      </c>
      <c r="D770">
        <v>2018</v>
      </c>
      <c r="E770">
        <v>118</v>
      </c>
      <c r="F770">
        <v>115.8</v>
      </c>
      <c r="G770">
        <v>116.3</v>
      </c>
      <c r="H770">
        <v>126.7</v>
      </c>
      <c r="I770">
        <v>133.4</v>
      </c>
      <c r="J770">
        <v>105.2</v>
      </c>
      <c r="K770">
        <v>89.5</v>
      </c>
      <c r="L770">
        <v>0.67</v>
      </c>
      <c r="M770">
        <v>0.7</v>
      </c>
      <c r="N770">
        <v>0.67</v>
      </c>
      <c r="O770">
        <v>0.65</v>
      </c>
      <c r="P770">
        <v>0.62</v>
      </c>
      <c r="Q770">
        <v>0.63</v>
      </c>
      <c r="R770">
        <v>0.57999999999999996</v>
      </c>
    </row>
    <row r="771" spans="1:18" x14ac:dyDescent="0.2">
      <c r="A771" t="s">
        <v>1485</v>
      </c>
      <c r="B771" t="s">
        <v>1486</v>
      </c>
      <c r="C771" t="s">
        <v>34</v>
      </c>
      <c r="D771">
        <v>2018</v>
      </c>
      <c r="E771">
        <v>112.6</v>
      </c>
      <c r="F771">
        <v>104.6</v>
      </c>
      <c r="G771">
        <v>108.8</v>
      </c>
      <c r="H771">
        <v>121.4</v>
      </c>
      <c r="I771">
        <v>128.6</v>
      </c>
      <c r="J771">
        <v>103.1</v>
      </c>
      <c r="K771">
        <v>93.5</v>
      </c>
      <c r="L771">
        <v>0.67</v>
      </c>
      <c r="M771">
        <v>0.7</v>
      </c>
      <c r="N771">
        <v>0.67</v>
      </c>
      <c r="O771">
        <v>0.65</v>
      </c>
      <c r="P771">
        <v>0.62</v>
      </c>
      <c r="Q771">
        <v>0.63</v>
      </c>
      <c r="R771">
        <v>0.57999999999999996</v>
      </c>
    </row>
    <row r="772" spans="1:18" x14ac:dyDescent="0.2">
      <c r="A772" t="s">
        <v>1487</v>
      </c>
      <c r="B772" t="s">
        <v>1488</v>
      </c>
      <c r="C772" t="s">
        <v>35</v>
      </c>
      <c r="D772">
        <v>2018</v>
      </c>
      <c r="E772">
        <v>113.9</v>
      </c>
      <c r="F772">
        <v>116.8</v>
      </c>
      <c r="G772">
        <v>119.1</v>
      </c>
      <c r="H772">
        <v>126.9</v>
      </c>
      <c r="I772">
        <v>135.69999999999999</v>
      </c>
      <c r="J772">
        <v>110.2</v>
      </c>
      <c r="K772">
        <v>91</v>
      </c>
      <c r="L772">
        <v>0.67</v>
      </c>
      <c r="M772">
        <v>0.7</v>
      </c>
      <c r="N772">
        <v>0.68</v>
      </c>
      <c r="O772">
        <v>0.65</v>
      </c>
      <c r="P772">
        <v>0.62</v>
      </c>
      <c r="Q772">
        <v>0.63</v>
      </c>
      <c r="R772">
        <v>0.57999999999999996</v>
      </c>
    </row>
    <row r="773" spans="1:18" x14ac:dyDescent="0.2">
      <c r="A773" t="s">
        <v>1489</v>
      </c>
      <c r="B773" t="s">
        <v>1490</v>
      </c>
      <c r="C773" t="s">
        <v>34</v>
      </c>
      <c r="D773">
        <v>2018</v>
      </c>
      <c r="E773">
        <v>123.1</v>
      </c>
      <c r="F773">
        <v>115.1</v>
      </c>
      <c r="G773">
        <v>118.6</v>
      </c>
      <c r="H773">
        <v>123</v>
      </c>
      <c r="I773">
        <v>138.19999999999999</v>
      </c>
      <c r="J773">
        <v>107.4</v>
      </c>
      <c r="K773">
        <v>84.5</v>
      </c>
      <c r="L773">
        <v>0.77</v>
      </c>
      <c r="M773">
        <v>0.8</v>
      </c>
      <c r="N773">
        <v>0.77</v>
      </c>
      <c r="O773">
        <v>0.75</v>
      </c>
      <c r="P773">
        <v>0.72</v>
      </c>
      <c r="Q773">
        <v>0.73</v>
      </c>
      <c r="R773">
        <v>0.67</v>
      </c>
    </row>
    <row r="774" spans="1:18" x14ac:dyDescent="0.2">
      <c r="A774" t="s">
        <v>1491</v>
      </c>
      <c r="B774" t="s">
        <v>1492</v>
      </c>
      <c r="C774" t="s">
        <v>34</v>
      </c>
      <c r="D774">
        <v>2018</v>
      </c>
      <c r="E774">
        <v>115.4</v>
      </c>
      <c r="F774">
        <v>113.2</v>
      </c>
      <c r="G774">
        <v>114.3</v>
      </c>
      <c r="H774">
        <v>123.4</v>
      </c>
      <c r="I774">
        <v>128.6</v>
      </c>
      <c r="J774">
        <v>106</v>
      </c>
      <c r="K774">
        <v>91.3</v>
      </c>
      <c r="L774">
        <v>0.57999999999999996</v>
      </c>
      <c r="M774">
        <v>0.6</v>
      </c>
      <c r="N774">
        <v>0.59</v>
      </c>
      <c r="O774">
        <v>0.56999999999999995</v>
      </c>
      <c r="P774">
        <v>0.55000000000000004</v>
      </c>
      <c r="Q774">
        <v>0.56000000000000005</v>
      </c>
      <c r="R774">
        <v>0.52</v>
      </c>
    </row>
    <row r="775" spans="1:18" x14ac:dyDescent="0.2">
      <c r="A775" t="s">
        <v>1493</v>
      </c>
      <c r="B775" t="s">
        <v>1494</v>
      </c>
      <c r="C775" t="s">
        <v>35</v>
      </c>
      <c r="D775">
        <v>2018</v>
      </c>
      <c r="E775">
        <v>113.8</v>
      </c>
      <c r="F775">
        <v>122.2</v>
      </c>
      <c r="G775">
        <v>119.9</v>
      </c>
      <c r="H775">
        <v>126.2</v>
      </c>
      <c r="I775">
        <v>137.30000000000001</v>
      </c>
      <c r="J775">
        <v>106.6</v>
      </c>
      <c r="K775">
        <v>87.5</v>
      </c>
      <c r="L775">
        <v>0.74</v>
      </c>
      <c r="M775">
        <v>0.77</v>
      </c>
      <c r="N775">
        <v>0.74</v>
      </c>
      <c r="O775">
        <v>0.71</v>
      </c>
      <c r="P775">
        <v>0.68</v>
      </c>
      <c r="Q775">
        <v>0.69</v>
      </c>
      <c r="R775">
        <v>0.64</v>
      </c>
    </row>
    <row r="776" spans="1:18" x14ac:dyDescent="0.2">
      <c r="A776" t="s">
        <v>1495</v>
      </c>
      <c r="B776" t="s">
        <v>1496</v>
      </c>
      <c r="C776" t="s">
        <v>35</v>
      </c>
      <c r="D776">
        <v>2018</v>
      </c>
      <c r="E776">
        <v>116.4</v>
      </c>
      <c r="F776">
        <v>109.8</v>
      </c>
      <c r="G776">
        <v>107</v>
      </c>
      <c r="H776">
        <v>122.5</v>
      </c>
      <c r="I776">
        <v>122.7</v>
      </c>
      <c r="J776">
        <v>105.5</v>
      </c>
      <c r="K776">
        <v>97.2</v>
      </c>
      <c r="L776">
        <v>0.67</v>
      </c>
      <c r="M776">
        <v>0.7</v>
      </c>
      <c r="N776">
        <v>0.67</v>
      </c>
      <c r="O776">
        <v>0.65</v>
      </c>
      <c r="P776">
        <v>0.62</v>
      </c>
      <c r="Q776">
        <v>0.63</v>
      </c>
      <c r="R776">
        <v>0.57999999999999996</v>
      </c>
    </row>
    <row r="777" spans="1:18" x14ac:dyDescent="0.2">
      <c r="A777" t="s">
        <v>1497</v>
      </c>
      <c r="B777" t="s">
        <v>1498</v>
      </c>
      <c r="C777" t="s">
        <v>35</v>
      </c>
      <c r="D777">
        <v>2018</v>
      </c>
      <c r="E777">
        <v>116.4</v>
      </c>
      <c r="F777">
        <v>119.7</v>
      </c>
      <c r="G777">
        <v>110.3</v>
      </c>
      <c r="H777">
        <v>118.5</v>
      </c>
      <c r="I777">
        <v>127.6</v>
      </c>
      <c r="J777">
        <v>109.6</v>
      </c>
      <c r="K777">
        <v>93.2</v>
      </c>
      <c r="L777">
        <v>0.67</v>
      </c>
      <c r="M777">
        <v>0.7</v>
      </c>
      <c r="N777">
        <v>0.67</v>
      </c>
      <c r="O777">
        <v>0.65</v>
      </c>
      <c r="P777">
        <v>0.62</v>
      </c>
      <c r="Q777">
        <v>0.63</v>
      </c>
      <c r="R777">
        <v>0.57999999999999996</v>
      </c>
    </row>
    <row r="778" spans="1:18" x14ac:dyDescent="0.2">
      <c r="A778" t="s">
        <v>1499</v>
      </c>
      <c r="B778" t="s">
        <v>1500</v>
      </c>
      <c r="C778" t="s">
        <v>35</v>
      </c>
      <c r="D778">
        <v>2020</v>
      </c>
      <c r="E778">
        <v>110.4</v>
      </c>
      <c r="F778">
        <v>113.2</v>
      </c>
      <c r="G778">
        <v>104.7</v>
      </c>
      <c r="H778">
        <v>106.9</v>
      </c>
      <c r="I778">
        <v>105.2</v>
      </c>
      <c r="J778">
        <v>95.5</v>
      </c>
      <c r="K778">
        <v>100.7</v>
      </c>
      <c r="L778">
        <v>0.55000000000000004</v>
      </c>
      <c r="M778">
        <v>0.6</v>
      </c>
      <c r="N778">
        <v>0.55000000000000004</v>
      </c>
      <c r="O778">
        <v>0.52</v>
      </c>
      <c r="P778">
        <v>0.48</v>
      </c>
      <c r="Q778">
        <v>0.49</v>
      </c>
      <c r="R778">
        <v>0.42</v>
      </c>
    </row>
    <row r="779" spans="1:18" x14ac:dyDescent="0.2">
      <c r="A779" t="s">
        <v>1501</v>
      </c>
      <c r="B779" t="s">
        <v>1502</v>
      </c>
      <c r="C779" t="s">
        <v>35</v>
      </c>
      <c r="D779">
        <v>2020</v>
      </c>
      <c r="E779">
        <v>107.9</v>
      </c>
      <c r="F779">
        <v>97.2</v>
      </c>
      <c r="G779">
        <v>117.5</v>
      </c>
      <c r="H779">
        <v>112.2</v>
      </c>
      <c r="I779">
        <v>109.5</v>
      </c>
      <c r="J779">
        <v>107.6</v>
      </c>
      <c r="K779">
        <v>94.3</v>
      </c>
      <c r="L779">
        <v>0.55000000000000004</v>
      </c>
      <c r="M779">
        <v>0.6</v>
      </c>
      <c r="N779">
        <v>0.55000000000000004</v>
      </c>
      <c r="O779">
        <v>0.52</v>
      </c>
      <c r="P779">
        <v>0.48</v>
      </c>
      <c r="Q779">
        <v>0.49</v>
      </c>
      <c r="R779">
        <v>0.42</v>
      </c>
    </row>
    <row r="780" spans="1:18" x14ac:dyDescent="0.2">
      <c r="A780" t="s">
        <v>1503</v>
      </c>
      <c r="B780" t="s">
        <v>1504</v>
      </c>
      <c r="C780" t="s">
        <v>34</v>
      </c>
      <c r="D780">
        <v>2012</v>
      </c>
      <c r="E780">
        <v>101.5</v>
      </c>
      <c r="F780">
        <v>122.2</v>
      </c>
      <c r="G780">
        <v>111.6</v>
      </c>
      <c r="H780">
        <v>111.9</v>
      </c>
      <c r="I780">
        <v>131.1</v>
      </c>
      <c r="J780">
        <v>105.6</v>
      </c>
      <c r="K780">
        <v>86.7</v>
      </c>
      <c r="L780">
        <v>0.54</v>
      </c>
      <c r="M780">
        <v>0.56000000000000005</v>
      </c>
      <c r="N780">
        <v>0.54</v>
      </c>
      <c r="O780">
        <v>0.52</v>
      </c>
      <c r="P780">
        <v>0.5</v>
      </c>
      <c r="Q780">
        <v>0.51</v>
      </c>
      <c r="R780">
        <v>0.45</v>
      </c>
    </row>
    <row r="781" spans="1:18" x14ac:dyDescent="0.2">
      <c r="A781" t="s">
        <v>1505</v>
      </c>
      <c r="B781" t="s">
        <v>1506</v>
      </c>
      <c r="C781" t="s">
        <v>34</v>
      </c>
      <c r="D781">
        <v>2012</v>
      </c>
      <c r="E781">
        <v>99.5</v>
      </c>
      <c r="F781">
        <v>121.5</v>
      </c>
      <c r="G781">
        <v>119.2</v>
      </c>
      <c r="H781">
        <v>113.6</v>
      </c>
      <c r="I781">
        <v>134</v>
      </c>
      <c r="J781">
        <v>114.5</v>
      </c>
      <c r="K781">
        <v>82</v>
      </c>
      <c r="L781">
        <v>0.72</v>
      </c>
      <c r="M781">
        <v>0.76</v>
      </c>
      <c r="N781">
        <v>0.72</v>
      </c>
      <c r="O781">
        <v>0.7</v>
      </c>
      <c r="P781">
        <v>0.66</v>
      </c>
      <c r="Q781">
        <v>0.67</v>
      </c>
      <c r="R781">
        <v>0.6</v>
      </c>
    </row>
    <row r="782" spans="1:18" x14ac:dyDescent="0.2">
      <c r="A782" t="s">
        <v>1507</v>
      </c>
      <c r="B782" t="s">
        <v>1508</v>
      </c>
      <c r="C782" t="s">
        <v>34</v>
      </c>
      <c r="D782">
        <v>2012</v>
      </c>
      <c r="E782">
        <v>101.5</v>
      </c>
      <c r="F782">
        <v>122.2</v>
      </c>
      <c r="G782">
        <v>111.6</v>
      </c>
      <c r="H782">
        <v>111.9</v>
      </c>
      <c r="I782">
        <v>131.1</v>
      </c>
      <c r="J782">
        <v>105.6</v>
      </c>
      <c r="K782">
        <v>86.7</v>
      </c>
      <c r="L782">
        <v>0.54</v>
      </c>
      <c r="M782">
        <v>0.56000000000000005</v>
      </c>
      <c r="N782">
        <v>0.54</v>
      </c>
      <c r="O782">
        <v>0.52</v>
      </c>
      <c r="P782">
        <v>0.5</v>
      </c>
      <c r="Q782">
        <v>0.51</v>
      </c>
      <c r="R782">
        <v>0.45</v>
      </c>
    </row>
    <row r="783" spans="1:18" x14ac:dyDescent="0.2">
      <c r="A783" t="s">
        <v>1509</v>
      </c>
      <c r="B783" t="s">
        <v>1510</v>
      </c>
      <c r="C783" t="s">
        <v>35</v>
      </c>
      <c r="D783">
        <v>2012</v>
      </c>
      <c r="E783">
        <v>102.7</v>
      </c>
      <c r="F783">
        <v>125.6</v>
      </c>
      <c r="G783">
        <v>108.8</v>
      </c>
      <c r="H783">
        <v>108.5</v>
      </c>
      <c r="I783">
        <v>134.80000000000001</v>
      </c>
      <c r="J783">
        <v>102.3</v>
      </c>
      <c r="K783">
        <v>87.5</v>
      </c>
      <c r="L783">
        <v>0.64</v>
      </c>
      <c r="M783">
        <v>0.68</v>
      </c>
      <c r="N783">
        <v>0.65</v>
      </c>
      <c r="O783">
        <v>0.62</v>
      </c>
      <c r="P783">
        <v>0.59</v>
      </c>
      <c r="Q783">
        <v>0.6</v>
      </c>
      <c r="R783">
        <v>0.53</v>
      </c>
    </row>
    <row r="784" spans="1:18" x14ac:dyDescent="0.2">
      <c r="A784" t="s">
        <v>1511</v>
      </c>
      <c r="B784" t="s">
        <v>1512</v>
      </c>
      <c r="C784" t="s">
        <v>35</v>
      </c>
      <c r="D784">
        <v>2012</v>
      </c>
      <c r="E784">
        <v>97</v>
      </c>
      <c r="F784">
        <v>116.4</v>
      </c>
      <c r="G784">
        <v>113.4</v>
      </c>
      <c r="H784">
        <v>111.4</v>
      </c>
      <c r="I784">
        <v>134.6</v>
      </c>
      <c r="J784">
        <v>98.4</v>
      </c>
      <c r="K784">
        <v>87.8</v>
      </c>
      <c r="L784">
        <v>0.66</v>
      </c>
      <c r="M784">
        <v>0.7</v>
      </c>
      <c r="N784">
        <v>0.66</v>
      </c>
      <c r="O784">
        <v>0.63</v>
      </c>
      <c r="P784">
        <v>0.6</v>
      </c>
      <c r="Q784">
        <v>0.61</v>
      </c>
      <c r="R784">
        <v>0.47</v>
      </c>
    </row>
    <row r="785" spans="1:18" x14ac:dyDescent="0.2">
      <c r="A785" t="s">
        <v>1513</v>
      </c>
      <c r="B785" t="s">
        <v>1514</v>
      </c>
      <c r="C785" t="s">
        <v>34</v>
      </c>
      <c r="D785">
        <v>2010</v>
      </c>
      <c r="E785">
        <v>108</v>
      </c>
      <c r="F785">
        <v>115.1</v>
      </c>
      <c r="G785">
        <v>119.9</v>
      </c>
      <c r="H785">
        <v>116.8</v>
      </c>
      <c r="I785">
        <v>126.1</v>
      </c>
      <c r="J785">
        <v>112.9</v>
      </c>
      <c r="K785">
        <v>92.4</v>
      </c>
      <c r="L785">
        <v>0.57999999999999996</v>
      </c>
      <c r="M785">
        <v>0.6</v>
      </c>
      <c r="N785">
        <v>0.57999999999999996</v>
      </c>
      <c r="O785">
        <v>0.56999999999999995</v>
      </c>
      <c r="P785">
        <v>0.55000000000000004</v>
      </c>
      <c r="Q785">
        <v>0.55000000000000004</v>
      </c>
      <c r="R785">
        <v>0.5</v>
      </c>
    </row>
    <row r="786" spans="1:18" x14ac:dyDescent="0.2">
      <c r="A786" t="s">
        <v>1515</v>
      </c>
      <c r="B786" t="s">
        <v>1516</v>
      </c>
      <c r="C786" t="s">
        <v>34</v>
      </c>
      <c r="D786">
        <v>2010</v>
      </c>
      <c r="E786">
        <v>108.5</v>
      </c>
      <c r="F786">
        <v>117.5</v>
      </c>
      <c r="G786">
        <v>125.7</v>
      </c>
      <c r="H786">
        <v>118.2</v>
      </c>
      <c r="I786">
        <v>118.6</v>
      </c>
      <c r="J786">
        <v>110.8</v>
      </c>
      <c r="K786">
        <v>89.4</v>
      </c>
      <c r="L786">
        <v>0.73</v>
      </c>
      <c r="M786">
        <v>0.74</v>
      </c>
      <c r="N786">
        <v>0.67</v>
      </c>
      <c r="O786">
        <v>0.7</v>
      </c>
      <c r="P786">
        <v>0.67</v>
      </c>
      <c r="Q786">
        <v>0.65</v>
      </c>
      <c r="R786">
        <v>0.56999999999999995</v>
      </c>
    </row>
    <row r="787" spans="1:18" x14ac:dyDescent="0.2">
      <c r="A787" t="s">
        <v>1515</v>
      </c>
      <c r="B787" t="s">
        <v>1516</v>
      </c>
      <c r="C787" t="s">
        <v>34</v>
      </c>
      <c r="D787">
        <v>2010</v>
      </c>
      <c r="E787">
        <v>108.5</v>
      </c>
      <c r="F787">
        <v>117.5</v>
      </c>
      <c r="G787">
        <v>125.7</v>
      </c>
      <c r="H787">
        <v>118.2</v>
      </c>
      <c r="I787">
        <v>118.6</v>
      </c>
      <c r="J787">
        <v>110.8</v>
      </c>
      <c r="K787">
        <v>89.4</v>
      </c>
      <c r="L787">
        <v>0.73</v>
      </c>
      <c r="M787">
        <v>0.74</v>
      </c>
      <c r="N787">
        <v>0.67</v>
      </c>
      <c r="O787">
        <v>0.7</v>
      </c>
      <c r="P787">
        <v>0.67</v>
      </c>
      <c r="Q787">
        <v>0.65</v>
      </c>
      <c r="R787">
        <v>0.56999999999999995</v>
      </c>
    </row>
    <row r="788" spans="1:18" x14ac:dyDescent="0.2">
      <c r="A788" t="s">
        <v>1517</v>
      </c>
      <c r="B788" t="s">
        <v>1518</v>
      </c>
      <c r="C788" t="s">
        <v>35</v>
      </c>
      <c r="D788">
        <v>2010</v>
      </c>
      <c r="E788">
        <v>106.9</v>
      </c>
      <c r="F788">
        <v>126.5</v>
      </c>
      <c r="G788">
        <v>127.2</v>
      </c>
      <c r="H788">
        <v>113.6</v>
      </c>
      <c r="I788">
        <v>133.4</v>
      </c>
      <c r="J788">
        <v>116.9</v>
      </c>
      <c r="K788">
        <v>93</v>
      </c>
      <c r="L788">
        <v>0.7</v>
      </c>
      <c r="M788">
        <v>0.74</v>
      </c>
      <c r="N788">
        <v>0.7</v>
      </c>
      <c r="O788">
        <v>0.68</v>
      </c>
      <c r="P788">
        <v>0.65</v>
      </c>
      <c r="Q788">
        <v>0.66</v>
      </c>
      <c r="R788">
        <v>0.6</v>
      </c>
    </row>
    <row r="789" spans="1:18" x14ac:dyDescent="0.2">
      <c r="A789" t="s">
        <v>1519</v>
      </c>
      <c r="B789" t="s">
        <v>1520</v>
      </c>
      <c r="C789" t="s">
        <v>34</v>
      </c>
      <c r="D789">
        <v>2016</v>
      </c>
      <c r="E789">
        <v>103.4</v>
      </c>
      <c r="F789">
        <v>100.5</v>
      </c>
      <c r="G789">
        <v>89.8</v>
      </c>
      <c r="H789">
        <v>102.1</v>
      </c>
      <c r="I789">
        <v>114.9</v>
      </c>
      <c r="J789">
        <v>94.1</v>
      </c>
      <c r="K789">
        <v>99.4</v>
      </c>
      <c r="L789">
        <v>0.55000000000000004</v>
      </c>
      <c r="M789">
        <v>0.56999999999999995</v>
      </c>
      <c r="N789">
        <v>0.54</v>
      </c>
      <c r="O789">
        <v>0.54</v>
      </c>
      <c r="P789">
        <v>0.52</v>
      </c>
      <c r="Q789">
        <v>0.52</v>
      </c>
      <c r="R789">
        <v>0.46</v>
      </c>
    </row>
    <row r="790" spans="1:18" x14ac:dyDescent="0.2">
      <c r="A790" t="s">
        <v>1521</v>
      </c>
      <c r="B790" t="s">
        <v>1522</v>
      </c>
      <c r="C790" t="s">
        <v>34</v>
      </c>
      <c r="D790">
        <v>2016</v>
      </c>
      <c r="E790">
        <v>104.6</v>
      </c>
      <c r="F790">
        <v>98.2</v>
      </c>
      <c r="G790">
        <v>88.6</v>
      </c>
      <c r="H790">
        <v>100.8</v>
      </c>
      <c r="I790">
        <v>110.6</v>
      </c>
      <c r="J790">
        <v>94</v>
      </c>
      <c r="K790">
        <v>96.4</v>
      </c>
      <c r="L790">
        <v>0.79</v>
      </c>
      <c r="M790">
        <v>0.82</v>
      </c>
      <c r="N790">
        <v>0.79</v>
      </c>
      <c r="O790">
        <v>0.77</v>
      </c>
      <c r="P790">
        <v>0.74</v>
      </c>
      <c r="Q790">
        <v>0.74</v>
      </c>
      <c r="R790">
        <v>0.66</v>
      </c>
    </row>
    <row r="791" spans="1:18" x14ac:dyDescent="0.2">
      <c r="A791" t="s">
        <v>1523</v>
      </c>
      <c r="B791" t="s">
        <v>1524</v>
      </c>
      <c r="C791" t="s">
        <v>34</v>
      </c>
      <c r="D791">
        <v>2016</v>
      </c>
      <c r="E791">
        <v>103.4</v>
      </c>
      <c r="F791">
        <v>100.5</v>
      </c>
      <c r="G791">
        <v>89.8</v>
      </c>
      <c r="H791">
        <v>102.1</v>
      </c>
      <c r="I791">
        <v>114.9</v>
      </c>
      <c r="J791">
        <v>94.1</v>
      </c>
      <c r="K791">
        <v>99.4</v>
      </c>
      <c r="L791">
        <v>0.55000000000000004</v>
      </c>
      <c r="M791">
        <v>0.56999999999999995</v>
      </c>
      <c r="N791">
        <v>0.54</v>
      </c>
      <c r="O791">
        <v>0.54</v>
      </c>
      <c r="P791">
        <v>0.52</v>
      </c>
      <c r="Q791">
        <v>0.52</v>
      </c>
      <c r="R791">
        <v>0.46</v>
      </c>
    </row>
    <row r="792" spans="1:18" x14ac:dyDescent="0.2">
      <c r="A792" t="s">
        <v>1525</v>
      </c>
      <c r="B792" t="s">
        <v>1526</v>
      </c>
      <c r="C792" t="s">
        <v>35</v>
      </c>
      <c r="D792">
        <v>2016</v>
      </c>
      <c r="E792">
        <v>103.4</v>
      </c>
      <c r="F792">
        <v>100.5</v>
      </c>
      <c r="G792">
        <v>89.8</v>
      </c>
      <c r="H792">
        <v>102.1</v>
      </c>
      <c r="I792">
        <v>114.9</v>
      </c>
      <c r="J792">
        <v>94.1</v>
      </c>
      <c r="K792">
        <v>99.4</v>
      </c>
      <c r="L792">
        <v>0.55000000000000004</v>
      </c>
      <c r="M792">
        <v>0.56999999999999995</v>
      </c>
      <c r="N792">
        <v>0.54</v>
      </c>
      <c r="O792">
        <v>0.54</v>
      </c>
      <c r="P792">
        <v>0.52</v>
      </c>
      <c r="Q792">
        <v>0.52</v>
      </c>
      <c r="R792">
        <v>0.46</v>
      </c>
    </row>
    <row r="793" spans="1:18" x14ac:dyDescent="0.2">
      <c r="A793" t="s">
        <v>1527</v>
      </c>
      <c r="B793" t="s">
        <v>1528</v>
      </c>
      <c r="C793" t="s">
        <v>34</v>
      </c>
      <c r="D793">
        <v>2016</v>
      </c>
      <c r="E793">
        <v>122.1</v>
      </c>
      <c r="F793">
        <v>104.7</v>
      </c>
      <c r="G793">
        <v>100.4</v>
      </c>
      <c r="H793">
        <v>108.1</v>
      </c>
      <c r="I793">
        <v>115.6</v>
      </c>
      <c r="J793">
        <v>91.2</v>
      </c>
      <c r="K793">
        <v>110.6</v>
      </c>
      <c r="L793">
        <v>0.66</v>
      </c>
      <c r="M793">
        <v>0.69</v>
      </c>
      <c r="N793">
        <v>0.65</v>
      </c>
      <c r="O793">
        <v>0.63</v>
      </c>
      <c r="P793">
        <v>0.6</v>
      </c>
      <c r="Q793">
        <v>0.61</v>
      </c>
      <c r="R793">
        <v>0.53</v>
      </c>
    </row>
    <row r="794" spans="1:18" x14ac:dyDescent="0.2">
      <c r="A794" t="s">
        <v>1529</v>
      </c>
      <c r="B794" t="s">
        <v>1530</v>
      </c>
      <c r="C794" t="s">
        <v>34</v>
      </c>
      <c r="D794">
        <v>2016</v>
      </c>
      <c r="E794">
        <v>110.2</v>
      </c>
      <c r="F794">
        <v>104.7</v>
      </c>
      <c r="G794">
        <v>94.8</v>
      </c>
      <c r="H794">
        <v>106</v>
      </c>
      <c r="I794">
        <v>120.3</v>
      </c>
      <c r="J794">
        <v>93.6</v>
      </c>
      <c r="K794">
        <v>108.5</v>
      </c>
      <c r="L794">
        <v>0.56000000000000005</v>
      </c>
      <c r="M794">
        <v>0.56999999999999995</v>
      </c>
      <c r="N794">
        <v>0.55000000000000004</v>
      </c>
      <c r="O794">
        <v>0.54</v>
      </c>
      <c r="P794">
        <v>0.52</v>
      </c>
      <c r="Q794">
        <v>0.52</v>
      </c>
      <c r="R794">
        <v>0.45</v>
      </c>
    </row>
    <row r="795" spans="1:18" x14ac:dyDescent="0.2">
      <c r="A795" t="s">
        <v>1531</v>
      </c>
      <c r="B795" t="s">
        <v>1532</v>
      </c>
      <c r="C795" t="s">
        <v>34</v>
      </c>
      <c r="D795">
        <v>2016</v>
      </c>
      <c r="E795">
        <v>110.2</v>
      </c>
      <c r="F795">
        <v>104.7</v>
      </c>
      <c r="G795">
        <v>94.8</v>
      </c>
      <c r="H795">
        <v>106</v>
      </c>
      <c r="I795">
        <v>120.3</v>
      </c>
      <c r="J795">
        <v>93.6</v>
      </c>
      <c r="K795">
        <v>108.5</v>
      </c>
      <c r="L795">
        <v>0.56000000000000005</v>
      </c>
      <c r="M795">
        <v>0.56999999999999995</v>
      </c>
      <c r="N795">
        <v>0.55000000000000004</v>
      </c>
      <c r="O795">
        <v>0.54</v>
      </c>
      <c r="P795">
        <v>0.52</v>
      </c>
      <c r="Q795">
        <v>0.52</v>
      </c>
      <c r="R795">
        <v>0.45</v>
      </c>
    </row>
    <row r="796" spans="1:18" x14ac:dyDescent="0.2">
      <c r="A796" t="s">
        <v>1533</v>
      </c>
      <c r="B796" t="s">
        <v>1534</v>
      </c>
      <c r="C796" t="s">
        <v>34</v>
      </c>
      <c r="D796">
        <v>2016</v>
      </c>
      <c r="E796">
        <v>108.2</v>
      </c>
      <c r="F796">
        <v>108.9</v>
      </c>
      <c r="G796">
        <v>94</v>
      </c>
      <c r="H796">
        <v>104.5</v>
      </c>
      <c r="I796">
        <v>128.5</v>
      </c>
      <c r="J796">
        <v>97.3</v>
      </c>
      <c r="K796">
        <v>109.8</v>
      </c>
      <c r="L796">
        <v>0.66</v>
      </c>
      <c r="M796">
        <v>0.69</v>
      </c>
      <c r="N796">
        <v>0.65</v>
      </c>
      <c r="O796">
        <v>0.63</v>
      </c>
      <c r="P796">
        <v>0.6</v>
      </c>
      <c r="Q796">
        <v>0.61</v>
      </c>
      <c r="R796">
        <v>0.53</v>
      </c>
    </row>
    <row r="797" spans="1:18" x14ac:dyDescent="0.2">
      <c r="A797" t="s">
        <v>1535</v>
      </c>
      <c r="B797" t="s">
        <v>1536</v>
      </c>
      <c r="C797" t="s">
        <v>34</v>
      </c>
      <c r="D797">
        <v>2016</v>
      </c>
      <c r="E797">
        <v>104.4</v>
      </c>
      <c r="F797">
        <v>100.7</v>
      </c>
      <c r="G797">
        <v>92.6</v>
      </c>
      <c r="H797">
        <v>100.9</v>
      </c>
      <c r="I797">
        <v>115.2</v>
      </c>
      <c r="J797">
        <v>94.4</v>
      </c>
      <c r="K797">
        <v>108.5</v>
      </c>
      <c r="L797">
        <v>0.67</v>
      </c>
      <c r="M797">
        <v>0.66</v>
      </c>
      <c r="N797">
        <v>0.57999999999999996</v>
      </c>
      <c r="O797">
        <v>0.65</v>
      </c>
      <c r="P797">
        <v>0.61</v>
      </c>
      <c r="Q797">
        <v>0.59</v>
      </c>
      <c r="R797">
        <v>0.45</v>
      </c>
    </row>
    <row r="798" spans="1:18" x14ac:dyDescent="0.2">
      <c r="A798" t="s">
        <v>1537</v>
      </c>
      <c r="B798" t="s">
        <v>1538</v>
      </c>
      <c r="C798" t="s">
        <v>35</v>
      </c>
      <c r="D798">
        <v>2016</v>
      </c>
      <c r="E798">
        <v>110.2</v>
      </c>
      <c r="F798">
        <v>104.7</v>
      </c>
      <c r="G798">
        <v>94.8</v>
      </c>
      <c r="H798">
        <v>106</v>
      </c>
      <c r="I798">
        <v>120.3</v>
      </c>
      <c r="J798">
        <v>93.6</v>
      </c>
      <c r="K798">
        <v>108.5</v>
      </c>
      <c r="L798">
        <v>0.56000000000000005</v>
      </c>
      <c r="M798">
        <v>0.56999999999999995</v>
      </c>
      <c r="N798">
        <v>0.55000000000000004</v>
      </c>
      <c r="O798">
        <v>0.54</v>
      </c>
      <c r="P798">
        <v>0.52</v>
      </c>
      <c r="Q798">
        <v>0.52</v>
      </c>
      <c r="R798">
        <v>0.45</v>
      </c>
    </row>
    <row r="799" spans="1:18" x14ac:dyDescent="0.2">
      <c r="A799" t="s">
        <v>1539</v>
      </c>
      <c r="B799" t="s">
        <v>1540</v>
      </c>
      <c r="C799" t="s">
        <v>35</v>
      </c>
      <c r="D799">
        <v>2016</v>
      </c>
      <c r="E799">
        <v>109.2</v>
      </c>
      <c r="F799">
        <v>100.5</v>
      </c>
      <c r="G799">
        <v>93</v>
      </c>
      <c r="H799">
        <v>104</v>
      </c>
      <c r="I799">
        <v>117.2</v>
      </c>
      <c r="J799">
        <v>94.1</v>
      </c>
      <c r="K799">
        <v>108.5</v>
      </c>
      <c r="L799">
        <v>0.66</v>
      </c>
      <c r="M799">
        <v>0.65</v>
      </c>
      <c r="N799">
        <v>0.57999999999999996</v>
      </c>
      <c r="O799">
        <v>0.63</v>
      </c>
      <c r="P799">
        <v>0.6</v>
      </c>
      <c r="Q799">
        <v>0.57999999999999996</v>
      </c>
      <c r="R799">
        <v>0.45</v>
      </c>
    </row>
    <row r="800" spans="1:18" x14ac:dyDescent="0.2">
      <c r="A800" t="s">
        <v>1541</v>
      </c>
      <c r="B800" t="s">
        <v>1542</v>
      </c>
      <c r="C800" t="s">
        <v>35</v>
      </c>
      <c r="D800">
        <v>2016</v>
      </c>
      <c r="E800">
        <v>122.5</v>
      </c>
      <c r="F800">
        <v>121.8</v>
      </c>
      <c r="G800">
        <v>100.5</v>
      </c>
      <c r="H800">
        <v>117.4</v>
      </c>
      <c r="I800">
        <v>114.3</v>
      </c>
      <c r="J800">
        <v>105.5</v>
      </c>
      <c r="K800">
        <v>91.7</v>
      </c>
      <c r="L800">
        <v>0.74</v>
      </c>
      <c r="M800">
        <v>0.78</v>
      </c>
      <c r="N800">
        <v>0.75</v>
      </c>
      <c r="O800">
        <v>0.72</v>
      </c>
      <c r="P800">
        <v>0.68</v>
      </c>
      <c r="Q800">
        <v>0.7</v>
      </c>
      <c r="R800">
        <v>0.62</v>
      </c>
    </row>
    <row r="801" spans="1:18" x14ac:dyDescent="0.2">
      <c r="A801" t="s">
        <v>1543</v>
      </c>
      <c r="B801" t="s">
        <v>1544</v>
      </c>
      <c r="C801" t="s">
        <v>35</v>
      </c>
      <c r="D801">
        <v>2016</v>
      </c>
      <c r="E801">
        <v>113.7</v>
      </c>
      <c r="F801">
        <v>122.1</v>
      </c>
      <c r="G801">
        <v>103.8</v>
      </c>
      <c r="H801">
        <v>112.4</v>
      </c>
      <c r="I801">
        <v>101.9</v>
      </c>
      <c r="J801">
        <v>101.9</v>
      </c>
      <c r="K801">
        <v>91.4</v>
      </c>
      <c r="L801">
        <v>0.64</v>
      </c>
      <c r="M801">
        <v>0.68</v>
      </c>
      <c r="N801">
        <v>0.65</v>
      </c>
      <c r="O801">
        <v>0.62</v>
      </c>
      <c r="P801">
        <v>0.57999999999999996</v>
      </c>
      <c r="Q801">
        <v>0.59</v>
      </c>
      <c r="R801">
        <v>0.53</v>
      </c>
    </row>
    <row r="802" spans="1:18" x14ac:dyDescent="0.2">
      <c r="A802" t="s">
        <v>1545</v>
      </c>
      <c r="B802" t="s">
        <v>1546</v>
      </c>
      <c r="C802" t="s">
        <v>34</v>
      </c>
      <c r="D802">
        <v>2016</v>
      </c>
      <c r="E802">
        <v>93.7</v>
      </c>
      <c r="F802">
        <v>112</v>
      </c>
      <c r="G802">
        <v>97.3</v>
      </c>
      <c r="H802">
        <v>104.7</v>
      </c>
      <c r="I802">
        <v>112.6</v>
      </c>
      <c r="J802">
        <v>101.6</v>
      </c>
      <c r="K802">
        <v>91.7</v>
      </c>
      <c r="L802">
        <v>0.64</v>
      </c>
      <c r="M802">
        <v>0.68</v>
      </c>
      <c r="N802">
        <v>0.65</v>
      </c>
      <c r="O802">
        <v>0.62</v>
      </c>
      <c r="P802">
        <v>0.57999999999999996</v>
      </c>
      <c r="Q802">
        <v>0.59</v>
      </c>
      <c r="R802">
        <v>0.53</v>
      </c>
    </row>
    <row r="803" spans="1:18" x14ac:dyDescent="0.2">
      <c r="A803" t="s">
        <v>1547</v>
      </c>
      <c r="B803" t="s">
        <v>1548</v>
      </c>
      <c r="C803" t="s">
        <v>34</v>
      </c>
      <c r="D803">
        <v>2017</v>
      </c>
      <c r="E803">
        <v>99.8</v>
      </c>
      <c r="F803">
        <v>96.6</v>
      </c>
      <c r="G803">
        <v>101.5</v>
      </c>
      <c r="H803">
        <v>104.5</v>
      </c>
      <c r="I803">
        <v>95.9</v>
      </c>
      <c r="J803">
        <v>104.5</v>
      </c>
      <c r="K803">
        <v>96.2</v>
      </c>
      <c r="L803">
        <v>0.5</v>
      </c>
      <c r="M803">
        <v>0.56000000000000005</v>
      </c>
      <c r="N803">
        <v>0.51</v>
      </c>
      <c r="O803">
        <v>0.47</v>
      </c>
      <c r="P803">
        <v>0.43</v>
      </c>
      <c r="Q803">
        <v>0.44</v>
      </c>
      <c r="R803">
        <v>0.37</v>
      </c>
    </row>
    <row r="804" spans="1:18" x14ac:dyDescent="0.2">
      <c r="A804" t="s">
        <v>1549</v>
      </c>
      <c r="B804" t="s">
        <v>1550</v>
      </c>
      <c r="C804" t="s">
        <v>34</v>
      </c>
      <c r="D804">
        <v>2013</v>
      </c>
      <c r="E804">
        <v>108.8</v>
      </c>
      <c r="F804">
        <v>111.8</v>
      </c>
      <c r="G804">
        <v>108.9</v>
      </c>
      <c r="H804">
        <v>102.8</v>
      </c>
      <c r="I804">
        <v>109.9</v>
      </c>
      <c r="J804">
        <v>104.8</v>
      </c>
      <c r="K804">
        <v>116.2</v>
      </c>
      <c r="L804">
        <v>0.62</v>
      </c>
      <c r="M804">
        <v>0.66</v>
      </c>
      <c r="N804">
        <v>0.62</v>
      </c>
      <c r="O804">
        <v>0.59</v>
      </c>
      <c r="P804">
        <v>0.56000000000000005</v>
      </c>
      <c r="Q804">
        <v>0.56999999999999995</v>
      </c>
      <c r="R804">
        <v>0.49</v>
      </c>
    </row>
    <row r="805" spans="1:18" x14ac:dyDescent="0.2">
      <c r="A805" t="s">
        <v>1551</v>
      </c>
      <c r="B805" t="s">
        <v>1552</v>
      </c>
      <c r="C805" t="s">
        <v>34</v>
      </c>
      <c r="D805">
        <v>2013</v>
      </c>
      <c r="E805">
        <v>103.5</v>
      </c>
      <c r="F805">
        <v>111.5</v>
      </c>
      <c r="G805">
        <v>106.6</v>
      </c>
      <c r="H805">
        <v>106.3</v>
      </c>
      <c r="I805">
        <v>113.6</v>
      </c>
      <c r="J805">
        <v>104</v>
      </c>
      <c r="K805">
        <v>111.9</v>
      </c>
      <c r="L805">
        <v>0.5</v>
      </c>
      <c r="M805">
        <v>0.52</v>
      </c>
      <c r="N805">
        <v>0.5</v>
      </c>
      <c r="O805">
        <v>0.48</v>
      </c>
      <c r="P805">
        <v>0.46</v>
      </c>
      <c r="Q805">
        <v>0.46</v>
      </c>
      <c r="R805">
        <v>0.41</v>
      </c>
    </row>
    <row r="806" spans="1:18" x14ac:dyDescent="0.2">
      <c r="A806" t="s">
        <v>1553</v>
      </c>
      <c r="B806" t="s">
        <v>1554</v>
      </c>
      <c r="C806" t="s">
        <v>35</v>
      </c>
      <c r="D806">
        <v>2013</v>
      </c>
      <c r="E806">
        <v>103.5</v>
      </c>
      <c r="F806">
        <v>111.5</v>
      </c>
      <c r="G806">
        <v>106.6</v>
      </c>
      <c r="H806">
        <v>106.3</v>
      </c>
      <c r="I806">
        <v>113.6</v>
      </c>
      <c r="J806">
        <v>104</v>
      </c>
      <c r="K806">
        <v>111.9</v>
      </c>
      <c r="L806">
        <v>0.5</v>
      </c>
      <c r="M806">
        <v>0.52</v>
      </c>
      <c r="N806">
        <v>0.5</v>
      </c>
      <c r="O806">
        <v>0.48</v>
      </c>
      <c r="P806">
        <v>0.46</v>
      </c>
      <c r="Q806">
        <v>0.46</v>
      </c>
      <c r="R806">
        <v>0.41</v>
      </c>
    </row>
    <row r="807" spans="1:18" x14ac:dyDescent="0.2">
      <c r="A807" t="s">
        <v>1555</v>
      </c>
      <c r="B807" t="s">
        <v>1556</v>
      </c>
      <c r="C807" t="s">
        <v>35</v>
      </c>
      <c r="D807">
        <v>2013</v>
      </c>
      <c r="E807">
        <v>103.5</v>
      </c>
      <c r="F807">
        <v>111.5</v>
      </c>
      <c r="G807">
        <v>106.6</v>
      </c>
      <c r="H807">
        <v>106.3</v>
      </c>
      <c r="I807">
        <v>113.6</v>
      </c>
      <c r="J807">
        <v>104</v>
      </c>
      <c r="K807">
        <v>111.9</v>
      </c>
      <c r="L807">
        <v>0.5</v>
      </c>
      <c r="M807">
        <v>0.52</v>
      </c>
      <c r="N807">
        <v>0.5</v>
      </c>
      <c r="O807">
        <v>0.48</v>
      </c>
      <c r="P807">
        <v>0.46</v>
      </c>
      <c r="Q807">
        <v>0.46</v>
      </c>
      <c r="R807">
        <v>0.41</v>
      </c>
    </row>
    <row r="808" spans="1:18" x14ac:dyDescent="0.2">
      <c r="A808" t="s">
        <v>1557</v>
      </c>
      <c r="B808" t="s">
        <v>1558</v>
      </c>
      <c r="C808" t="s">
        <v>34</v>
      </c>
      <c r="D808">
        <v>2023</v>
      </c>
      <c r="E808">
        <v>100.7</v>
      </c>
      <c r="F808">
        <v>106.4</v>
      </c>
      <c r="G808">
        <v>116.1</v>
      </c>
      <c r="H808">
        <v>96</v>
      </c>
      <c r="I808">
        <v>110.8</v>
      </c>
      <c r="J808">
        <v>106.8</v>
      </c>
      <c r="K808">
        <v>104.9</v>
      </c>
      <c r="L808">
        <v>0.53</v>
      </c>
      <c r="M808">
        <v>0.55000000000000004</v>
      </c>
      <c r="N808">
        <v>0.53</v>
      </c>
      <c r="O808">
        <v>0.51</v>
      </c>
      <c r="P808">
        <v>0.48</v>
      </c>
      <c r="Q808">
        <v>0.49</v>
      </c>
      <c r="R808">
        <v>0.44</v>
      </c>
    </row>
    <row r="809" spans="1:18" x14ac:dyDescent="0.2">
      <c r="A809" t="s">
        <v>1559</v>
      </c>
      <c r="B809" t="s">
        <v>1560</v>
      </c>
      <c r="C809" t="s">
        <v>34</v>
      </c>
      <c r="D809">
        <v>2023</v>
      </c>
      <c r="E809">
        <v>103.7</v>
      </c>
      <c r="F809">
        <v>99.7</v>
      </c>
      <c r="G809">
        <v>119.6</v>
      </c>
      <c r="H809">
        <v>93.1</v>
      </c>
      <c r="I809">
        <v>109.7</v>
      </c>
      <c r="J809">
        <v>107.2</v>
      </c>
      <c r="K809">
        <v>104.7</v>
      </c>
      <c r="L809">
        <v>0.63</v>
      </c>
      <c r="M809">
        <v>0.68</v>
      </c>
      <c r="N809">
        <v>0.64</v>
      </c>
      <c r="O809">
        <v>0.61</v>
      </c>
      <c r="P809">
        <v>0.56999999999999995</v>
      </c>
      <c r="Q809">
        <v>0.57999999999999996</v>
      </c>
      <c r="R809">
        <v>0.52</v>
      </c>
    </row>
    <row r="810" spans="1:18" x14ac:dyDescent="0.2">
      <c r="A810" t="s">
        <v>1561</v>
      </c>
      <c r="B810" t="s">
        <v>1562</v>
      </c>
      <c r="C810" t="s">
        <v>34</v>
      </c>
      <c r="D810">
        <v>2023</v>
      </c>
      <c r="E810">
        <v>105.9</v>
      </c>
      <c r="F810">
        <v>113.3</v>
      </c>
      <c r="G810">
        <v>117</v>
      </c>
      <c r="H810">
        <v>93.8</v>
      </c>
      <c r="I810">
        <v>111</v>
      </c>
      <c r="J810">
        <v>107.8</v>
      </c>
      <c r="K810">
        <v>101.7</v>
      </c>
      <c r="L810">
        <v>0.63</v>
      </c>
      <c r="M810">
        <v>0.68</v>
      </c>
      <c r="N810">
        <v>0.64</v>
      </c>
      <c r="O810">
        <v>0.61</v>
      </c>
      <c r="P810">
        <v>0.56999999999999995</v>
      </c>
      <c r="Q810">
        <v>0.57999999999999996</v>
      </c>
      <c r="R810">
        <v>0.52</v>
      </c>
    </row>
    <row r="811" spans="1:18" x14ac:dyDescent="0.2">
      <c r="A811" t="s">
        <v>1563</v>
      </c>
      <c r="B811" t="s">
        <v>1564</v>
      </c>
      <c r="C811" t="s">
        <v>35</v>
      </c>
      <c r="D811">
        <v>2023</v>
      </c>
      <c r="E811">
        <v>100.7</v>
      </c>
      <c r="F811">
        <v>106.4</v>
      </c>
      <c r="G811">
        <v>116.1</v>
      </c>
      <c r="H811">
        <v>96</v>
      </c>
      <c r="I811">
        <v>110.8</v>
      </c>
      <c r="J811">
        <v>106.8</v>
      </c>
      <c r="K811">
        <v>104.9</v>
      </c>
      <c r="L811">
        <v>0.53</v>
      </c>
      <c r="M811">
        <v>0.55000000000000004</v>
      </c>
      <c r="N811">
        <v>0.53</v>
      </c>
      <c r="O811">
        <v>0.51</v>
      </c>
      <c r="P811">
        <v>0.48</v>
      </c>
      <c r="Q811">
        <v>0.49</v>
      </c>
      <c r="R811">
        <v>0.44</v>
      </c>
    </row>
    <row r="812" spans="1:18" x14ac:dyDescent="0.2">
      <c r="A812" t="s">
        <v>1565</v>
      </c>
      <c r="B812" t="s">
        <v>1566</v>
      </c>
      <c r="C812" t="s">
        <v>35</v>
      </c>
      <c r="D812">
        <v>2023</v>
      </c>
      <c r="E812">
        <v>100.7</v>
      </c>
      <c r="F812">
        <v>106.4</v>
      </c>
      <c r="G812">
        <v>116.1</v>
      </c>
      <c r="H812">
        <v>96</v>
      </c>
      <c r="I812">
        <v>110.8</v>
      </c>
      <c r="J812">
        <v>106.8</v>
      </c>
      <c r="K812">
        <v>104.9</v>
      </c>
      <c r="L812">
        <v>0.53</v>
      </c>
      <c r="M812">
        <v>0.55000000000000004</v>
      </c>
      <c r="N812">
        <v>0.53</v>
      </c>
      <c r="O812">
        <v>0.51</v>
      </c>
      <c r="P812">
        <v>0.48</v>
      </c>
      <c r="Q812">
        <v>0.49</v>
      </c>
      <c r="R812">
        <v>0.44</v>
      </c>
    </row>
    <row r="813" spans="1:18" x14ac:dyDescent="0.2">
      <c r="A813" t="s">
        <v>1567</v>
      </c>
      <c r="B813" t="s">
        <v>1568</v>
      </c>
      <c r="C813" t="s">
        <v>35</v>
      </c>
      <c r="D813">
        <v>2023</v>
      </c>
      <c r="E813">
        <v>99.9</v>
      </c>
      <c r="F813">
        <v>105.5</v>
      </c>
      <c r="G813">
        <v>108.4</v>
      </c>
      <c r="H813">
        <v>93.3</v>
      </c>
      <c r="I813">
        <v>104.3</v>
      </c>
      <c r="J813">
        <v>105.5</v>
      </c>
      <c r="K813">
        <v>110</v>
      </c>
      <c r="L813">
        <v>0.63</v>
      </c>
      <c r="M813">
        <v>0.67</v>
      </c>
      <c r="N813">
        <v>0.63</v>
      </c>
      <c r="O813">
        <v>0.61</v>
      </c>
      <c r="P813">
        <v>0.56999999999999995</v>
      </c>
      <c r="Q813">
        <v>0.57999999999999996</v>
      </c>
      <c r="R813">
        <v>0.51</v>
      </c>
    </row>
    <row r="814" spans="1:18" x14ac:dyDescent="0.2">
      <c r="A814" t="s">
        <v>1569</v>
      </c>
      <c r="B814" t="s">
        <v>1570</v>
      </c>
      <c r="C814" t="s">
        <v>35</v>
      </c>
      <c r="D814">
        <v>2023</v>
      </c>
      <c r="E814">
        <v>99.9</v>
      </c>
      <c r="F814">
        <v>108</v>
      </c>
      <c r="G814">
        <v>115.9</v>
      </c>
      <c r="H814">
        <v>97.2</v>
      </c>
      <c r="I814">
        <v>112.8</v>
      </c>
      <c r="J814">
        <v>109.7</v>
      </c>
      <c r="K814">
        <v>110</v>
      </c>
      <c r="L814">
        <v>0.63</v>
      </c>
      <c r="M814">
        <v>0.67</v>
      </c>
      <c r="N814">
        <v>0.63</v>
      </c>
      <c r="O814">
        <v>0.61</v>
      </c>
      <c r="P814">
        <v>0.56999999999999995</v>
      </c>
      <c r="Q814">
        <v>0.57999999999999996</v>
      </c>
      <c r="R814">
        <v>0.51</v>
      </c>
    </row>
    <row r="815" spans="1:18" x14ac:dyDescent="0.2">
      <c r="A815" t="s">
        <v>1571</v>
      </c>
      <c r="B815" t="s">
        <v>1572</v>
      </c>
      <c r="C815" t="s">
        <v>35</v>
      </c>
      <c r="D815">
        <v>2023</v>
      </c>
      <c r="E815">
        <v>102.6</v>
      </c>
      <c r="F815">
        <v>101.8</v>
      </c>
      <c r="G815">
        <v>120.1</v>
      </c>
      <c r="H815">
        <v>99.9</v>
      </c>
      <c r="I815">
        <v>104.3</v>
      </c>
      <c r="J815">
        <v>109.7</v>
      </c>
      <c r="K815">
        <v>107.9</v>
      </c>
      <c r="L815">
        <v>0.63</v>
      </c>
      <c r="M815">
        <v>0.67</v>
      </c>
      <c r="N815">
        <v>0.63</v>
      </c>
      <c r="O815">
        <v>0.61</v>
      </c>
      <c r="P815">
        <v>0.56999999999999995</v>
      </c>
      <c r="Q815">
        <v>0.57999999999999996</v>
      </c>
      <c r="R815">
        <v>0.51</v>
      </c>
    </row>
    <row r="816" spans="1:18" x14ac:dyDescent="0.2">
      <c r="A816" t="s">
        <v>1573</v>
      </c>
      <c r="B816" t="s">
        <v>1574</v>
      </c>
      <c r="C816" t="s">
        <v>34</v>
      </c>
      <c r="D816">
        <v>2025</v>
      </c>
      <c r="E816">
        <v>104.8</v>
      </c>
      <c r="F816">
        <v>125.9</v>
      </c>
      <c r="G816">
        <v>109.6</v>
      </c>
      <c r="H816">
        <v>117.9</v>
      </c>
      <c r="I816">
        <v>126.3</v>
      </c>
      <c r="J816">
        <v>101.2</v>
      </c>
      <c r="K816">
        <v>95.3</v>
      </c>
      <c r="L816">
        <v>0.48</v>
      </c>
      <c r="M816">
        <v>0.51</v>
      </c>
      <c r="N816">
        <v>0.49</v>
      </c>
      <c r="O816">
        <v>0.47</v>
      </c>
      <c r="P816">
        <v>0.44</v>
      </c>
      <c r="Q816">
        <v>0.45</v>
      </c>
      <c r="R816">
        <v>0.4</v>
      </c>
    </row>
    <row r="817" spans="1:18" x14ac:dyDescent="0.2">
      <c r="A817" t="s">
        <v>1575</v>
      </c>
      <c r="B817" t="s">
        <v>1576</v>
      </c>
      <c r="C817" t="s">
        <v>34</v>
      </c>
      <c r="D817">
        <v>2025</v>
      </c>
      <c r="E817">
        <v>104.8</v>
      </c>
      <c r="F817">
        <v>125.9</v>
      </c>
      <c r="G817">
        <v>109.6</v>
      </c>
      <c r="H817">
        <v>117.9</v>
      </c>
      <c r="I817">
        <v>126.3</v>
      </c>
      <c r="J817">
        <v>101.2</v>
      </c>
      <c r="K817">
        <v>95.3</v>
      </c>
      <c r="L817">
        <v>0.48</v>
      </c>
      <c r="M817">
        <v>0.51</v>
      </c>
      <c r="N817">
        <v>0.49</v>
      </c>
      <c r="O817">
        <v>0.47</v>
      </c>
      <c r="P817">
        <v>0.44</v>
      </c>
      <c r="Q817">
        <v>0.45</v>
      </c>
      <c r="R817">
        <v>0.4</v>
      </c>
    </row>
    <row r="818" spans="1:18" x14ac:dyDescent="0.2">
      <c r="A818" t="s">
        <v>1577</v>
      </c>
      <c r="B818" t="s">
        <v>1578</v>
      </c>
      <c r="C818" t="s">
        <v>35</v>
      </c>
      <c r="D818">
        <v>2025</v>
      </c>
      <c r="E818">
        <v>104.8</v>
      </c>
      <c r="F818">
        <v>125.9</v>
      </c>
      <c r="G818">
        <v>109.6</v>
      </c>
      <c r="H818">
        <v>117.9</v>
      </c>
      <c r="I818">
        <v>126.3</v>
      </c>
      <c r="J818">
        <v>101.2</v>
      </c>
      <c r="K818">
        <v>95.3</v>
      </c>
      <c r="L818">
        <v>0.48</v>
      </c>
      <c r="M818">
        <v>0.51</v>
      </c>
      <c r="N818">
        <v>0.49</v>
      </c>
      <c r="O818">
        <v>0.47</v>
      </c>
      <c r="P818">
        <v>0.44</v>
      </c>
      <c r="Q818">
        <v>0.45</v>
      </c>
      <c r="R818">
        <v>0.4</v>
      </c>
    </row>
    <row r="819" spans="1:18" x14ac:dyDescent="0.2">
      <c r="A819" t="s">
        <v>1579</v>
      </c>
      <c r="B819" t="s">
        <v>1580</v>
      </c>
      <c r="C819" t="s">
        <v>35</v>
      </c>
      <c r="D819">
        <v>2025</v>
      </c>
      <c r="E819">
        <v>104.8</v>
      </c>
      <c r="F819">
        <v>125.9</v>
      </c>
      <c r="G819">
        <v>109.6</v>
      </c>
      <c r="H819">
        <v>117.9</v>
      </c>
      <c r="I819">
        <v>126.3</v>
      </c>
      <c r="J819">
        <v>101.2</v>
      </c>
      <c r="K819">
        <v>95.3</v>
      </c>
      <c r="L819">
        <v>0.48</v>
      </c>
      <c r="M819">
        <v>0.51</v>
      </c>
      <c r="N819">
        <v>0.49</v>
      </c>
      <c r="O819">
        <v>0.47</v>
      </c>
      <c r="P819">
        <v>0.44</v>
      </c>
      <c r="Q819">
        <v>0.45</v>
      </c>
      <c r="R819">
        <v>0.4</v>
      </c>
    </row>
    <row r="820" spans="1:18" x14ac:dyDescent="0.2">
      <c r="A820" t="s">
        <v>1581</v>
      </c>
      <c r="B820" t="s">
        <v>1582</v>
      </c>
      <c r="C820" t="s">
        <v>35</v>
      </c>
      <c r="D820">
        <v>2025</v>
      </c>
      <c r="E820">
        <v>104.8</v>
      </c>
      <c r="F820">
        <v>125.9</v>
      </c>
      <c r="G820">
        <v>109.6</v>
      </c>
      <c r="H820">
        <v>117.9</v>
      </c>
      <c r="I820">
        <v>126.3</v>
      </c>
      <c r="J820">
        <v>101.2</v>
      </c>
      <c r="K820">
        <v>95.3</v>
      </c>
      <c r="L820">
        <v>0.48</v>
      </c>
      <c r="M820">
        <v>0.51</v>
      </c>
      <c r="N820">
        <v>0.49</v>
      </c>
      <c r="O820">
        <v>0.47</v>
      </c>
      <c r="P820">
        <v>0.44</v>
      </c>
      <c r="Q820">
        <v>0.45</v>
      </c>
      <c r="R820">
        <v>0.4</v>
      </c>
    </row>
    <row r="821" spans="1:18" x14ac:dyDescent="0.2">
      <c r="A821" t="s">
        <v>1583</v>
      </c>
      <c r="B821" t="s">
        <v>1584</v>
      </c>
      <c r="C821" t="s">
        <v>35</v>
      </c>
      <c r="D821">
        <v>2025</v>
      </c>
      <c r="E821">
        <v>104.8</v>
      </c>
      <c r="F821">
        <v>125.9</v>
      </c>
      <c r="G821">
        <v>109.6</v>
      </c>
      <c r="H821">
        <v>117.9</v>
      </c>
      <c r="I821">
        <v>126.3</v>
      </c>
      <c r="J821">
        <v>101.2</v>
      </c>
      <c r="K821">
        <v>95.3</v>
      </c>
      <c r="L821">
        <v>0.48</v>
      </c>
      <c r="M821">
        <v>0.51</v>
      </c>
      <c r="N821">
        <v>0.49</v>
      </c>
      <c r="O821">
        <v>0.47</v>
      </c>
      <c r="P821">
        <v>0.44</v>
      </c>
      <c r="Q821">
        <v>0.45</v>
      </c>
      <c r="R821">
        <v>0.4</v>
      </c>
    </row>
    <row r="822" spans="1:18" x14ac:dyDescent="0.2">
      <c r="A822" t="s">
        <v>1585</v>
      </c>
      <c r="B822" t="s">
        <v>1586</v>
      </c>
      <c r="C822" t="s">
        <v>35</v>
      </c>
      <c r="D822">
        <v>2016</v>
      </c>
      <c r="E822">
        <v>102.4</v>
      </c>
      <c r="F822">
        <v>122.3</v>
      </c>
      <c r="G822">
        <v>126.6</v>
      </c>
      <c r="H822">
        <v>112.4</v>
      </c>
      <c r="I822">
        <v>124.7</v>
      </c>
      <c r="J822">
        <v>106.6</v>
      </c>
      <c r="K822">
        <v>97.8</v>
      </c>
      <c r="L822">
        <v>0.77</v>
      </c>
      <c r="M822">
        <v>0.8</v>
      </c>
      <c r="N822">
        <v>0.77</v>
      </c>
      <c r="O822">
        <v>0.75</v>
      </c>
      <c r="P822">
        <v>0.72</v>
      </c>
      <c r="Q822">
        <v>0.72</v>
      </c>
      <c r="R822">
        <v>0.65</v>
      </c>
    </row>
    <row r="823" spans="1:18" x14ac:dyDescent="0.2">
      <c r="A823" t="s">
        <v>1587</v>
      </c>
      <c r="B823" t="s">
        <v>1588</v>
      </c>
      <c r="C823" t="s">
        <v>35</v>
      </c>
      <c r="D823">
        <v>2016</v>
      </c>
      <c r="E823">
        <v>99.8</v>
      </c>
      <c r="F823">
        <v>123.2</v>
      </c>
      <c r="G823">
        <v>119.2</v>
      </c>
      <c r="H823">
        <v>111.1</v>
      </c>
      <c r="I823">
        <v>122.2</v>
      </c>
      <c r="J823">
        <v>103.5</v>
      </c>
      <c r="K823">
        <v>97.7</v>
      </c>
      <c r="L823">
        <v>0.55000000000000004</v>
      </c>
      <c r="M823">
        <v>0.56999999999999995</v>
      </c>
      <c r="N823">
        <v>0.55000000000000004</v>
      </c>
      <c r="O823">
        <v>0.54</v>
      </c>
      <c r="P823">
        <v>0.52</v>
      </c>
      <c r="Q823">
        <v>0.52</v>
      </c>
      <c r="R823">
        <v>0.47</v>
      </c>
    </row>
    <row r="824" spans="1:18" x14ac:dyDescent="0.2">
      <c r="A824" t="s">
        <v>1589</v>
      </c>
      <c r="B824" t="s">
        <v>1590</v>
      </c>
      <c r="C824" t="s">
        <v>34</v>
      </c>
      <c r="D824">
        <v>2016</v>
      </c>
      <c r="E824">
        <v>100.3</v>
      </c>
      <c r="F824">
        <v>128.5</v>
      </c>
      <c r="G824">
        <v>121.8</v>
      </c>
      <c r="H824">
        <v>114</v>
      </c>
      <c r="I824">
        <v>118.6</v>
      </c>
      <c r="J824">
        <v>105.9</v>
      </c>
      <c r="K824">
        <v>94.9</v>
      </c>
      <c r="L824">
        <v>0.65</v>
      </c>
      <c r="M824">
        <v>0.69</v>
      </c>
      <c r="N824">
        <v>0.66</v>
      </c>
      <c r="O824">
        <v>0.63</v>
      </c>
      <c r="P824">
        <v>0.6</v>
      </c>
      <c r="Q824">
        <v>0.61</v>
      </c>
      <c r="R824">
        <v>0.54</v>
      </c>
    </row>
    <row r="825" spans="1:18" x14ac:dyDescent="0.2">
      <c r="A825" t="s">
        <v>1591</v>
      </c>
      <c r="B825" t="s">
        <v>1592</v>
      </c>
      <c r="C825" t="s">
        <v>34</v>
      </c>
      <c r="D825">
        <v>2016</v>
      </c>
      <c r="E825">
        <v>92.3</v>
      </c>
      <c r="F825">
        <v>131.80000000000001</v>
      </c>
      <c r="G825">
        <v>123.5</v>
      </c>
      <c r="H825">
        <v>121</v>
      </c>
      <c r="I825">
        <v>133.6</v>
      </c>
      <c r="J825">
        <v>109.7</v>
      </c>
      <c r="K825">
        <v>95.1</v>
      </c>
      <c r="L825">
        <v>0.65</v>
      </c>
      <c r="M825">
        <v>0.69</v>
      </c>
      <c r="N825">
        <v>0.66</v>
      </c>
      <c r="O825">
        <v>0.63</v>
      </c>
      <c r="P825">
        <v>0.6</v>
      </c>
      <c r="Q825">
        <v>0.61</v>
      </c>
      <c r="R825">
        <v>0.54</v>
      </c>
    </row>
    <row r="826" spans="1:18" x14ac:dyDescent="0.2">
      <c r="A826" t="s">
        <v>1593</v>
      </c>
      <c r="B826" t="s">
        <v>1594</v>
      </c>
      <c r="C826" t="s">
        <v>34</v>
      </c>
      <c r="D826">
        <v>2020</v>
      </c>
      <c r="E826">
        <v>104.4</v>
      </c>
      <c r="F826">
        <v>107.7</v>
      </c>
      <c r="G826">
        <v>105.3</v>
      </c>
      <c r="H826">
        <v>101.4</v>
      </c>
      <c r="I826">
        <v>117.4</v>
      </c>
      <c r="J826">
        <v>98.2</v>
      </c>
      <c r="K826">
        <v>100.6</v>
      </c>
      <c r="L826">
        <v>0.49</v>
      </c>
      <c r="M826">
        <v>0.51</v>
      </c>
      <c r="N826">
        <v>0.49</v>
      </c>
      <c r="O826">
        <v>0.47</v>
      </c>
      <c r="P826">
        <v>0.45</v>
      </c>
      <c r="Q826">
        <v>0.45</v>
      </c>
      <c r="R826">
        <v>0.4</v>
      </c>
    </row>
    <row r="827" spans="1:18" x14ac:dyDescent="0.2">
      <c r="A827" t="s">
        <v>1595</v>
      </c>
      <c r="B827" t="s">
        <v>1596</v>
      </c>
      <c r="C827" t="s">
        <v>35</v>
      </c>
      <c r="D827">
        <v>2020</v>
      </c>
      <c r="E827">
        <v>100.7</v>
      </c>
      <c r="F827">
        <v>103.4</v>
      </c>
      <c r="G827">
        <v>109.5</v>
      </c>
      <c r="H827">
        <v>98.4</v>
      </c>
      <c r="I827">
        <v>108.8</v>
      </c>
      <c r="J827">
        <v>101.7</v>
      </c>
      <c r="K827">
        <v>105.1</v>
      </c>
      <c r="L827">
        <v>0.68</v>
      </c>
      <c r="M827">
        <v>0.72</v>
      </c>
      <c r="N827">
        <v>0.68</v>
      </c>
      <c r="O827">
        <v>0.65</v>
      </c>
      <c r="P827">
        <v>0.61</v>
      </c>
      <c r="Q827">
        <v>0.62</v>
      </c>
      <c r="R827">
        <v>0.55000000000000004</v>
      </c>
    </row>
    <row r="828" spans="1:18" x14ac:dyDescent="0.2">
      <c r="A828" t="s">
        <v>1597</v>
      </c>
      <c r="B828" t="s">
        <v>1598</v>
      </c>
      <c r="C828" t="s">
        <v>35</v>
      </c>
      <c r="D828">
        <v>2020</v>
      </c>
      <c r="E828">
        <v>104.4</v>
      </c>
      <c r="F828">
        <v>107.7</v>
      </c>
      <c r="G828">
        <v>105.3</v>
      </c>
      <c r="H828">
        <v>101.4</v>
      </c>
      <c r="I828">
        <v>117.4</v>
      </c>
      <c r="J828">
        <v>98.2</v>
      </c>
      <c r="K828">
        <v>100.6</v>
      </c>
      <c r="L828">
        <v>0.49</v>
      </c>
      <c r="M828">
        <v>0.51</v>
      </c>
      <c r="N828">
        <v>0.49</v>
      </c>
      <c r="O828">
        <v>0.47</v>
      </c>
      <c r="P828">
        <v>0.45</v>
      </c>
      <c r="Q828">
        <v>0.45</v>
      </c>
      <c r="R828">
        <v>0.4</v>
      </c>
    </row>
    <row r="829" spans="1:18" x14ac:dyDescent="0.2">
      <c r="A829" t="s">
        <v>1599</v>
      </c>
      <c r="B829" t="s">
        <v>1600</v>
      </c>
      <c r="C829" t="s">
        <v>35</v>
      </c>
      <c r="D829">
        <v>2020</v>
      </c>
      <c r="E829">
        <v>104.4</v>
      </c>
      <c r="F829">
        <v>107.7</v>
      </c>
      <c r="G829">
        <v>105.3</v>
      </c>
      <c r="H829">
        <v>101.4</v>
      </c>
      <c r="I829">
        <v>117.4</v>
      </c>
      <c r="J829">
        <v>98.2</v>
      </c>
      <c r="K829">
        <v>100.6</v>
      </c>
      <c r="L829">
        <v>0.49</v>
      </c>
      <c r="M829">
        <v>0.51</v>
      </c>
      <c r="N829">
        <v>0.49</v>
      </c>
      <c r="O829">
        <v>0.47</v>
      </c>
      <c r="P829">
        <v>0.45</v>
      </c>
      <c r="Q829">
        <v>0.45</v>
      </c>
      <c r="R829">
        <v>0.4</v>
      </c>
    </row>
    <row r="830" spans="1:18" x14ac:dyDescent="0.2">
      <c r="A830" t="s">
        <v>1601</v>
      </c>
      <c r="B830" t="s">
        <v>1602</v>
      </c>
      <c r="C830" t="s">
        <v>34</v>
      </c>
      <c r="D830">
        <v>2024</v>
      </c>
      <c r="E830">
        <v>111.7</v>
      </c>
      <c r="F830">
        <v>108.3</v>
      </c>
      <c r="G830">
        <v>97.5</v>
      </c>
      <c r="H830">
        <v>118.9</v>
      </c>
      <c r="I830">
        <v>117.7</v>
      </c>
      <c r="J830">
        <v>100.7</v>
      </c>
      <c r="K830">
        <v>100.8</v>
      </c>
      <c r="L830">
        <v>0.61</v>
      </c>
      <c r="M830">
        <v>0.66</v>
      </c>
      <c r="N830">
        <v>0.61</v>
      </c>
      <c r="O830">
        <v>0.59</v>
      </c>
      <c r="P830">
        <v>0.56000000000000005</v>
      </c>
      <c r="Q830">
        <v>0.56000000000000005</v>
      </c>
      <c r="R830">
        <v>0.5</v>
      </c>
    </row>
    <row r="831" spans="1:18" x14ac:dyDescent="0.2">
      <c r="A831" t="s">
        <v>1603</v>
      </c>
      <c r="B831" t="s">
        <v>1604</v>
      </c>
      <c r="C831" t="s">
        <v>34</v>
      </c>
      <c r="D831">
        <v>2024</v>
      </c>
      <c r="E831">
        <v>111.7</v>
      </c>
      <c r="F831">
        <v>113.3</v>
      </c>
      <c r="G831">
        <v>100</v>
      </c>
      <c r="H831">
        <v>118.9</v>
      </c>
      <c r="I831">
        <v>124.9</v>
      </c>
      <c r="J831">
        <v>102.8</v>
      </c>
      <c r="K831">
        <v>100.8</v>
      </c>
      <c r="L831">
        <v>0.61</v>
      </c>
      <c r="M831">
        <v>0.66</v>
      </c>
      <c r="N831">
        <v>0.61</v>
      </c>
      <c r="O831">
        <v>0.59</v>
      </c>
      <c r="P831">
        <v>0.56000000000000005</v>
      </c>
      <c r="Q831">
        <v>0.56000000000000005</v>
      </c>
      <c r="R831">
        <v>0.5</v>
      </c>
    </row>
    <row r="832" spans="1:18" x14ac:dyDescent="0.2">
      <c r="A832" t="s">
        <v>1605</v>
      </c>
      <c r="B832" t="s">
        <v>1606</v>
      </c>
      <c r="C832" t="s">
        <v>34</v>
      </c>
      <c r="D832">
        <v>2024</v>
      </c>
      <c r="E832">
        <v>110.9</v>
      </c>
      <c r="F832">
        <v>110</v>
      </c>
      <c r="G832">
        <v>97.1</v>
      </c>
      <c r="H832">
        <v>115.7</v>
      </c>
      <c r="I832">
        <v>119.3</v>
      </c>
      <c r="J832">
        <v>102.9</v>
      </c>
      <c r="K832">
        <v>103.2</v>
      </c>
      <c r="L832">
        <v>0.51</v>
      </c>
      <c r="M832">
        <v>0.54</v>
      </c>
      <c r="N832">
        <v>0.51</v>
      </c>
      <c r="O832">
        <v>0.49</v>
      </c>
      <c r="P832">
        <v>0.47</v>
      </c>
      <c r="Q832">
        <v>0.47</v>
      </c>
      <c r="R832">
        <v>0.43</v>
      </c>
    </row>
    <row r="833" spans="1:18" x14ac:dyDescent="0.2">
      <c r="A833" t="s">
        <v>1607</v>
      </c>
      <c r="B833" t="s">
        <v>1608</v>
      </c>
      <c r="C833" t="s">
        <v>34</v>
      </c>
      <c r="D833">
        <v>2024</v>
      </c>
      <c r="E833">
        <v>110.9</v>
      </c>
      <c r="F833">
        <v>110</v>
      </c>
      <c r="G833">
        <v>97.1</v>
      </c>
      <c r="H833">
        <v>115.7</v>
      </c>
      <c r="I833">
        <v>119.3</v>
      </c>
      <c r="J833">
        <v>102.9</v>
      </c>
      <c r="K833">
        <v>103.2</v>
      </c>
      <c r="L833">
        <v>0.51</v>
      </c>
      <c r="M833">
        <v>0.54</v>
      </c>
      <c r="N833">
        <v>0.51</v>
      </c>
      <c r="O833">
        <v>0.49</v>
      </c>
      <c r="P833">
        <v>0.47</v>
      </c>
      <c r="Q833">
        <v>0.47</v>
      </c>
      <c r="R833">
        <v>0.43</v>
      </c>
    </row>
    <row r="834" spans="1:18" x14ac:dyDescent="0.2">
      <c r="A834" t="s">
        <v>1609</v>
      </c>
      <c r="B834" t="s">
        <v>1610</v>
      </c>
      <c r="C834" t="s">
        <v>34</v>
      </c>
      <c r="D834">
        <v>2024</v>
      </c>
      <c r="E834">
        <v>110.9</v>
      </c>
      <c r="F834">
        <v>110</v>
      </c>
      <c r="G834">
        <v>97.1</v>
      </c>
      <c r="H834">
        <v>115.7</v>
      </c>
      <c r="I834">
        <v>119.3</v>
      </c>
      <c r="J834">
        <v>102.9</v>
      </c>
      <c r="K834">
        <v>103.2</v>
      </c>
      <c r="L834">
        <v>0.51</v>
      </c>
      <c r="M834">
        <v>0.54</v>
      </c>
      <c r="N834">
        <v>0.51</v>
      </c>
      <c r="O834">
        <v>0.49</v>
      </c>
      <c r="P834">
        <v>0.47</v>
      </c>
      <c r="Q834">
        <v>0.47</v>
      </c>
      <c r="R834">
        <v>0.43</v>
      </c>
    </row>
    <row r="835" spans="1:18" x14ac:dyDescent="0.2">
      <c r="A835" t="s">
        <v>1611</v>
      </c>
      <c r="B835" t="s">
        <v>1612</v>
      </c>
      <c r="C835" t="s">
        <v>35</v>
      </c>
      <c r="D835">
        <v>2024</v>
      </c>
      <c r="E835">
        <v>107.3</v>
      </c>
      <c r="F835">
        <v>108.5</v>
      </c>
      <c r="G835">
        <v>93.2</v>
      </c>
      <c r="H835">
        <v>118.6</v>
      </c>
      <c r="I835">
        <v>117.9</v>
      </c>
      <c r="J835">
        <v>101</v>
      </c>
      <c r="K835">
        <v>102.5</v>
      </c>
      <c r="L835">
        <v>0.61</v>
      </c>
      <c r="M835">
        <v>0.66</v>
      </c>
      <c r="N835">
        <v>0.61</v>
      </c>
      <c r="O835">
        <v>0.59</v>
      </c>
      <c r="P835">
        <v>0.56000000000000005</v>
      </c>
      <c r="Q835">
        <v>0.56000000000000005</v>
      </c>
      <c r="R835">
        <v>0.5</v>
      </c>
    </row>
    <row r="836" spans="1:18" x14ac:dyDescent="0.2">
      <c r="A836" t="s">
        <v>1613</v>
      </c>
      <c r="B836" t="s">
        <v>1614</v>
      </c>
      <c r="C836" t="s">
        <v>35</v>
      </c>
      <c r="D836">
        <v>2024</v>
      </c>
      <c r="E836">
        <v>110.9</v>
      </c>
      <c r="F836">
        <v>110</v>
      </c>
      <c r="G836">
        <v>97.1</v>
      </c>
      <c r="H836">
        <v>115.7</v>
      </c>
      <c r="I836">
        <v>119.3</v>
      </c>
      <c r="J836">
        <v>102.9</v>
      </c>
      <c r="K836">
        <v>103.2</v>
      </c>
      <c r="L836">
        <v>0.51</v>
      </c>
      <c r="M836">
        <v>0.54</v>
      </c>
      <c r="N836">
        <v>0.51</v>
      </c>
      <c r="O836">
        <v>0.49</v>
      </c>
      <c r="P836">
        <v>0.47</v>
      </c>
      <c r="Q836">
        <v>0.47</v>
      </c>
      <c r="R836">
        <v>0.43</v>
      </c>
    </row>
    <row r="837" spans="1:18" x14ac:dyDescent="0.2">
      <c r="A837" t="s">
        <v>1615</v>
      </c>
      <c r="B837" t="s">
        <v>1616</v>
      </c>
      <c r="C837" t="s">
        <v>35</v>
      </c>
      <c r="D837">
        <v>2024</v>
      </c>
      <c r="E837">
        <v>112.8</v>
      </c>
      <c r="F837">
        <v>109.7</v>
      </c>
      <c r="G837">
        <v>103.1</v>
      </c>
      <c r="H837">
        <v>116</v>
      </c>
      <c r="I837">
        <v>122.7</v>
      </c>
      <c r="J837">
        <v>103.1</v>
      </c>
      <c r="K837">
        <v>104.6</v>
      </c>
      <c r="L837">
        <v>0.61</v>
      </c>
      <c r="M837">
        <v>0.66</v>
      </c>
      <c r="N837">
        <v>0.61</v>
      </c>
      <c r="O837">
        <v>0.59</v>
      </c>
      <c r="P837">
        <v>0.56000000000000005</v>
      </c>
      <c r="Q837">
        <v>0.56000000000000005</v>
      </c>
      <c r="R837">
        <v>0.5</v>
      </c>
    </row>
    <row r="838" spans="1:18" x14ac:dyDescent="0.2">
      <c r="A838" t="s">
        <v>1617</v>
      </c>
      <c r="B838" t="s">
        <v>1618</v>
      </c>
      <c r="C838" t="s">
        <v>35</v>
      </c>
      <c r="D838">
        <v>2024</v>
      </c>
      <c r="E838">
        <v>112.8</v>
      </c>
      <c r="F838">
        <v>107.2</v>
      </c>
      <c r="G838">
        <v>89.8</v>
      </c>
      <c r="H838">
        <v>114.6</v>
      </c>
      <c r="I838">
        <v>115.5</v>
      </c>
      <c r="J838">
        <v>109.3</v>
      </c>
      <c r="K838">
        <v>102.5</v>
      </c>
      <c r="L838">
        <v>0.61</v>
      </c>
      <c r="M838">
        <v>0.66</v>
      </c>
      <c r="N838">
        <v>0.61</v>
      </c>
      <c r="O838">
        <v>0.59</v>
      </c>
      <c r="P838">
        <v>0.56000000000000005</v>
      </c>
      <c r="Q838">
        <v>0.56000000000000005</v>
      </c>
      <c r="R838">
        <v>0.5</v>
      </c>
    </row>
    <row r="839" spans="1:18" x14ac:dyDescent="0.2">
      <c r="A839" t="s">
        <v>1619</v>
      </c>
      <c r="B839" t="s">
        <v>1620</v>
      </c>
      <c r="C839" t="s">
        <v>35</v>
      </c>
      <c r="D839">
        <v>2024</v>
      </c>
      <c r="E839">
        <v>110</v>
      </c>
      <c r="F839">
        <v>108.5</v>
      </c>
      <c r="G839">
        <v>90.7</v>
      </c>
      <c r="H839">
        <v>114.6</v>
      </c>
      <c r="I839">
        <v>116.7</v>
      </c>
      <c r="J839">
        <v>103.1</v>
      </c>
      <c r="K839">
        <v>108.6</v>
      </c>
      <c r="L839">
        <v>0.61</v>
      </c>
      <c r="M839">
        <v>0.66</v>
      </c>
      <c r="N839">
        <v>0.61</v>
      </c>
      <c r="O839">
        <v>0.59</v>
      </c>
      <c r="P839">
        <v>0.56000000000000005</v>
      </c>
      <c r="Q839">
        <v>0.56000000000000005</v>
      </c>
      <c r="R839">
        <v>0.5</v>
      </c>
    </row>
    <row r="840" spans="1:18" x14ac:dyDescent="0.2">
      <c r="A840" t="s">
        <v>1621</v>
      </c>
      <c r="B840" t="s">
        <v>1622</v>
      </c>
      <c r="C840" t="s">
        <v>35</v>
      </c>
      <c r="D840">
        <v>2024</v>
      </c>
      <c r="E840">
        <v>110.9</v>
      </c>
      <c r="F840">
        <v>110</v>
      </c>
      <c r="G840">
        <v>97.1</v>
      </c>
      <c r="H840">
        <v>115.7</v>
      </c>
      <c r="I840">
        <v>119.3</v>
      </c>
      <c r="J840">
        <v>102.9</v>
      </c>
      <c r="K840">
        <v>103.2</v>
      </c>
      <c r="L840">
        <v>0.51</v>
      </c>
      <c r="M840">
        <v>0.54</v>
      </c>
      <c r="N840">
        <v>0.51</v>
      </c>
      <c r="O840">
        <v>0.49</v>
      </c>
      <c r="P840">
        <v>0.47</v>
      </c>
      <c r="Q840">
        <v>0.47</v>
      </c>
      <c r="R840">
        <v>0.43</v>
      </c>
    </row>
    <row r="841" spans="1:18" x14ac:dyDescent="0.2">
      <c r="A841" t="s">
        <v>1623</v>
      </c>
      <c r="B841" t="s">
        <v>1624</v>
      </c>
      <c r="C841" t="s">
        <v>34</v>
      </c>
      <c r="D841">
        <v>2019</v>
      </c>
      <c r="E841">
        <v>103.2</v>
      </c>
      <c r="F841">
        <v>123.2</v>
      </c>
      <c r="G841">
        <v>108.9</v>
      </c>
      <c r="H841">
        <v>121.7</v>
      </c>
      <c r="I841">
        <v>126.4</v>
      </c>
      <c r="J841">
        <v>108.1</v>
      </c>
      <c r="K841">
        <v>93.4</v>
      </c>
      <c r="L841">
        <v>0.62</v>
      </c>
      <c r="M841">
        <v>0.66</v>
      </c>
      <c r="N841">
        <v>0.62</v>
      </c>
      <c r="O841">
        <v>0.59</v>
      </c>
      <c r="P841">
        <v>0.55000000000000004</v>
      </c>
      <c r="Q841">
        <v>0.56000000000000005</v>
      </c>
      <c r="R841">
        <v>0.48</v>
      </c>
    </row>
    <row r="842" spans="1:18" x14ac:dyDescent="0.2">
      <c r="A842" t="s">
        <v>1625</v>
      </c>
      <c r="B842" t="s">
        <v>1626</v>
      </c>
      <c r="C842" t="s">
        <v>35</v>
      </c>
      <c r="D842">
        <v>2019</v>
      </c>
      <c r="E842">
        <v>97.5</v>
      </c>
      <c r="F842">
        <v>116.6</v>
      </c>
      <c r="G842">
        <v>106.1</v>
      </c>
      <c r="H842">
        <v>114.1</v>
      </c>
      <c r="I842">
        <v>121.3</v>
      </c>
      <c r="J842">
        <v>103.2</v>
      </c>
      <c r="K842">
        <v>94.8</v>
      </c>
      <c r="L842">
        <v>0.5</v>
      </c>
      <c r="M842">
        <v>0.52</v>
      </c>
      <c r="N842">
        <v>0.5</v>
      </c>
      <c r="O842">
        <v>0.48</v>
      </c>
      <c r="P842">
        <v>0.45</v>
      </c>
      <c r="Q842">
        <v>0.45</v>
      </c>
      <c r="R842">
        <v>0.39</v>
      </c>
    </row>
    <row r="843" spans="1:18" x14ac:dyDescent="0.2">
      <c r="A843" t="s">
        <v>1627</v>
      </c>
      <c r="B843" t="s">
        <v>1628</v>
      </c>
      <c r="C843" t="s">
        <v>35</v>
      </c>
      <c r="D843">
        <v>2019</v>
      </c>
      <c r="E843">
        <v>97.5</v>
      </c>
      <c r="F843">
        <v>116.6</v>
      </c>
      <c r="G843">
        <v>106.1</v>
      </c>
      <c r="H843">
        <v>114.1</v>
      </c>
      <c r="I843">
        <v>121.3</v>
      </c>
      <c r="J843">
        <v>103.2</v>
      </c>
      <c r="K843">
        <v>94.8</v>
      </c>
      <c r="L843">
        <v>0.5</v>
      </c>
      <c r="M843">
        <v>0.52</v>
      </c>
      <c r="N843">
        <v>0.5</v>
      </c>
      <c r="O843">
        <v>0.48</v>
      </c>
      <c r="P843">
        <v>0.45</v>
      </c>
      <c r="Q843">
        <v>0.45</v>
      </c>
      <c r="R843">
        <v>0.39</v>
      </c>
    </row>
    <row r="844" spans="1:18" x14ac:dyDescent="0.2">
      <c r="A844" t="s">
        <v>1629</v>
      </c>
      <c r="B844" t="s">
        <v>1630</v>
      </c>
      <c r="C844" t="s">
        <v>35</v>
      </c>
      <c r="D844">
        <v>2020</v>
      </c>
      <c r="E844">
        <v>113.7</v>
      </c>
      <c r="F844">
        <v>116.2</v>
      </c>
      <c r="G844">
        <v>123.5</v>
      </c>
      <c r="H844">
        <v>119.1</v>
      </c>
      <c r="I844">
        <v>123.5</v>
      </c>
      <c r="J844">
        <v>109</v>
      </c>
      <c r="K844">
        <v>88.1</v>
      </c>
      <c r="L844">
        <v>0.62</v>
      </c>
      <c r="M844">
        <v>0.67</v>
      </c>
      <c r="N844">
        <v>0.63</v>
      </c>
      <c r="O844">
        <v>0.6</v>
      </c>
      <c r="P844">
        <v>0.56000000000000005</v>
      </c>
      <c r="Q844">
        <v>0.56999999999999995</v>
      </c>
      <c r="R844">
        <v>0.51</v>
      </c>
    </row>
    <row r="845" spans="1:18" x14ac:dyDescent="0.2">
      <c r="A845" t="s">
        <v>1631</v>
      </c>
      <c r="B845" t="s">
        <v>1632</v>
      </c>
      <c r="C845" t="s">
        <v>35</v>
      </c>
      <c r="D845">
        <v>2020</v>
      </c>
      <c r="E845">
        <v>113.7</v>
      </c>
      <c r="F845">
        <v>122.4</v>
      </c>
      <c r="G845">
        <v>115.2</v>
      </c>
      <c r="H845">
        <v>125.7</v>
      </c>
      <c r="I845">
        <v>133.1</v>
      </c>
      <c r="J845">
        <v>109</v>
      </c>
      <c r="K845">
        <v>88.1</v>
      </c>
      <c r="L845">
        <v>0.62</v>
      </c>
      <c r="M845">
        <v>0.67</v>
      </c>
      <c r="N845">
        <v>0.63</v>
      </c>
      <c r="O845">
        <v>0.6</v>
      </c>
      <c r="P845">
        <v>0.56000000000000005</v>
      </c>
      <c r="Q845">
        <v>0.56999999999999995</v>
      </c>
      <c r="R845">
        <v>0.51</v>
      </c>
    </row>
    <row r="846" spans="1:18" x14ac:dyDescent="0.2">
      <c r="A846" t="s">
        <v>1633</v>
      </c>
      <c r="B846" t="s">
        <v>1634</v>
      </c>
      <c r="C846" t="s">
        <v>35</v>
      </c>
      <c r="D846">
        <v>2020</v>
      </c>
      <c r="E846">
        <v>111.6</v>
      </c>
      <c r="F846">
        <v>112.2</v>
      </c>
      <c r="G846">
        <v>116.6</v>
      </c>
      <c r="H846">
        <v>118.2</v>
      </c>
      <c r="I846">
        <v>129.69999999999999</v>
      </c>
      <c r="J846">
        <v>113.4</v>
      </c>
      <c r="K846">
        <v>87.9</v>
      </c>
      <c r="L846">
        <v>0.62</v>
      </c>
      <c r="M846">
        <v>0.67</v>
      </c>
      <c r="N846">
        <v>0.63</v>
      </c>
      <c r="O846">
        <v>0.6</v>
      </c>
      <c r="P846">
        <v>0.56000000000000005</v>
      </c>
      <c r="Q846">
        <v>0.56999999999999995</v>
      </c>
      <c r="R846">
        <v>0.51</v>
      </c>
    </row>
    <row r="847" spans="1:18" x14ac:dyDescent="0.2">
      <c r="A847" t="s">
        <v>1635</v>
      </c>
      <c r="B847" t="s">
        <v>1636</v>
      </c>
      <c r="C847" t="s">
        <v>35</v>
      </c>
      <c r="D847">
        <v>2020</v>
      </c>
      <c r="E847">
        <v>108.2</v>
      </c>
      <c r="F847">
        <v>119.5</v>
      </c>
      <c r="G847">
        <v>125.1</v>
      </c>
      <c r="H847">
        <v>124.1</v>
      </c>
      <c r="I847">
        <v>125.4</v>
      </c>
      <c r="J847">
        <v>108.9</v>
      </c>
      <c r="K847">
        <v>87.8</v>
      </c>
      <c r="L847">
        <v>0.63</v>
      </c>
      <c r="M847">
        <v>0.67</v>
      </c>
      <c r="N847">
        <v>0.63</v>
      </c>
      <c r="O847">
        <v>0.6</v>
      </c>
      <c r="P847">
        <v>0.56999999999999995</v>
      </c>
      <c r="Q847">
        <v>0.57999999999999996</v>
      </c>
      <c r="R847">
        <v>0.51</v>
      </c>
    </row>
    <row r="848" spans="1:18" x14ac:dyDescent="0.2">
      <c r="A848" t="s">
        <v>1637</v>
      </c>
      <c r="B848" t="s">
        <v>1638</v>
      </c>
      <c r="C848" t="s">
        <v>35</v>
      </c>
      <c r="D848">
        <v>2019</v>
      </c>
      <c r="E848">
        <v>107.7</v>
      </c>
      <c r="F848">
        <v>123.7</v>
      </c>
      <c r="G848">
        <v>108.6</v>
      </c>
      <c r="H848">
        <v>118.1</v>
      </c>
      <c r="I848">
        <v>118.1</v>
      </c>
      <c r="J848">
        <v>109.9</v>
      </c>
      <c r="K848">
        <v>96.9</v>
      </c>
      <c r="L848">
        <v>0.56000000000000005</v>
      </c>
      <c r="M848">
        <v>0.61</v>
      </c>
      <c r="N848">
        <v>0.56999999999999995</v>
      </c>
      <c r="O848">
        <v>0.53</v>
      </c>
      <c r="P848">
        <v>0.49</v>
      </c>
      <c r="Q848">
        <v>0.5</v>
      </c>
      <c r="R848">
        <v>0.44</v>
      </c>
    </row>
    <row r="849" spans="1:18" x14ac:dyDescent="0.2">
      <c r="A849" t="s">
        <v>1639</v>
      </c>
      <c r="B849" t="s">
        <v>1640</v>
      </c>
      <c r="C849" t="s">
        <v>34</v>
      </c>
      <c r="D849">
        <v>2014</v>
      </c>
      <c r="E849">
        <v>105.3</v>
      </c>
      <c r="F849">
        <v>100.8</v>
      </c>
      <c r="G849">
        <v>98.2</v>
      </c>
      <c r="H849">
        <v>109.4</v>
      </c>
      <c r="I849">
        <v>122.2</v>
      </c>
      <c r="J849">
        <v>92</v>
      </c>
      <c r="K849">
        <v>99.9</v>
      </c>
      <c r="L849">
        <v>0.53</v>
      </c>
      <c r="M849">
        <v>0.57999999999999996</v>
      </c>
      <c r="N849">
        <v>0.53</v>
      </c>
      <c r="O849">
        <v>0.49</v>
      </c>
      <c r="P849">
        <v>0.45</v>
      </c>
      <c r="Q849">
        <v>0.46</v>
      </c>
      <c r="R849">
        <v>0.38</v>
      </c>
    </row>
    <row r="850" spans="1:18" x14ac:dyDescent="0.2">
      <c r="A850" t="s">
        <v>1641</v>
      </c>
      <c r="B850" t="s">
        <v>1642</v>
      </c>
      <c r="C850" t="s">
        <v>35</v>
      </c>
      <c r="D850">
        <v>2019</v>
      </c>
      <c r="E850">
        <v>105.9</v>
      </c>
      <c r="F850">
        <v>112.1</v>
      </c>
      <c r="G850">
        <v>115.7</v>
      </c>
      <c r="H850">
        <v>116.6</v>
      </c>
      <c r="I850">
        <v>106.2</v>
      </c>
      <c r="J850">
        <v>106.5</v>
      </c>
      <c r="K850">
        <v>91.1</v>
      </c>
      <c r="L850">
        <v>0.75</v>
      </c>
      <c r="M850">
        <v>0.79</v>
      </c>
      <c r="N850">
        <v>0.76</v>
      </c>
      <c r="O850">
        <v>0.73</v>
      </c>
      <c r="P850">
        <v>0.7</v>
      </c>
      <c r="Q850">
        <v>0.7</v>
      </c>
      <c r="R850">
        <v>0.64</v>
      </c>
    </row>
    <row r="851" spans="1:18" x14ac:dyDescent="0.2">
      <c r="A851" t="s">
        <v>1643</v>
      </c>
      <c r="B851" t="s">
        <v>1644</v>
      </c>
      <c r="C851" t="s">
        <v>34</v>
      </c>
      <c r="D851">
        <v>2019</v>
      </c>
      <c r="E851">
        <v>100.6</v>
      </c>
      <c r="F851">
        <v>103.7</v>
      </c>
      <c r="G851">
        <v>112</v>
      </c>
      <c r="H851">
        <v>118.7</v>
      </c>
      <c r="I851">
        <v>98.5</v>
      </c>
      <c r="J851">
        <v>103.7</v>
      </c>
      <c r="K851">
        <v>94.4</v>
      </c>
      <c r="L851">
        <v>0.64</v>
      </c>
      <c r="M851">
        <v>0.68</v>
      </c>
      <c r="N851">
        <v>0.65</v>
      </c>
      <c r="O851">
        <v>0.62</v>
      </c>
      <c r="P851">
        <v>0.59</v>
      </c>
      <c r="Q851">
        <v>0.6</v>
      </c>
      <c r="R851">
        <v>0.53</v>
      </c>
    </row>
    <row r="852" spans="1:18" x14ac:dyDescent="0.2">
      <c r="A852" t="s">
        <v>1645</v>
      </c>
      <c r="B852" t="s">
        <v>1646</v>
      </c>
      <c r="C852" t="s">
        <v>34</v>
      </c>
      <c r="D852">
        <v>2022</v>
      </c>
      <c r="E852">
        <v>104.8</v>
      </c>
      <c r="F852">
        <v>118.8</v>
      </c>
      <c r="G852">
        <v>102.8</v>
      </c>
      <c r="H852">
        <v>111.9</v>
      </c>
      <c r="I852">
        <v>113</v>
      </c>
      <c r="J852">
        <v>101</v>
      </c>
      <c r="K852">
        <v>102.4</v>
      </c>
      <c r="L852">
        <v>0.6</v>
      </c>
      <c r="M852">
        <v>0.64</v>
      </c>
      <c r="N852">
        <v>0.6</v>
      </c>
      <c r="O852">
        <v>0.56999999999999995</v>
      </c>
      <c r="P852">
        <v>0.53</v>
      </c>
      <c r="Q852">
        <v>0.54</v>
      </c>
      <c r="R852">
        <v>0.46</v>
      </c>
    </row>
    <row r="853" spans="1:18" x14ac:dyDescent="0.2">
      <c r="A853" t="s">
        <v>1647</v>
      </c>
      <c r="B853" t="s">
        <v>1648</v>
      </c>
      <c r="C853" t="s">
        <v>35</v>
      </c>
      <c r="D853">
        <v>2022</v>
      </c>
      <c r="E853">
        <v>106.5</v>
      </c>
      <c r="F853">
        <v>110.9</v>
      </c>
      <c r="G853">
        <v>102.7</v>
      </c>
      <c r="H853">
        <v>105.8</v>
      </c>
      <c r="I853">
        <v>110</v>
      </c>
      <c r="J853">
        <v>100.5</v>
      </c>
      <c r="K853">
        <v>103</v>
      </c>
      <c r="L853">
        <v>0.46</v>
      </c>
      <c r="M853">
        <v>0.49</v>
      </c>
      <c r="N853">
        <v>0.46</v>
      </c>
      <c r="O853">
        <v>0.44</v>
      </c>
      <c r="P853">
        <v>0.41</v>
      </c>
      <c r="Q853">
        <v>0.42</v>
      </c>
      <c r="R853">
        <v>0.36</v>
      </c>
    </row>
    <row r="854" spans="1:18" x14ac:dyDescent="0.2">
      <c r="A854" t="s">
        <v>1649</v>
      </c>
      <c r="B854" t="s">
        <v>1650</v>
      </c>
      <c r="C854" t="s">
        <v>35</v>
      </c>
      <c r="D854">
        <v>2022</v>
      </c>
      <c r="E854">
        <v>106.5</v>
      </c>
      <c r="F854">
        <v>110.9</v>
      </c>
      <c r="G854">
        <v>102.7</v>
      </c>
      <c r="H854">
        <v>105.8</v>
      </c>
      <c r="I854">
        <v>110</v>
      </c>
      <c r="J854">
        <v>100.5</v>
      </c>
      <c r="K854">
        <v>103</v>
      </c>
      <c r="L854">
        <v>0.46</v>
      </c>
      <c r="M854">
        <v>0.49</v>
      </c>
      <c r="N854">
        <v>0.46</v>
      </c>
      <c r="O854">
        <v>0.44</v>
      </c>
      <c r="P854">
        <v>0.41</v>
      </c>
      <c r="Q854">
        <v>0.42</v>
      </c>
      <c r="R854">
        <v>0.36</v>
      </c>
    </row>
    <row r="855" spans="1:18" x14ac:dyDescent="0.2">
      <c r="A855" t="s">
        <v>1651</v>
      </c>
      <c r="B855" t="s">
        <v>1652</v>
      </c>
      <c r="C855" t="s">
        <v>34</v>
      </c>
      <c r="D855">
        <v>2016</v>
      </c>
      <c r="E855">
        <v>97.6</v>
      </c>
      <c r="F855">
        <v>111.3</v>
      </c>
      <c r="G855">
        <v>99.3</v>
      </c>
      <c r="H855">
        <v>96</v>
      </c>
      <c r="I855">
        <v>118.2</v>
      </c>
      <c r="J855">
        <v>99.8</v>
      </c>
      <c r="K855">
        <v>110.4</v>
      </c>
      <c r="L855">
        <v>0.64</v>
      </c>
      <c r="M855">
        <v>0.68</v>
      </c>
      <c r="N855">
        <v>0.64</v>
      </c>
      <c r="O855">
        <v>0.61</v>
      </c>
      <c r="P855">
        <v>0.57999999999999996</v>
      </c>
      <c r="Q855">
        <v>0.57999999999999996</v>
      </c>
      <c r="R855">
        <v>0.51</v>
      </c>
    </row>
    <row r="856" spans="1:18" x14ac:dyDescent="0.2">
      <c r="A856" t="s">
        <v>1653</v>
      </c>
      <c r="B856" t="s">
        <v>1654</v>
      </c>
      <c r="C856" t="s">
        <v>34</v>
      </c>
      <c r="D856">
        <v>2016</v>
      </c>
      <c r="E856">
        <v>97.4</v>
      </c>
      <c r="F856">
        <v>106.8</v>
      </c>
      <c r="G856">
        <v>104.4</v>
      </c>
      <c r="H856">
        <v>94.2</v>
      </c>
      <c r="I856">
        <v>119.3</v>
      </c>
      <c r="J856">
        <v>104.4</v>
      </c>
      <c r="K856">
        <v>105.1</v>
      </c>
      <c r="L856">
        <v>0.53</v>
      </c>
      <c r="M856">
        <v>0.55000000000000004</v>
      </c>
      <c r="N856">
        <v>0.53</v>
      </c>
      <c r="O856">
        <v>0.51</v>
      </c>
      <c r="P856">
        <v>0.49</v>
      </c>
      <c r="Q856">
        <v>0.49</v>
      </c>
      <c r="R856">
        <v>0.42</v>
      </c>
    </row>
    <row r="857" spans="1:18" x14ac:dyDescent="0.2">
      <c r="A857" t="s">
        <v>1655</v>
      </c>
      <c r="B857" t="s">
        <v>1656</v>
      </c>
      <c r="C857" t="s">
        <v>34</v>
      </c>
      <c r="D857">
        <v>2016</v>
      </c>
      <c r="E857">
        <v>97.4</v>
      </c>
      <c r="F857">
        <v>106.8</v>
      </c>
      <c r="G857">
        <v>104.4</v>
      </c>
      <c r="H857">
        <v>94.2</v>
      </c>
      <c r="I857">
        <v>119.3</v>
      </c>
      <c r="J857">
        <v>104.4</v>
      </c>
      <c r="K857">
        <v>105.1</v>
      </c>
      <c r="L857">
        <v>0.53</v>
      </c>
      <c r="M857">
        <v>0.55000000000000004</v>
      </c>
      <c r="N857">
        <v>0.53</v>
      </c>
      <c r="O857">
        <v>0.51</v>
      </c>
      <c r="P857">
        <v>0.49</v>
      </c>
      <c r="Q857">
        <v>0.49</v>
      </c>
      <c r="R857">
        <v>0.42</v>
      </c>
    </row>
    <row r="858" spans="1:18" x14ac:dyDescent="0.2">
      <c r="A858" t="s">
        <v>1657</v>
      </c>
      <c r="B858" t="s">
        <v>1658</v>
      </c>
      <c r="C858" t="s">
        <v>34</v>
      </c>
      <c r="D858">
        <v>2016</v>
      </c>
      <c r="E858">
        <v>91.2</v>
      </c>
      <c r="F858">
        <v>104</v>
      </c>
      <c r="G858">
        <v>103.9</v>
      </c>
      <c r="H858">
        <v>93.3</v>
      </c>
      <c r="I858">
        <v>114.6</v>
      </c>
      <c r="J858">
        <v>103.8</v>
      </c>
      <c r="K858">
        <v>109.2</v>
      </c>
      <c r="L858">
        <v>0.64</v>
      </c>
      <c r="M858">
        <v>0.68</v>
      </c>
      <c r="N858">
        <v>0.64</v>
      </c>
      <c r="O858">
        <v>0.61</v>
      </c>
      <c r="P858">
        <v>0.57999999999999996</v>
      </c>
      <c r="Q858">
        <v>0.59</v>
      </c>
      <c r="R858">
        <v>0.51</v>
      </c>
    </row>
    <row r="859" spans="1:18" x14ac:dyDescent="0.2">
      <c r="A859" t="s">
        <v>1659</v>
      </c>
      <c r="B859" t="s">
        <v>1660</v>
      </c>
      <c r="C859" t="s">
        <v>34</v>
      </c>
      <c r="D859">
        <v>2016</v>
      </c>
      <c r="E859">
        <v>97.4</v>
      </c>
      <c r="F859">
        <v>106.8</v>
      </c>
      <c r="G859">
        <v>104.4</v>
      </c>
      <c r="H859">
        <v>94.2</v>
      </c>
      <c r="I859">
        <v>119.3</v>
      </c>
      <c r="J859">
        <v>104.4</v>
      </c>
      <c r="K859">
        <v>105.1</v>
      </c>
      <c r="L859">
        <v>0.53</v>
      </c>
      <c r="M859">
        <v>0.55000000000000004</v>
      </c>
      <c r="N859">
        <v>0.53</v>
      </c>
      <c r="O859">
        <v>0.51</v>
      </c>
      <c r="P859">
        <v>0.49</v>
      </c>
      <c r="Q859">
        <v>0.49</v>
      </c>
      <c r="R859">
        <v>0.42</v>
      </c>
    </row>
    <row r="860" spans="1:18" x14ac:dyDescent="0.2">
      <c r="A860" t="s">
        <v>1661</v>
      </c>
      <c r="B860" t="s">
        <v>1662</v>
      </c>
      <c r="C860" t="s">
        <v>35</v>
      </c>
      <c r="D860">
        <v>2016</v>
      </c>
      <c r="E860">
        <v>97.4</v>
      </c>
      <c r="F860">
        <v>106.8</v>
      </c>
      <c r="G860">
        <v>104.4</v>
      </c>
      <c r="H860">
        <v>94.2</v>
      </c>
      <c r="I860">
        <v>119.3</v>
      </c>
      <c r="J860">
        <v>104.4</v>
      </c>
      <c r="K860">
        <v>105.1</v>
      </c>
      <c r="L860">
        <v>0.53</v>
      </c>
      <c r="M860">
        <v>0.55000000000000004</v>
      </c>
      <c r="N860">
        <v>0.53</v>
      </c>
      <c r="O860">
        <v>0.51</v>
      </c>
      <c r="P860">
        <v>0.49</v>
      </c>
      <c r="Q860">
        <v>0.49</v>
      </c>
      <c r="R860">
        <v>0.42</v>
      </c>
    </row>
    <row r="861" spans="1:18" x14ac:dyDescent="0.2">
      <c r="A861" t="s">
        <v>1663</v>
      </c>
      <c r="B861" t="s">
        <v>1664</v>
      </c>
      <c r="C861" t="s">
        <v>35</v>
      </c>
      <c r="D861">
        <v>2016</v>
      </c>
      <c r="E861">
        <v>101.1</v>
      </c>
      <c r="F861">
        <v>101</v>
      </c>
      <c r="G861">
        <v>102.5</v>
      </c>
      <c r="H861">
        <v>93</v>
      </c>
      <c r="I861">
        <v>120.4</v>
      </c>
      <c r="J861">
        <v>101.8</v>
      </c>
      <c r="K861">
        <v>100.7</v>
      </c>
      <c r="L861">
        <v>0.64</v>
      </c>
      <c r="M861">
        <v>0.68</v>
      </c>
      <c r="N861">
        <v>0.64</v>
      </c>
      <c r="O861">
        <v>0.61</v>
      </c>
      <c r="P861">
        <v>0.57999999999999996</v>
      </c>
      <c r="Q861">
        <v>0.59</v>
      </c>
      <c r="R861">
        <v>0.51</v>
      </c>
    </row>
    <row r="862" spans="1:18" x14ac:dyDescent="0.2">
      <c r="A862" t="s">
        <v>1665</v>
      </c>
      <c r="B862" t="s">
        <v>1666</v>
      </c>
      <c r="C862" t="s">
        <v>35</v>
      </c>
      <c r="D862">
        <v>2016</v>
      </c>
      <c r="E862">
        <v>90.7</v>
      </c>
      <c r="F862">
        <v>105.6</v>
      </c>
      <c r="G862">
        <v>100.2</v>
      </c>
      <c r="H862">
        <v>92.6</v>
      </c>
      <c r="I862">
        <v>126.6</v>
      </c>
      <c r="J862">
        <v>105.2</v>
      </c>
      <c r="K862">
        <v>105.1</v>
      </c>
      <c r="L862">
        <v>0.64</v>
      </c>
      <c r="M862">
        <v>0.64</v>
      </c>
      <c r="N862">
        <v>0.62</v>
      </c>
      <c r="O862">
        <v>0.61</v>
      </c>
      <c r="P862">
        <v>0.57999999999999996</v>
      </c>
      <c r="Q862">
        <v>0.56000000000000005</v>
      </c>
      <c r="R862">
        <v>0.42</v>
      </c>
    </row>
    <row r="863" spans="1:18" x14ac:dyDescent="0.2">
      <c r="A863" t="s">
        <v>1667</v>
      </c>
      <c r="B863" t="s">
        <v>1668</v>
      </c>
      <c r="C863" t="s">
        <v>35</v>
      </c>
      <c r="D863">
        <v>2011</v>
      </c>
      <c r="E863">
        <v>115</v>
      </c>
      <c r="F863">
        <v>111.8</v>
      </c>
      <c r="G863">
        <v>105.4</v>
      </c>
      <c r="H863">
        <v>120.1</v>
      </c>
      <c r="I863">
        <v>123.4</v>
      </c>
      <c r="J863">
        <v>99.4</v>
      </c>
      <c r="K863">
        <v>89</v>
      </c>
      <c r="L863">
        <v>0.53</v>
      </c>
      <c r="M863">
        <v>0.55000000000000004</v>
      </c>
      <c r="N863">
        <v>0.53</v>
      </c>
      <c r="O863">
        <v>0.51</v>
      </c>
      <c r="P863">
        <v>0.49</v>
      </c>
      <c r="Q863">
        <v>0.49</v>
      </c>
      <c r="R863">
        <v>0.44</v>
      </c>
    </row>
    <row r="864" spans="1:18" x14ac:dyDescent="0.2">
      <c r="A864" t="s">
        <v>1669</v>
      </c>
      <c r="B864" t="s">
        <v>1670</v>
      </c>
      <c r="C864" t="s">
        <v>35</v>
      </c>
      <c r="D864">
        <v>2011</v>
      </c>
      <c r="E864">
        <v>115</v>
      </c>
      <c r="F864">
        <v>111.8</v>
      </c>
      <c r="G864">
        <v>105.4</v>
      </c>
      <c r="H864">
        <v>120.1</v>
      </c>
      <c r="I864">
        <v>123.4</v>
      </c>
      <c r="J864">
        <v>99.4</v>
      </c>
      <c r="K864">
        <v>89</v>
      </c>
      <c r="L864">
        <v>0.53</v>
      </c>
      <c r="M864">
        <v>0.55000000000000004</v>
      </c>
      <c r="N864">
        <v>0.53</v>
      </c>
      <c r="O864">
        <v>0.51</v>
      </c>
      <c r="P864">
        <v>0.49</v>
      </c>
      <c r="Q864">
        <v>0.49</v>
      </c>
      <c r="R864">
        <v>0.44</v>
      </c>
    </row>
    <row r="865" spans="1:18" x14ac:dyDescent="0.2">
      <c r="A865" t="s">
        <v>1671</v>
      </c>
      <c r="B865" t="s">
        <v>1672</v>
      </c>
      <c r="C865" t="s">
        <v>35</v>
      </c>
      <c r="D865">
        <v>2011</v>
      </c>
      <c r="E865">
        <v>112.5</v>
      </c>
      <c r="F865">
        <v>102.1</v>
      </c>
      <c r="G865">
        <v>101</v>
      </c>
      <c r="H865">
        <v>114.6</v>
      </c>
      <c r="I865">
        <v>121.3</v>
      </c>
      <c r="J865">
        <v>97.9</v>
      </c>
      <c r="K865">
        <v>90.9</v>
      </c>
      <c r="L865">
        <v>0.63</v>
      </c>
      <c r="M865">
        <v>0.68</v>
      </c>
      <c r="N865">
        <v>0.64</v>
      </c>
      <c r="O865">
        <v>0.61</v>
      </c>
      <c r="P865">
        <v>0.57999999999999996</v>
      </c>
      <c r="Q865">
        <v>0.57999999999999996</v>
      </c>
      <c r="R865">
        <v>0.52</v>
      </c>
    </row>
    <row r="866" spans="1:18" x14ac:dyDescent="0.2">
      <c r="A866" t="s">
        <v>1673</v>
      </c>
      <c r="B866" t="s">
        <v>1674</v>
      </c>
      <c r="C866" t="s">
        <v>34</v>
      </c>
      <c r="D866">
        <v>2018</v>
      </c>
      <c r="E866">
        <v>101.3</v>
      </c>
      <c r="F866">
        <v>108.4</v>
      </c>
      <c r="G866">
        <v>127.2</v>
      </c>
      <c r="H866">
        <v>123.2</v>
      </c>
      <c r="I866">
        <v>121.4</v>
      </c>
      <c r="J866">
        <v>114.2</v>
      </c>
      <c r="K866">
        <v>87.6</v>
      </c>
      <c r="L866">
        <v>0.66</v>
      </c>
      <c r="M866">
        <v>0.69</v>
      </c>
      <c r="N866">
        <v>0.66</v>
      </c>
      <c r="O866">
        <v>0.63</v>
      </c>
      <c r="P866">
        <v>0.6</v>
      </c>
      <c r="Q866">
        <v>0.61</v>
      </c>
      <c r="R866">
        <v>0.55000000000000004</v>
      </c>
    </row>
    <row r="867" spans="1:18" x14ac:dyDescent="0.2">
      <c r="A867" t="s">
        <v>1675</v>
      </c>
      <c r="B867" t="s">
        <v>1676</v>
      </c>
      <c r="C867" t="s">
        <v>34</v>
      </c>
      <c r="D867">
        <v>2018</v>
      </c>
      <c r="E867">
        <v>106.4</v>
      </c>
      <c r="F867">
        <v>107.4</v>
      </c>
      <c r="G867">
        <v>125</v>
      </c>
      <c r="H867">
        <v>122.8</v>
      </c>
      <c r="I867">
        <v>132.80000000000001</v>
      </c>
      <c r="J867">
        <v>109.4</v>
      </c>
      <c r="K867">
        <v>87.4</v>
      </c>
      <c r="L867">
        <v>0.72</v>
      </c>
      <c r="M867">
        <v>0.75</v>
      </c>
      <c r="N867">
        <v>0.72</v>
      </c>
      <c r="O867">
        <v>0.69</v>
      </c>
      <c r="P867">
        <v>0.66</v>
      </c>
      <c r="Q867">
        <v>0.67</v>
      </c>
      <c r="R867">
        <v>0.6</v>
      </c>
    </row>
    <row r="868" spans="1:18" x14ac:dyDescent="0.2">
      <c r="A868" t="s">
        <v>1677</v>
      </c>
      <c r="B868" t="s">
        <v>1678</v>
      </c>
      <c r="C868" t="s">
        <v>34</v>
      </c>
      <c r="D868">
        <v>2018</v>
      </c>
      <c r="E868">
        <v>105.6</v>
      </c>
      <c r="F868">
        <v>109.9</v>
      </c>
      <c r="G868">
        <v>122.3</v>
      </c>
      <c r="H868">
        <v>119.4</v>
      </c>
      <c r="I868">
        <v>126.8</v>
      </c>
      <c r="J868">
        <v>110.2</v>
      </c>
      <c r="K868">
        <v>89.1</v>
      </c>
      <c r="L868">
        <v>0.56000000000000005</v>
      </c>
      <c r="M868">
        <v>0.57999999999999996</v>
      </c>
      <c r="N868">
        <v>0.56000000000000005</v>
      </c>
      <c r="O868">
        <v>0.55000000000000004</v>
      </c>
      <c r="P868">
        <v>0.53</v>
      </c>
      <c r="Q868">
        <v>0.53</v>
      </c>
      <c r="R868">
        <v>0.48</v>
      </c>
    </row>
    <row r="869" spans="1:18" x14ac:dyDescent="0.2">
      <c r="A869" t="s">
        <v>1679</v>
      </c>
      <c r="B869" t="s">
        <v>1680</v>
      </c>
      <c r="C869" t="s">
        <v>35</v>
      </c>
      <c r="D869">
        <v>2018</v>
      </c>
      <c r="E869">
        <v>102</v>
      </c>
      <c r="F869">
        <v>110.7</v>
      </c>
      <c r="G869">
        <v>119.9</v>
      </c>
      <c r="H869">
        <v>122.4</v>
      </c>
      <c r="I869">
        <v>127.7</v>
      </c>
      <c r="J869">
        <v>106.2</v>
      </c>
      <c r="K869">
        <v>94.7</v>
      </c>
      <c r="L869">
        <v>0.66</v>
      </c>
      <c r="M869">
        <v>0.69</v>
      </c>
      <c r="N869">
        <v>0.66</v>
      </c>
      <c r="O869">
        <v>0.63</v>
      </c>
      <c r="P869">
        <v>0.6</v>
      </c>
      <c r="Q869">
        <v>0.61</v>
      </c>
      <c r="R869">
        <v>0.55000000000000004</v>
      </c>
    </row>
    <row r="870" spans="1:18" x14ac:dyDescent="0.2">
      <c r="A870" t="s">
        <v>1681</v>
      </c>
      <c r="B870" t="s">
        <v>1682</v>
      </c>
      <c r="C870" t="s">
        <v>35</v>
      </c>
      <c r="D870">
        <v>2018</v>
      </c>
      <c r="E870">
        <v>92.7</v>
      </c>
      <c r="F870">
        <v>107.7</v>
      </c>
      <c r="G870">
        <v>93.6</v>
      </c>
      <c r="H870">
        <v>102.3</v>
      </c>
      <c r="I870">
        <v>120</v>
      </c>
      <c r="J870">
        <v>94.2</v>
      </c>
      <c r="K870">
        <v>106</v>
      </c>
      <c r="L870">
        <v>0.56000000000000005</v>
      </c>
      <c r="M870">
        <v>0.6</v>
      </c>
      <c r="N870">
        <v>0.56000000000000005</v>
      </c>
      <c r="O870">
        <v>0.52</v>
      </c>
      <c r="P870">
        <v>0.48</v>
      </c>
      <c r="Q870">
        <v>0.49</v>
      </c>
      <c r="R870">
        <v>0.42</v>
      </c>
    </row>
    <row r="871" spans="1:18" x14ac:dyDescent="0.2">
      <c r="A871" t="s">
        <v>1683</v>
      </c>
      <c r="B871" t="s">
        <v>1684</v>
      </c>
      <c r="C871" t="s">
        <v>34</v>
      </c>
      <c r="D871">
        <v>2024</v>
      </c>
      <c r="E871">
        <v>107.5</v>
      </c>
      <c r="F871">
        <v>101.4</v>
      </c>
      <c r="G871">
        <v>99.7</v>
      </c>
      <c r="H871">
        <v>110.7</v>
      </c>
      <c r="I871">
        <v>113.6</v>
      </c>
      <c r="J871">
        <v>93.7</v>
      </c>
      <c r="K871">
        <v>94</v>
      </c>
      <c r="L871">
        <v>0.61</v>
      </c>
      <c r="M871">
        <v>0.65</v>
      </c>
      <c r="N871">
        <v>0.61</v>
      </c>
      <c r="O871">
        <v>0.57999999999999996</v>
      </c>
      <c r="P871">
        <v>0.54</v>
      </c>
      <c r="Q871">
        <v>0.55000000000000004</v>
      </c>
      <c r="R871">
        <v>0.45</v>
      </c>
    </row>
    <row r="872" spans="1:18" x14ac:dyDescent="0.2">
      <c r="A872" t="s">
        <v>1685</v>
      </c>
      <c r="B872" t="s">
        <v>1686</v>
      </c>
      <c r="C872" t="s">
        <v>34</v>
      </c>
      <c r="D872">
        <v>2024</v>
      </c>
      <c r="E872">
        <v>106.2</v>
      </c>
      <c r="F872">
        <v>100.1</v>
      </c>
      <c r="G872">
        <v>94.4</v>
      </c>
      <c r="H872">
        <v>106.1</v>
      </c>
      <c r="I872">
        <v>111.1</v>
      </c>
      <c r="J872">
        <v>95.3</v>
      </c>
      <c r="K872">
        <v>95.4</v>
      </c>
      <c r="L872">
        <v>0.48</v>
      </c>
      <c r="M872">
        <v>0.51</v>
      </c>
      <c r="N872">
        <v>0.48</v>
      </c>
      <c r="O872">
        <v>0.46</v>
      </c>
      <c r="P872">
        <v>0.44</v>
      </c>
      <c r="Q872">
        <v>0.44</v>
      </c>
      <c r="R872">
        <v>0.35</v>
      </c>
    </row>
    <row r="873" spans="1:18" x14ac:dyDescent="0.2">
      <c r="A873" t="s">
        <v>1687</v>
      </c>
      <c r="B873" t="s">
        <v>1688</v>
      </c>
      <c r="C873" t="s">
        <v>34</v>
      </c>
      <c r="D873">
        <v>2024</v>
      </c>
      <c r="E873">
        <v>106.2</v>
      </c>
      <c r="F873">
        <v>100.1</v>
      </c>
      <c r="G873">
        <v>94.4</v>
      </c>
      <c r="H873">
        <v>106.1</v>
      </c>
      <c r="I873">
        <v>111.1</v>
      </c>
      <c r="J873">
        <v>95.3</v>
      </c>
      <c r="K873">
        <v>95.4</v>
      </c>
      <c r="L873">
        <v>0.48</v>
      </c>
      <c r="M873">
        <v>0.51</v>
      </c>
      <c r="N873">
        <v>0.48</v>
      </c>
      <c r="O873">
        <v>0.46</v>
      </c>
      <c r="P873">
        <v>0.44</v>
      </c>
      <c r="Q873">
        <v>0.44</v>
      </c>
      <c r="R873">
        <v>0.35</v>
      </c>
    </row>
    <row r="874" spans="1:18" x14ac:dyDescent="0.2">
      <c r="A874" t="s">
        <v>1689</v>
      </c>
      <c r="B874" t="s">
        <v>1690</v>
      </c>
      <c r="C874" t="s">
        <v>35</v>
      </c>
      <c r="D874">
        <v>2024</v>
      </c>
      <c r="E874">
        <v>106.2</v>
      </c>
      <c r="F874">
        <v>100.1</v>
      </c>
      <c r="G874">
        <v>94.4</v>
      </c>
      <c r="H874">
        <v>106.1</v>
      </c>
      <c r="I874">
        <v>111.1</v>
      </c>
      <c r="J874">
        <v>95.3</v>
      </c>
      <c r="K874">
        <v>95.4</v>
      </c>
      <c r="L874">
        <v>0.48</v>
      </c>
      <c r="M874">
        <v>0.51</v>
      </c>
      <c r="N874">
        <v>0.48</v>
      </c>
      <c r="O874">
        <v>0.46</v>
      </c>
      <c r="P874">
        <v>0.44</v>
      </c>
      <c r="Q874">
        <v>0.44</v>
      </c>
      <c r="R874">
        <v>0.35</v>
      </c>
    </row>
    <row r="875" spans="1:18" x14ac:dyDescent="0.2">
      <c r="A875" t="s">
        <v>1691</v>
      </c>
      <c r="B875" t="s">
        <v>1692</v>
      </c>
      <c r="C875" t="s">
        <v>34</v>
      </c>
      <c r="D875">
        <v>2012</v>
      </c>
      <c r="E875">
        <v>102.6</v>
      </c>
      <c r="F875">
        <v>112.6</v>
      </c>
      <c r="G875">
        <v>111.4</v>
      </c>
      <c r="H875">
        <v>102</v>
      </c>
      <c r="I875">
        <v>113</v>
      </c>
      <c r="J875">
        <v>104.6</v>
      </c>
      <c r="K875">
        <v>88.7</v>
      </c>
      <c r="L875">
        <v>0.64</v>
      </c>
      <c r="M875">
        <v>0.68</v>
      </c>
      <c r="N875">
        <v>0.64</v>
      </c>
      <c r="O875">
        <v>0.61</v>
      </c>
      <c r="P875">
        <v>0.56999999999999995</v>
      </c>
      <c r="Q875">
        <v>0.59</v>
      </c>
      <c r="R875">
        <v>0.51</v>
      </c>
    </row>
    <row r="876" spans="1:18" x14ac:dyDescent="0.2">
      <c r="A876" t="s">
        <v>1693</v>
      </c>
      <c r="B876" t="s">
        <v>1694</v>
      </c>
      <c r="C876" t="s">
        <v>34</v>
      </c>
      <c r="D876">
        <v>2012</v>
      </c>
      <c r="E876">
        <v>103.1</v>
      </c>
      <c r="F876">
        <v>112.5</v>
      </c>
      <c r="G876">
        <v>110.1</v>
      </c>
      <c r="H876">
        <v>105.1</v>
      </c>
      <c r="I876">
        <v>115.9</v>
      </c>
      <c r="J876">
        <v>108.6</v>
      </c>
      <c r="K876">
        <v>89.7</v>
      </c>
      <c r="L876">
        <v>0.52</v>
      </c>
      <c r="M876">
        <v>0.55000000000000004</v>
      </c>
      <c r="N876">
        <v>0.53</v>
      </c>
      <c r="O876">
        <v>0.51</v>
      </c>
      <c r="P876">
        <v>0.48</v>
      </c>
      <c r="Q876">
        <v>0.49</v>
      </c>
      <c r="R876">
        <v>0.43</v>
      </c>
    </row>
    <row r="877" spans="1:18" x14ac:dyDescent="0.2">
      <c r="A877" t="s">
        <v>1695</v>
      </c>
      <c r="B877" t="s">
        <v>1696</v>
      </c>
      <c r="C877" t="s">
        <v>34</v>
      </c>
      <c r="D877">
        <v>2012</v>
      </c>
      <c r="E877">
        <v>101.8</v>
      </c>
      <c r="F877">
        <v>109.4</v>
      </c>
      <c r="G877">
        <v>105.9</v>
      </c>
      <c r="H877">
        <v>100.9</v>
      </c>
      <c r="I877">
        <v>111.8</v>
      </c>
      <c r="J877">
        <v>109.6</v>
      </c>
      <c r="K877">
        <v>87.9</v>
      </c>
      <c r="L877">
        <v>0.64</v>
      </c>
      <c r="M877">
        <v>0.68</v>
      </c>
      <c r="N877">
        <v>0.64</v>
      </c>
      <c r="O877">
        <v>0.61</v>
      </c>
      <c r="P877">
        <v>0.56999999999999995</v>
      </c>
      <c r="Q877">
        <v>0.59</v>
      </c>
      <c r="R877">
        <v>0.51</v>
      </c>
    </row>
    <row r="878" spans="1:18" x14ac:dyDescent="0.2">
      <c r="A878" t="s">
        <v>1697</v>
      </c>
      <c r="B878" t="s">
        <v>1698</v>
      </c>
      <c r="C878" t="s">
        <v>34</v>
      </c>
      <c r="D878">
        <v>2012</v>
      </c>
      <c r="E878">
        <v>103.1</v>
      </c>
      <c r="F878">
        <v>112.5</v>
      </c>
      <c r="G878">
        <v>110.1</v>
      </c>
      <c r="H878">
        <v>105.1</v>
      </c>
      <c r="I878">
        <v>115.9</v>
      </c>
      <c r="J878">
        <v>108.6</v>
      </c>
      <c r="K878">
        <v>89.7</v>
      </c>
      <c r="L878">
        <v>0.52</v>
      </c>
      <c r="M878">
        <v>0.55000000000000004</v>
      </c>
      <c r="N878">
        <v>0.53</v>
      </c>
      <c r="O878">
        <v>0.51</v>
      </c>
      <c r="P878">
        <v>0.48</v>
      </c>
      <c r="Q878">
        <v>0.49</v>
      </c>
      <c r="R878">
        <v>0.43</v>
      </c>
    </row>
    <row r="879" spans="1:18" x14ac:dyDescent="0.2">
      <c r="A879" t="s">
        <v>1699</v>
      </c>
      <c r="B879" t="s">
        <v>1700</v>
      </c>
      <c r="C879" t="s">
        <v>35</v>
      </c>
      <c r="D879">
        <v>2012</v>
      </c>
      <c r="E879">
        <v>98.2</v>
      </c>
      <c r="F879">
        <v>111.6</v>
      </c>
      <c r="G879">
        <v>105.4</v>
      </c>
      <c r="H879">
        <v>103</v>
      </c>
      <c r="I879">
        <v>124.1</v>
      </c>
      <c r="J879">
        <v>119.4</v>
      </c>
      <c r="K879">
        <v>90.5</v>
      </c>
      <c r="L879">
        <v>0.64</v>
      </c>
      <c r="M879">
        <v>0.68</v>
      </c>
      <c r="N879">
        <v>0.64</v>
      </c>
      <c r="O879">
        <v>0.61</v>
      </c>
      <c r="P879">
        <v>0.56999999999999995</v>
      </c>
      <c r="Q879">
        <v>0.59</v>
      </c>
      <c r="R879">
        <v>0.51</v>
      </c>
    </row>
    <row r="880" spans="1:18" x14ac:dyDescent="0.2">
      <c r="A880" t="s">
        <v>1701</v>
      </c>
      <c r="B880" t="s">
        <v>1702</v>
      </c>
      <c r="C880" t="s">
        <v>35</v>
      </c>
      <c r="D880">
        <v>2012</v>
      </c>
      <c r="E880">
        <v>108.2</v>
      </c>
      <c r="F880">
        <v>107</v>
      </c>
      <c r="G880">
        <v>110.7</v>
      </c>
      <c r="H880">
        <v>102</v>
      </c>
      <c r="I880">
        <v>113.4</v>
      </c>
      <c r="J880">
        <v>107.3</v>
      </c>
      <c r="K880">
        <v>89.2</v>
      </c>
      <c r="L880">
        <v>0.63</v>
      </c>
      <c r="M880">
        <v>0.67</v>
      </c>
      <c r="N880">
        <v>0.64</v>
      </c>
      <c r="O880">
        <v>0.61</v>
      </c>
      <c r="P880">
        <v>0.56999999999999995</v>
      </c>
      <c r="Q880">
        <v>0.57999999999999996</v>
      </c>
      <c r="R880">
        <v>0.51</v>
      </c>
    </row>
    <row r="881" spans="1:18" x14ac:dyDescent="0.2">
      <c r="A881" t="s">
        <v>1703</v>
      </c>
      <c r="B881" t="s">
        <v>1704</v>
      </c>
      <c r="C881" t="s">
        <v>35</v>
      </c>
      <c r="D881">
        <v>2012</v>
      </c>
      <c r="E881">
        <v>110.2</v>
      </c>
      <c r="F881">
        <v>119.9</v>
      </c>
      <c r="G881">
        <v>113.6</v>
      </c>
      <c r="H881">
        <v>115.8</v>
      </c>
      <c r="I881">
        <v>119.6</v>
      </c>
      <c r="J881">
        <v>113</v>
      </c>
      <c r="K881">
        <v>90.7</v>
      </c>
      <c r="L881">
        <v>0.64</v>
      </c>
      <c r="M881">
        <v>0.68</v>
      </c>
      <c r="N881">
        <v>0.64</v>
      </c>
      <c r="O881">
        <v>0.61</v>
      </c>
      <c r="P881">
        <v>0.56999999999999995</v>
      </c>
      <c r="Q881">
        <v>0.59</v>
      </c>
      <c r="R881">
        <v>0.51</v>
      </c>
    </row>
    <row r="882" spans="1:18" x14ac:dyDescent="0.2">
      <c r="A882" t="s">
        <v>1705</v>
      </c>
      <c r="B882" t="s">
        <v>1706</v>
      </c>
      <c r="C882" t="s">
        <v>35</v>
      </c>
      <c r="D882">
        <v>2012</v>
      </c>
      <c r="E882">
        <v>98.2</v>
      </c>
      <c r="F882">
        <v>109.1</v>
      </c>
      <c r="G882">
        <v>113.7</v>
      </c>
      <c r="H882">
        <v>103</v>
      </c>
      <c r="I882">
        <v>112</v>
      </c>
      <c r="J882">
        <v>104.9</v>
      </c>
      <c r="K882">
        <v>89.7</v>
      </c>
      <c r="L882">
        <v>0.64</v>
      </c>
      <c r="M882">
        <v>0.68</v>
      </c>
      <c r="N882">
        <v>0.64</v>
      </c>
      <c r="O882">
        <v>0.61</v>
      </c>
      <c r="P882">
        <v>0.56999999999999995</v>
      </c>
      <c r="Q882">
        <v>0.59</v>
      </c>
      <c r="R882">
        <v>0.43</v>
      </c>
    </row>
    <row r="883" spans="1:18" x14ac:dyDescent="0.2">
      <c r="A883" t="s">
        <v>1707</v>
      </c>
      <c r="B883" t="s">
        <v>1708</v>
      </c>
      <c r="C883" t="s">
        <v>34</v>
      </c>
      <c r="D883">
        <v>2014</v>
      </c>
      <c r="E883">
        <v>101.2</v>
      </c>
      <c r="F883">
        <v>96</v>
      </c>
      <c r="G883">
        <v>83.7</v>
      </c>
      <c r="H883">
        <v>93.8</v>
      </c>
      <c r="I883">
        <v>120.9</v>
      </c>
      <c r="J883">
        <v>103.4</v>
      </c>
      <c r="K883">
        <v>97.9</v>
      </c>
      <c r="L883">
        <v>0.78</v>
      </c>
      <c r="M883">
        <v>0.8</v>
      </c>
      <c r="N883">
        <v>0.75</v>
      </c>
      <c r="O883">
        <v>0.76</v>
      </c>
      <c r="P883">
        <v>0.73</v>
      </c>
      <c r="Q883">
        <v>0.72</v>
      </c>
      <c r="R883">
        <v>0.62</v>
      </c>
    </row>
    <row r="884" spans="1:18" x14ac:dyDescent="0.2">
      <c r="A884" t="s">
        <v>1707</v>
      </c>
      <c r="B884" t="s">
        <v>1708</v>
      </c>
      <c r="C884" t="s">
        <v>34</v>
      </c>
      <c r="D884">
        <v>2014</v>
      </c>
      <c r="E884">
        <v>101.2</v>
      </c>
      <c r="F884">
        <v>96</v>
      </c>
      <c r="G884">
        <v>83.7</v>
      </c>
      <c r="H884">
        <v>93.8</v>
      </c>
      <c r="I884">
        <v>120.9</v>
      </c>
      <c r="J884">
        <v>103.4</v>
      </c>
      <c r="K884">
        <v>97.9</v>
      </c>
      <c r="L884">
        <v>0.78</v>
      </c>
      <c r="M884">
        <v>0.8</v>
      </c>
      <c r="N884">
        <v>0.75</v>
      </c>
      <c r="O884">
        <v>0.76</v>
      </c>
      <c r="P884">
        <v>0.73</v>
      </c>
      <c r="Q884">
        <v>0.72</v>
      </c>
      <c r="R884">
        <v>0.62</v>
      </c>
    </row>
    <row r="885" spans="1:18" x14ac:dyDescent="0.2">
      <c r="A885" t="s">
        <v>1709</v>
      </c>
      <c r="B885" t="s">
        <v>1710</v>
      </c>
      <c r="C885" t="s">
        <v>34</v>
      </c>
      <c r="D885">
        <v>2014</v>
      </c>
      <c r="E885">
        <v>106.7</v>
      </c>
      <c r="F885">
        <v>93.4</v>
      </c>
      <c r="G885">
        <v>87.6</v>
      </c>
      <c r="H885">
        <v>94.5</v>
      </c>
      <c r="I885">
        <v>117.5</v>
      </c>
      <c r="J885">
        <v>93.6</v>
      </c>
      <c r="K885">
        <v>102.8</v>
      </c>
      <c r="L885">
        <v>0.66</v>
      </c>
      <c r="M885">
        <v>0.69</v>
      </c>
      <c r="N885">
        <v>0.66</v>
      </c>
      <c r="O885">
        <v>0.63</v>
      </c>
      <c r="P885">
        <v>0.6</v>
      </c>
      <c r="Q885">
        <v>0.61</v>
      </c>
      <c r="R885">
        <v>0.46</v>
      </c>
    </row>
    <row r="886" spans="1:18" x14ac:dyDescent="0.2">
      <c r="A886" t="s">
        <v>1711</v>
      </c>
      <c r="B886" t="s">
        <v>1712</v>
      </c>
      <c r="C886" t="s">
        <v>35</v>
      </c>
      <c r="D886">
        <v>2014</v>
      </c>
      <c r="E886">
        <v>92.1</v>
      </c>
      <c r="F886">
        <v>98.4</v>
      </c>
      <c r="G886">
        <v>88.5</v>
      </c>
      <c r="H886">
        <v>90.2</v>
      </c>
      <c r="I886">
        <v>114.8</v>
      </c>
      <c r="J886">
        <v>100.3</v>
      </c>
      <c r="K886">
        <v>102</v>
      </c>
      <c r="L886">
        <v>0.7</v>
      </c>
      <c r="M886">
        <v>0.7</v>
      </c>
      <c r="N886">
        <v>0.69</v>
      </c>
      <c r="O886">
        <v>0.67</v>
      </c>
      <c r="P886">
        <v>0.64</v>
      </c>
      <c r="Q886">
        <v>0.63</v>
      </c>
      <c r="R886">
        <v>0.51</v>
      </c>
    </row>
    <row r="887" spans="1:18" x14ac:dyDescent="0.2">
      <c r="A887" t="s">
        <v>1713</v>
      </c>
      <c r="B887" t="s">
        <v>1714</v>
      </c>
      <c r="C887" t="s">
        <v>35</v>
      </c>
      <c r="D887">
        <v>2014</v>
      </c>
      <c r="E887">
        <v>102.2</v>
      </c>
      <c r="F887">
        <v>97.8</v>
      </c>
      <c r="G887">
        <v>88.5</v>
      </c>
      <c r="H887">
        <v>94.9</v>
      </c>
      <c r="I887">
        <v>115.7</v>
      </c>
      <c r="J887">
        <v>98.6</v>
      </c>
      <c r="K887">
        <v>102.8</v>
      </c>
      <c r="L887">
        <v>0.56000000000000005</v>
      </c>
      <c r="M887">
        <v>0.56999999999999995</v>
      </c>
      <c r="N887">
        <v>0.56000000000000005</v>
      </c>
      <c r="O887">
        <v>0.54</v>
      </c>
      <c r="P887">
        <v>0.52</v>
      </c>
      <c r="Q887">
        <v>0.52</v>
      </c>
      <c r="R887">
        <v>0.46</v>
      </c>
    </row>
    <row r="888" spans="1:18" x14ac:dyDescent="0.2">
      <c r="A888" t="s">
        <v>1715</v>
      </c>
      <c r="B888" t="s">
        <v>1716</v>
      </c>
      <c r="C888" t="s">
        <v>34</v>
      </c>
      <c r="D888">
        <v>2022</v>
      </c>
      <c r="E888">
        <v>100.1</v>
      </c>
      <c r="F888">
        <v>98.4</v>
      </c>
      <c r="G888">
        <v>87.2</v>
      </c>
      <c r="H888">
        <v>101.2</v>
      </c>
      <c r="I888">
        <v>121.2</v>
      </c>
      <c r="J888">
        <v>92</v>
      </c>
      <c r="K888">
        <v>102.1</v>
      </c>
      <c r="L888">
        <v>0.47</v>
      </c>
      <c r="M888">
        <v>0.5</v>
      </c>
      <c r="N888">
        <v>0.47</v>
      </c>
      <c r="O888">
        <v>0.45</v>
      </c>
      <c r="P888">
        <v>0.42</v>
      </c>
      <c r="Q888">
        <v>0.42</v>
      </c>
      <c r="R888">
        <v>0.3</v>
      </c>
    </row>
    <row r="889" spans="1:18" x14ac:dyDescent="0.2">
      <c r="A889" t="s">
        <v>1717</v>
      </c>
      <c r="B889" t="s">
        <v>1718</v>
      </c>
      <c r="C889" t="s">
        <v>34</v>
      </c>
      <c r="D889">
        <v>2022</v>
      </c>
      <c r="E889">
        <v>100.1</v>
      </c>
      <c r="F889">
        <v>98.4</v>
      </c>
      <c r="G889">
        <v>87.2</v>
      </c>
      <c r="H889">
        <v>101.2</v>
      </c>
      <c r="I889">
        <v>121.2</v>
      </c>
      <c r="J889">
        <v>92</v>
      </c>
      <c r="K889">
        <v>102.1</v>
      </c>
      <c r="L889">
        <v>0.47</v>
      </c>
      <c r="M889">
        <v>0.5</v>
      </c>
      <c r="N889">
        <v>0.47</v>
      </c>
      <c r="O889">
        <v>0.45</v>
      </c>
      <c r="P889">
        <v>0.42</v>
      </c>
      <c r="Q889">
        <v>0.42</v>
      </c>
      <c r="R889">
        <v>0.3</v>
      </c>
    </row>
    <row r="890" spans="1:18" x14ac:dyDescent="0.2">
      <c r="A890" t="s">
        <v>1719</v>
      </c>
      <c r="B890" t="s">
        <v>1720</v>
      </c>
      <c r="C890" t="s">
        <v>34</v>
      </c>
      <c r="D890">
        <v>2022</v>
      </c>
      <c r="E890">
        <v>100.1</v>
      </c>
      <c r="F890">
        <v>98.4</v>
      </c>
      <c r="G890">
        <v>87.2</v>
      </c>
      <c r="H890">
        <v>101.2</v>
      </c>
      <c r="I890">
        <v>121.2</v>
      </c>
      <c r="J890">
        <v>92</v>
      </c>
      <c r="K890">
        <v>102.1</v>
      </c>
      <c r="L890">
        <v>0.47</v>
      </c>
      <c r="M890">
        <v>0.5</v>
      </c>
      <c r="N890">
        <v>0.47</v>
      </c>
      <c r="O890">
        <v>0.45</v>
      </c>
      <c r="P890">
        <v>0.42</v>
      </c>
      <c r="Q890">
        <v>0.42</v>
      </c>
      <c r="R890">
        <v>0.3</v>
      </c>
    </row>
    <row r="891" spans="1:18" x14ac:dyDescent="0.2">
      <c r="A891" t="s">
        <v>1721</v>
      </c>
      <c r="B891" t="s">
        <v>1722</v>
      </c>
      <c r="C891" t="s">
        <v>34</v>
      </c>
      <c r="D891">
        <v>2022</v>
      </c>
      <c r="E891">
        <v>100.1</v>
      </c>
      <c r="F891">
        <v>98.4</v>
      </c>
      <c r="G891">
        <v>87.2</v>
      </c>
      <c r="H891">
        <v>101.2</v>
      </c>
      <c r="I891">
        <v>121.2</v>
      </c>
      <c r="J891">
        <v>92</v>
      </c>
      <c r="K891">
        <v>102.1</v>
      </c>
      <c r="L891">
        <v>0.47</v>
      </c>
      <c r="M891">
        <v>0.5</v>
      </c>
      <c r="N891">
        <v>0.47</v>
      </c>
      <c r="O891">
        <v>0.45</v>
      </c>
      <c r="P891">
        <v>0.42</v>
      </c>
      <c r="Q891">
        <v>0.42</v>
      </c>
      <c r="R891">
        <v>0.3</v>
      </c>
    </row>
    <row r="892" spans="1:18" x14ac:dyDescent="0.2">
      <c r="A892" t="s">
        <v>1723</v>
      </c>
      <c r="B892" t="s">
        <v>1724</v>
      </c>
      <c r="C892" t="s">
        <v>34</v>
      </c>
      <c r="D892">
        <v>2022</v>
      </c>
      <c r="E892">
        <v>100.1</v>
      </c>
      <c r="F892">
        <v>98.4</v>
      </c>
      <c r="G892">
        <v>87.2</v>
      </c>
      <c r="H892">
        <v>101.2</v>
      </c>
      <c r="I892">
        <v>121.2</v>
      </c>
      <c r="J892">
        <v>92</v>
      </c>
      <c r="K892">
        <v>102.1</v>
      </c>
      <c r="L892">
        <v>0.47</v>
      </c>
      <c r="M892">
        <v>0.5</v>
      </c>
      <c r="N892">
        <v>0.47</v>
      </c>
      <c r="O892">
        <v>0.45</v>
      </c>
      <c r="P892">
        <v>0.42</v>
      </c>
      <c r="Q892">
        <v>0.42</v>
      </c>
      <c r="R892">
        <v>0.3</v>
      </c>
    </row>
    <row r="893" spans="1:18" x14ac:dyDescent="0.2">
      <c r="A893" t="s">
        <v>1725</v>
      </c>
      <c r="B893" t="s">
        <v>1726</v>
      </c>
      <c r="C893" t="s">
        <v>35</v>
      </c>
      <c r="D893">
        <v>2022</v>
      </c>
      <c r="E893">
        <v>101.6</v>
      </c>
      <c r="F893">
        <v>99.3</v>
      </c>
      <c r="G893">
        <v>90.6</v>
      </c>
      <c r="H893">
        <v>105.1</v>
      </c>
      <c r="I893">
        <v>126.4</v>
      </c>
      <c r="J893">
        <v>90.7</v>
      </c>
      <c r="K893">
        <v>102.5</v>
      </c>
      <c r="L893">
        <v>0.61</v>
      </c>
      <c r="M893">
        <v>0.65</v>
      </c>
      <c r="N893">
        <v>0.61</v>
      </c>
      <c r="O893">
        <v>0.56999999999999995</v>
      </c>
      <c r="P893">
        <v>0.53</v>
      </c>
      <c r="Q893">
        <v>0.54</v>
      </c>
      <c r="R893">
        <v>0.42</v>
      </c>
    </row>
    <row r="894" spans="1:18" x14ac:dyDescent="0.2">
      <c r="A894" t="s">
        <v>1727</v>
      </c>
      <c r="B894" t="s">
        <v>1728</v>
      </c>
      <c r="C894" t="s">
        <v>35</v>
      </c>
      <c r="D894">
        <v>2022</v>
      </c>
      <c r="E894">
        <v>100.1</v>
      </c>
      <c r="F894">
        <v>98.4</v>
      </c>
      <c r="G894">
        <v>87.2</v>
      </c>
      <c r="H894">
        <v>101.2</v>
      </c>
      <c r="I894">
        <v>121.2</v>
      </c>
      <c r="J894">
        <v>92</v>
      </c>
      <c r="K894">
        <v>102.1</v>
      </c>
      <c r="L894">
        <v>0.47</v>
      </c>
      <c r="M894">
        <v>0.5</v>
      </c>
      <c r="N894">
        <v>0.47</v>
      </c>
      <c r="O894">
        <v>0.45</v>
      </c>
      <c r="P894">
        <v>0.42</v>
      </c>
      <c r="Q894">
        <v>0.42</v>
      </c>
      <c r="R894">
        <v>0.3</v>
      </c>
    </row>
    <row r="895" spans="1:18" x14ac:dyDescent="0.2">
      <c r="A895" t="s">
        <v>1729</v>
      </c>
      <c r="B895" t="s">
        <v>1730</v>
      </c>
      <c r="C895" t="s">
        <v>35</v>
      </c>
      <c r="D895">
        <v>2022</v>
      </c>
      <c r="E895">
        <v>100.1</v>
      </c>
      <c r="F895">
        <v>98.4</v>
      </c>
      <c r="G895">
        <v>87.2</v>
      </c>
      <c r="H895">
        <v>101.2</v>
      </c>
      <c r="I895">
        <v>121.2</v>
      </c>
      <c r="J895">
        <v>92</v>
      </c>
      <c r="K895">
        <v>102.1</v>
      </c>
      <c r="L895">
        <v>0.47</v>
      </c>
      <c r="M895">
        <v>0.5</v>
      </c>
      <c r="N895">
        <v>0.47</v>
      </c>
      <c r="O895">
        <v>0.45</v>
      </c>
      <c r="P895">
        <v>0.42</v>
      </c>
      <c r="Q895">
        <v>0.42</v>
      </c>
      <c r="R895">
        <v>0.3</v>
      </c>
    </row>
    <row r="896" spans="1:18" x14ac:dyDescent="0.2">
      <c r="A896" t="s">
        <v>1731</v>
      </c>
      <c r="B896" t="s">
        <v>1732</v>
      </c>
      <c r="C896" t="s">
        <v>35</v>
      </c>
      <c r="D896">
        <v>2022</v>
      </c>
      <c r="E896">
        <v>100.1</v>
      </c>
      <c r="F896">
        <v>98.4</v>
      </c>
      <c r="G896">
        <v>87.2</v>
      </c>
      <c r="H896">
        <v>101.2</v>
      </c>
      <c r="I896">
        <v>121.2</v>
      </c>
      <c r="J896">
        <v>92</v>
      </c>
      <c r="K896">
        <v>102.1</v>
      </c>
      <c r="L896">
        <v>0.47</v>
      </c>
      <c r="M896">
        <v>0.5</v>
      </c>
      <c r="N896">
        <v>0.47</v>
      </c>
      <c r="O896">
        <v>0.45</v>
      </c>
      <c r="P896">
        <v>0.42</v>
      </c>
      <c r="Q896">
        <v>0.42</v>
      </c>
      <c r="R896">
        <v>0.3</v>
      </c>
    </row>
    <row r="897" spans="1:18" x14ac:dyDescent="0.2">
      <c r="A897" t="s">
        <v>1733</v>
      </c>
      <c r="B897" t="s">
        <v>219</v>
      </c>
      <c r="C897" t="s">
        <v>35</v>
      </c>
      <c r="D897">
        <v>2012</v>
      </c>
      <c r="E897">
        <v>102.8</v>
      </c>
      <c r="F897">
        <v>115.3</v>
      </c>
      <c r="G897">
        <v>122.3</v>
      </c>
      <c r="H897">
        <v>111.1</v>
      </c>
      <c r="I897">
        <v>103</v>
      </c>
      <c r="J897">
        <v>105.3</v>
      </c>
      <c r="K897">
        <v>95.9</v>
      </c>
      <c r="L897">
        <v>0.46</v>
      </c>
      <c r="M897">
        <v>0.49</v>
      </c>
      <c r="N897">
        <v>0.46</v>
      </c>
      <c r="O897">
        <v>0.44</v>
      </c>
      <c r="P897">
        <v>0.42</v>
      </c>
      <c r="Q897">
        <v>0.42</v>
      </c>
      <c r="R897">
        <v>0.38</v>
      </c>
    </row>
    <row r="898" spans="1:18" x14ac:dyDescent="0.2">
      <c r="A898" t="s">
        <v>1734</v>
      </c>
      <c r="B898" t="s">
        <v>1735</v>
      </c>
      <c r="C898" t="s">
        <v>35</v>
      </c>
      <c r="D898">
        <v>2017</v>
      </c>
      <c r="E898">
        <v>112.1</v>
      </c>
      <c r="F898">
        <v>127.7</v>
      </c>
      <c r="G898">
        <v>110.1</v>
      </c>
      <c r="H898">
        <v>119.4</v>
      </c>
      <c r="I898">
        <v>112.7</v>
      </c>
      <c r="J898">
        <v>110.7</v>
      </c>
      <c r="K898">
        <v>93.1</v>
      </c>
      <c r="L898">
        <v>0.69</v>
      </c>
      <c r="M898">
        <v>0.72</v>
      </c>
      <c r="N898">
        <v>0.69</v>
      </c>
      <c r="O898">
        <v>0.66</v>
      </c>
      <c r="P898">
        <v>0.63</v>
      </c>
      <c r="Q898">
        <v>0.64</v>
      </c>
      <c r="R898">
        <v>0.56000000000000005</v>
      </c>
    </row>
    <row r="899" spans="1:18" x14ac:dyDescent="0.2">
      <c r="A899" t="s">
        <v>1736</v>
      </c>
      <c r="B899" t="s">
        <v>1737</v>
      </c>
      <c r="C899" t="s">
        <v>35</v>
      </c>
      <c r="D899">
        <v>2017</v>
      </c>
      <c r="E899">
        <v>111.7</v>
      </c>
      <c r="F899">
        <v>127.2</v>
      </c>
      <c r="G899">
        <v>112</v>
      </c>
      <c r="H899">
        <v>125.5</v>
      </c>
      <c r="I899">
        <v>123.9</v>
      </c>
      <c r="J899">
        <v>107.7</v>
      </c>
      <c r="K899">
        <v>92.9</v>
      </c>
      <c r="L899">
        <v>0.54</v>
      </c>
      <c r="M899">
        <v>0.56000000000000005</v>
      </c>
      <c r="N899">
        <v>0.54</v>
      </c>
      <c r="O899">
        <v>0.52</v>
      </c>
      <c r="P899">
        <v>0.5</v>
      </c>
      <c r="Q899">
        <v>0.5</v>
      </c>
      <c r="R899">
        <v>0.46</v>
      </c>
    </row>
    <row r="900" spans="1:18" x14ac:dyDescent="0.2">
      <c r="A900" t="s">
        <v>1738</v>
      </c>
      <c r="B900" t="s">
        <v>1739</v>
      </c>
      <c r="C900" t="s">
        <v>35</v>
      </c>
      <c r="D900">
        <v>2017</v>
      </c>
      <c r="E900">
        <v>111.7</v>
      </c>
      <c r="F900">
        <v>127.2</v>
      </c>
      <c r="G900">
        <v>112</v>
      </c>
      <c r="H900">
        <v>125.5</v>
      </c>
      <c r="I900">
        <v>123.9</v>
      </c>
      <c r="J900">
        <v>107.7</v>
      </c>
      <c r="K900">
        <v>92.9</v>
      </c>
      <c r="L900">
        <v>0.54</v>
      </c>
      <c r="M900">
        <v>0.56000000000000005</v>
      </c>
      <c r="N900">
        <v>0.54</v>
      </c>
      <c r="O900">
        <v>0.52</v>
      </c>
      <c r="P900">
        <v>0.5</v>
      </c>
      <c r="Q900">
        <v>0.5</v>
      </c>
      <c r="R900">
        <v>0.46</v>
      </c>
    </row>
    <row r="901" spans="1:18" x14ac:dyDescent="0.2">
      <c r="A901" t="s">
        <v>1740</v>
      </c>
      <c r="B901" t="s">
        <v>1741</v>
      </c>
      <c r="C901" t="s">
        <v>34</v>
      </c>
      <c r="D901">
        <v>2017</v>
      </c>
      <c r="E901">
        <v>114.9</v>
      </c>
      <c r="F901">
        <v>127.8</v>
      </c>
      <c r="G901">
        <v>106.3</v>
      </c>
      <c r="H901">
        <v>126.1</v>
      </c>
      <c r="I901">
        <v>128</v>
      </c>
      <c r="J901">
        <v>105.4</v>
      </c>
      <c r="K901">
        <v>92.2</v>
      </c>
      <c r="L901">
        <v>0.75</v>
      </c>
      <c r="M901">
        <v>0.79</v>
      </c>
      <c r="N901">
        <v>0.76</v>
      </c>
      <c r="O901">
        <v>0.73</v>
      </c>
      <c r="P901">
        <v>0.7</v>
      </c>
      <c r="Q901">
        <v>0.71</v>
      </c>
      <c r="R901">
        <v>0.65</v>
      </c>
    </row>
    <row r="902" spans="1:18" x14ac:dyDescent="0.2">
      <c r="A902" t="s">
        <v>1742</v>
      </c>
      <c r="B902" t="s">
        <v>1743</v>
      </c>
      <c r="C902" t="s">
        <v>34</v>
      </c>
      <c r="D902">
        <v>2017</v>
      </c>
      <c r="E902">
        <v>112.9</v>
      </c>
      <c r="F902">
        <v>127.9</v>
      </c>
      <c r="G902">
        <v>112.5</v>
      </c>
      <c r="H902">
        <v>131.6</v>
      </c>
      <c r="I902">
        <v>123.1</v>
      </c>
      <c r="J902">
        <v>106.8</v>
      </c>
      <c r="K902">
        <v>99.2</v>
      </c>
      <c r="L902">
        <v>0.64</v>
      </c>
      <c r="M902">
        <v>0.68</v>
      </c>
      <c r="N902">
        <v>0.64</v>
      </c>
      <c r="O902">
        <v>0.61</v>
      </c>
      <c r="P902">
        <v>0.57999999999999996</v>
      </c>
      <c r="Q902">
        <v>0.59</v>
      </c>
      <c r="R902">
        <v>0.53</v>
      </c>
    </row>
    <row r="903" spans="1:18" x14ac:dyDescent="0.2">
      <c r="A903" t="s">
        <v>1744</v>
      </c>
      <c r="B903" t="s">
        <v>1745</v>
      </c>
      <c r="C903" t="s">
        <v>34</v>
      </c>
      <c r="D903">
        <v>2017</v>
      </c>
      <c r="E903">
        <v>110.2</v>
      </c>
      <c r="F903">
        <v>126.7</v>
      </c>
      <c r="G903">
        <v>110.8</v>
      </c>
      <c r="H903">
        <v>134.19999999999999</v>
      </c>
      <c r="I903">
        <v>128</v>
      </c>
      <c r="J903">
        <v>104.7</v>
      </c>
      <c r="K903">
        <v>91.1</v>
      </c>
      <c r="L903">
        <v>0.64</v>
      </c>
      <c r="M903">
        <v>0.68</v>
      </c>
      <c r="N903">
        <v>0.64</v>
      </c>
      <c r="O903">
        <v>0.61</v>
      </c>
      <c r="P903">
        <v>0.57999999999999996</v>
      </c>
      <c r="Q903">
        <v>0.59</v>
      </c>
      <c r="R903">
        <v>0.53</v>
      </c>
    </row>
    <row r="904" spans="1:18" x14ac:dyDescent="0.2">
      <c r="A904" t="s">
        <v>1746</v>
      </c>
      <c r="B904" t="s">
        <v>1747</v>
      </c>
      <c r="C904" t="s">
        <v>35</v>
      </c>
      <c r="D904">
        <v>2006</v>
      </c>
      <c r="E904">
        <v>95.4</v>
      </c>
      <c r="F904">
        <v>114.4</v>
      </c>
      <c r="G904">
        <v>105.1</v>
      </c>
      <c r="H904">
        <v>109.9</v>
      </c>
      <c r="I904">
        <v>115.8</v>
      </c>
      <c r="J904">
        <v>103.7</v>
      </c>
      <c r="K904">
        <v>95.6</v>
      </c>
      <c r="L904">
        <v>0.5</v>
      </c>
      <c r="M904">
        <v>0.08</v>
      </c>
      <c r="N904" t="s">
        <v>36</v>
      </c>
      <c r="O904" t="s">
        <v>36</v>
      </c>
      <c r="P904" t="s">
        <v>36</v>
      </c>
      <c r="Q904" t="s">
        <v>36</v>
      </c>
      <c r="R904" t="s">
        <v>36</v>
      </c>
    </row>
    <row r="905" spans="1:18" x14ac:dyDescent="0.2">
      <c r="A905" t="s">
        <v>1748</v>
      </c>
      <c r="B905" t="s">
        <v>1749</v>
      </c>
      <c r="C905" t="s">
        <v>34</v>
      </c>
      <c r="D905">
        <v>2023</v>
      </c>
      <c r="E905">
        <v>113.3</v>
      </c>
      <c r="F905">
        <v>106.6</v>
      </c>
      <c r="G905">
        <v>108.8</v>
      </c>
      <c r="H905">
        <v>102.9</v>
      </c>
      <c r="I905">
        <v>123.9</v>
      </c>
      <c r="J905">
        <v>90.4</v>
      </c>
      <c r="K905">
        <v>102</v>
      </c>
      <c r="L905">
        <v>0.66</v>
      </c>
      <c r="M905">
        <v>0.66</v>
      </c>
      <c r="N905">
        <v>0.56000000000000005</v>
      </c>
      <c r="O905">
        <v>0.64</v>
      </c>
      <c r="P905">
        <v>0.6</v>
      </c>
      <c r="Q905">
        <v>0.56000000000000005</v>
      </c>
      <c r="R905">
        <v>0.49</v>
      </c>
    </row>
    <row r="906" spans="1:18" x14ac:dyDescent="0.2">
      <c r="A906" t="s">
        <v>1750</v>
      </c>
      <c r="B906" t="s">
        <v>1751</v>
      </c>
      <c r="C906" t="s">
        <v>34</v>
      </c>
      <c r="D906">
        <v>2023</v>
      </c>
      <c r="E906">
        <v>110.6</v>
      </c>
      <c r="F906">
        <v>109.5</v>
      </c>
      <c r="G906">
        <v>110.9</v>
      </c>
      <c r="H906">
        <v>110.8</v>
      </c>
      <c r="I906">
        <v>122.7</v>
      </c>
      <c r="J906">
        <v>89.8</v>
      </c>
      <c r="K906">
        <v>101.9</v>
      </c>
      <c r="L906">
        <v>0.66</v>
      </c>
      <c r="M906">
        <v>0.69</v>
      </c>
      <c r="N906">
        <v>0.66</v>
      </c>
      <c r="O906">
        <v>0.64</v>
      </c>
      <c r="P906">
        <v>0.6</v>
      </c>
      <c r="Q906">
        <v>0.61</v>
      </c>
      <c r="R906">
        <v>0.55000000000000004</v>
      </c>
    </row>
    <row r="907" spans="1:18" x14ac:dyDescent="0.2">
      <c r="A907" t="s">
        <v>1752</v>
      </c>
      <c r="B907" t="s">
        <v>1753</v>
      </c>
      <c r="C907" t="s">
        <v>35</v>
      </c>
      <c r="D907">
        <v>2023</v>
      </c>
      <c r="E907">
        <v>111</v>
      </c>
      <c r="F907">
        <v>106.2</v>
      </c>
      <c r="G907">
        <v>108</v>
      </c>
      <c r="H907">
        <v>103.7</v>
      </c>
      <c r="I907">
        <v>121.7</v>
      </c>
      <c r="J907">
        <v>89.1</v>
      </c>
      <c r="K907">
        <v>102.5</v>
      </c>
      <c r="L907">
        <v>0.66</v>
      </c>
      <c r="M907">
        <v>0.7</v>
      </c>
      <c r="N907">
        <v>0.66</v>
      </c>
      <c r="O907">
        <v>0.64</v>
      </c>
      <c r="P907">
        <v>0.61</v>
      </c>
      <c r="Q907">
        <v>0.61</v>
      </c>
      <c r="R907">
        <v>0.55000000000000004</v>
      </c>
    </row>
    <row r="908" spans="1:18" x14ac:dyDescent="0.2">
      <c r="A908" t="s">
        <v>1754</v>
      </c>
      <c r="B908" t="s">
        <v>1755</v>
      </c>
      <c r="C908" t="s">
        <v>35</v>
      </c>
      <c r="D908">
        <v>2023</v>
      </c>
      <c r="E908">
        <v>108.7</v>
      </c>
      <c r="F908">
        <v>108.9</v>
      </c>
      <c r="G908">
        <v>109.5</v>
      </c>
      <c r="H908">
        <v>106.9</v>
      </c>
      <c r="I908">
        <v>116.5</v>
      </c>
      <c r="J908">
        <v>90.3</v>
      </c>
      <c r="K908">
        <v>99.2</v>
      </c>
      <c r="L908">
        <v>0.66</v>
      </c>
      <c r="M908">
        <v>0.7</v>
      </c>
      <c r="N908">
        <v>0.66</v>
      </c>
      <c r="O908">
        <v>0.64</v>
      </c>
      <c r="P908">
        <v>0.61</v>
      </c>
      <c r="Q908">
        <v>0.61</v>
      </c>
      <c r="R908">
        <v>0.55000000000000004</v>
      </c>
    </row>
    <row r="909" spans="1:18" x14ac:dyDescent="0.2">
      <c r="A909" t="s">
        <v>1756</v>
      </c>
      <c r="B909" t="s">
        <v>1757</v>
      </c>
      <c r="C909" t="s">
        <v>35</v>
      </c>
      <c r="D909">
        <v>2023</v>
      </c>
      <c r="E909">
        <v>106.2</v>
      </c>
      <c r="F909">
        <v>103.5</v>
      </c>
      <c r="G909">
        <v>109.9</v>
      </c>
      <c r="H909">
        <v>104</v>
      </c>
      <c r="I909">
        <v>119.2</v>
      </c>
      <c r="J909">
        <v>90</v>
      </c>
      <c r="K909">
        <v>101.6</v>
      </c>
      <c r="L909">
        <v>0.66</v>
      </c>
      <c r="M909">
        <v>0.69</v>
      </c>
      <c r="N909">
        <v>0.66</v>
      </c>
      <c r="O909">
        <v>0.64</v>
      </c>
      <c r="P909">
        <v>0.6</v>
      </c>
      <c r="Q909">
        <v>0.61</v>
      </c>
      <c r="R909">
        <v>0.55000000000000004</v>
      </c>
    </row>
    <row r="910" spans="1:18" x14ac:dyDescent="0.2">
      <c r="A910" t="s">
        <v>1758</v>
      </c>
      <c r="B910" t="s">
        <v>1759</v>
      </c>
      <c r="C910" t="s">
        <v>35</v>
      </c>
      <c r="D910">
        <v>2023</v>
      </c>
      <c r="E910">
        <v>94.5</v>
      </c>
      <c r="F910">
        <v>97.7</v>
      </c>
      <c r="G910">
        <v>116.1</v>
      </c>
      <c r="H910">
        <v>103.5</v>
      </c>
      <c r="I910">
        <v>116.6</v>
      </c>
      <c r="J910">
        <v>90.1</v>
      </c>
      <c r="K910">
        <v>100</v>
      </c>
      <c r="L910">
        <v>0.66</v>
      </c>
      <c r="M910">
        <v>0.7</v>
      </c>
      <c r="N910">
        <v>0.66</v>
      </c>
      <c r="O910">
        <v>0.64</v>
      </c>
      <c r="P910">
        <v>0.61</v>
      </c>
      <c r="Q910">
        <v>0.61</v>
      </c>
      <c r="R910">
        <v>0.55000000000000004</v>
      </c>
    </row>
    <row r="911" spans="1:18" x14ac:dyDescent="0.2">
      <c r="A911" t="s">
        <v>1760</v>
      </c>
      <c r="B911" t="s">
        <v>1761</v>
      </c>
      <c r="C911" t="s">
        <v>35</v>
      </c>
      <c r="D911">
        <v>2023</v>
      </c>
      <c r="E911">
        <v>114.4</v>
      </c>
      <c r="F911">
        <v>110.9</v>
      </c>
      <c r="G911">
        <v>105.7</v>
      </c>
      <c r="H911">
        <v>104</v>
      </c>
      <c r="I911">
        <v>124.1</v>
      </c>
      <c r="J911">
        <v>90</v>
      </c>
      <c r="K911">
        <v>107.7</v>
      </c>
      <c r="L911">
        <v>0.66</v>
      </c>
      <c r="M911">
        <v>0.69</v>
      </c>
      <c r="N911">
        <v>0.66</v>
      </c>
      <c r="O911">
        <v>0.64</v>
      </c>
      <c r="P911">
        <v>0.6</v>
      </c>
      <c r="Q911">
        <v>0.61</v>
      </c>
      <c r="R911">
        <v>0.55000000000000004</v>
      </c>
    </row>
    <row r="912" spans="1:18" x14ac:dyDescent="0.2">
      <c r="A912" t="s">
        <v>1762</v>
      </c>
      <c r="B912" t="s">
        <v>1763</v>
      </c>
      <c r="C912" t="s">
        <v>34</v>
      </c>
      <c r="D912">
        <v>2019</v>
      </c>
      <c r="E912">
        <v>106.8</v>
      </c>
      <c r="F912">
        <v>85.9</v>
      </c>
      <c r="G912">
        <v>87.8</v>
      </c>
      <c r="H912">
        <v>101.8</v>
      </c>
      <c r="I912">
        <v>88.1</v>
      </c>
      <c r="J912">
        <v>90</v>
      </c>
      <c r="K912">
        <v>112.4</v>
      </c>
      <c r="L912">
        <v>0.5</v>
      </c>
      <c r="M912">
        <v>0.51</v>
      </c>
      <c r="N912">
        <v>0.48</v>
      </c>
      <c r="O912">
        <v>0.47</v>
      </c>
      <c r="P912">
        <v>0.45</v>
      </c>
      <c r="Q912">
        <v>0.45</v>
      </c>
      <c r="R912">
        <v>0.35</v>
      </c>
    </row>
    <row r="913" spans="1:18" x14ac:dyDescent="0.2">
      <c r="A913" t="s">
        <v>1764</v>
      </c>
      <c r="B913" t="s">
        <v>1765</v>
      </c>
      <c r="C913" t="s">
        <v>35</v>
      </c>
      <c r="D913">
        <v>2019</v>
      </c>
      <c r="E913">
        <v>106.8</v>
      </c>
      <c r="F913">
        <v>85.9</v>
      </c>
      <c r="G913">
        <v>87.8</v>
      </c>
      <c r="H913">
        <v>101.8</v>
      </c>
      <c r="I913">
        <v>88.1</v>
      </c>
      <c r="J913">
        <v>90</v>
      </c>
      <c r="K913">
        <v>112.4</v>
      </c>
      <c r="L913">
        <v>0.5</v>
      </c>
      <c r="M913">
        <v>0.51</v>
      </c>
      <c r="N913">
        <v>0.48</v>
      </c>
      <c r="O913">
        <v>0.47</v>
      </c>
      <c r="P913">
        <v>0.45</v>
      </c>
      <c r="Q913">
        <v>0.45</v>
      </c>
      <c r="R913">
        <v>0.35</v>
      </c>
    </row>
    <row r="914" spans="1:18" x14ac:dyDescent="0.2">
      <c r="A914" t="s">
        <v>1766</v>
      </c>
      <c r="B914" t="s">
        <v>1767</v>
      </c>
      <c r="C914" t="s">
        <v>34</v>
      </c>
      <c r="D914">
        <v>2015</v>
      </c>
      <c r="E914">
        <v>119.3</v>
      </c>
      <c r="F914">
        <v>103.8</v>
      </c>
      <c r="G914">
        <v>98.3</v>
      </c>
      <c r="H914">
        <v>113.9</v>
      </c>
      <c r="I914">
        <v>112.7</v>
      </c>
      <c r="J914">
        <v>91.3</v>
      </c>
      <c r="K914">
        <v>98.1</v>
      </c>
      <c r="L914">
        <v>0.56000000000000005</v>
      </c>
      <c r="M914">
        <v>0.61</v>
      </c>
      <c r="N914">
        <v>0.56999999999999995</v>
      </c>
      <c r="O914">
        <v>0.52</v>
      </c>
      <c r="P914">
        <v>0.48</v>
      </c>
      <c r="Q914">
        <v>0.49</v>
      </c>
      <c r="R914">
        <v>0.4</v>
      </c>
    </row>
    <row r="915" spans="1:18" x14ac:dyDescent="0.2">
      <c r="A915" t="s">
        <v>1768</v>
      </c>
      <c r="B915" t="s">
        <v>1769</v>
      </c>
      <c r="C915" t="s">
        <v>34</v>
      </c>
      <c r="D915">
        <v>2019</v>
      </c>
      <c r="E915">
        <v>94.7</v>
      </c>
      <c r="F915">
        <v>103.5</v>
      </c>
      <c r="G915">
        <v>98.6</v>
      </c>
      <c r="H915">
        <v>98.7</v>
      </c>
      <c r="I915">
        <v>105.2</v>
      </c>
      <c r="J915">
        <v>112.9</v>
      </c>
      <c r="K915">
        <v>104</v>
      </c>
      <c r="L915">
        <v>0.5</v>
      </c>
      <c r="M915">
        <v>0.51</v>
      </c>
      <c r="N915">
        <v>0.46</v>
      </c>
      <c r="O915">
        <v>0.48</v>
      </c>
      <c r="P915">
        <v>0.45</v>
      </c>
      <c r="Q915">
        <v>0.44</v>
      </c>
      <c r="R915">
        <v>0.34</v>
      </c>
    </row>
    <row r="916" spans="1:18" x14ac:dyDescent="0.2">
      <c r="A916" t="s">
        <v>1770</v>
      </c>
      <c r="B916" t="s">
        <v>1771</v>
      </c>
      <c r="C916" t="s">
        <v>34</v>
      </c>
      <c r="D916">
        <v>2019</v>
      </c>
      <c r="E916">
        <v>94.7</v>
      </c>
      <c r="F916">
        <v>103.5</v>
      </c>
      <c r="G916">
        <v>98.6</v>
      </c>
      <c r="H916">
        <v>98.7</v>
      </c>
      <c r="I916">
        <v>105.2</v>
      </c>
      <c r="J916">
        <v>112.9</v>
      </c>
      <c r="K916">
        <v>104</v>
      </c>
      <c r="L916">
        <v>0.5</v>
      </c>
      <c r="M916">
        <v>0.51</v>
      </c>
      <c r="N916">
        <v>0.46</v>
      </c>
      <c r="O916">
        <v>0.48</v>
      </c>
      <c r="P916">
        <v>0.45</v>
      </c>
      <c r="Q916">
        <v>0.44</v>
      </c>
      <c r="R916">
        <v>0.34</v>
      </c>
    </row>
    <row r="917" spans="1:18" x14ac:dyDescent="0.2">
      <c r="A917" t="s">
        <v>1772</v>
      </c>
      <c r="B917" t="s">
        <v>1773</v>
      </c>
      <c r="C917" t="s">
        <v>35</v>
      </c>
      <c r="D917">
        <v>2019</v>
      </c>
      <c r="E917">
        <v>94.7</v>
      </c>
      <c r="F917">
        <v>103.5</v>
      </c>
      <c r="G917">
        <v>98.6</v>
      </c>
      <c r="H917">
        <v>98.7</v>
      </c>
      <c r="I917">
        <v>105.2</v>
      </c>
      <c r="J917">
        <v>112.9</v>
      </c>
      <c r="K917">
        <v>104</v>
      </c>
      <c r="L917">
        <v>0.5</v>
      </c>
      <c r="M917">
        <v>0.51</v>
      </c>
      <c r="N917">
        <v>0.46</v>
      </c>
      <c r="O917">
        <v>0.48</v>
      </c>
      <c r="P917">
        <v>0.45</v>
      </c>
      <c r="Q917">
        <v>0.44</v>
      </c>
      <c r="R917">
        <v>0.34</v>
      </c>
    </row>
    <row r="918" spans="1:18" x14ac:dyDescent="0.2">
      <c r="A918" t="s">
        <v>1774</v>
      </c>
      <c r="B918" t="s">
        <v>1775</v>
      </c>
      <c r="C918" t="s">
        <v>35</v>
      </c>
      <c r="D918">
        <v>2019</v>
      </c>
      <c r="E918">
        <v>98.9</v>
      </c>
      <c r="F918">
        <v>113.1</v>
      </c>
      <c r="G918">
        <v>101.3</v>
      </c>
      <c r="H918">
        <v>97.5</v>
      </c>
      <c r="I918">
        <v>104.9</v>
      </c>
      <c r="J918">
        <v>119.7</v>
      </c>
      <c r="K918">
        <v>100.7</v>
      </c>
      <c r="L918">
        <v>0.62</v>
      </c>
      <c r="M918">
        <v>0.66</v>
      </c>
      <c r="N918">
        <v>0.6</v>
      </c>
      <c r="O918">
        <v>0.59</v>
      </c>
      <c r="P918">
        <v>0.55000000000000004</v>
      </c>
      <c r="Q918">
        <v>0.56000000000000005</v>
      </c>
      <c r="R918">
        <v>0.45</v>
      </c>
    </row>
    <row r="919" spans="1:18" x14ac:dyDescent="0.2">
      <c r="A919" t="s">
        <v>1776</v>
      </c>
      <c r="B919" t="s">
        <v>1777</v>
      </c>
      <c r="C919" t="s">
        <v>34</v>
      </c>
      <c r="D919">
        <v>2012</v>
      </c>
      <c r="E919">
        <v>104.1</v>
      </c>
      <c r="F919">
        <v>112.6</v>
      </c>
      <c r="G919">
        <v>107.1</v>
      </c>
      <c r="H919">
        <v>103.7</v>
      </c>
      <c r="I919">
        <v>108.5</v>
      </c>
      <c r="J919">
        <v>92.5</v>
      </c>
      <c r="K919">
        <v>106.6</v>
      </c>
      <c r="L919">
        <v>0.66</v>
      </c>
      <c r="M919">
        <v>0.69</v>
      </c>
      <c r="N919">
        <v>0.66</v>
      </c>
      <c r="O919">
        <v>0.63</v>
      </c>
      <c r="P919">
        <v>0.6</v>
      </c>
      <c r="Q919">
        <v>0.61</v>
      </c>
      <c r="R919">
        <v>0.55000000000000004</v>
      </c>
    </row>
    <row r="920" spans="1:18" x14ac:dyDescent="0.2">
      <c r="A920" t="s">
        <v>1778</v>
      </c>
      <c r="B920" t="s">
        <v>1779</v>
      </c>
      <c r="C920" t="s">
        <v>34</v>
      </c>
      <c r="D920">
        <v>2012</v>
      </c>
      <c r="E920">
        <v>107.6</v>
      </c>
      <c r="F920">
        <v>109.4</v>
      </c>
      <c r="G920">
        <v>106.4</v>
      </c>
      <c r="H920">
        <v>107.7</v>
      </c>
      <c r="I920">
        <v>109.8</v>
      </c>
      <c r="J920">
        <v>93.5</v>
      </c>
      <c r="K920">
        <v>102.5</v>
      </c>
      <c r="L920">
        <v>0.56000000000000005</v>
      </c>
      <c r="M920">
        <v>0.57999999999999996</v>
      </c>
      <c r="N920">
        <v>0.56000000000000005</v>
      </c>
      <c r="O920">
        <v>0.54</v>
      </c>
      <c r="P920">
        <v>0.52</v>
      </c>
      <c r="Q920">
        <v>0.53</v>
      </c>
      <c r="R920">
        <v>0.48</v>
      </c>
    </row>
    <row r="921" spans="1:18" x14ac:dyDescent="0.2">
      <c r="A921" t="s">
        <v>1780</v>
      </c>
      <c r="B921" t="s">
        <v>1781</v>
      </c>
      <c r="C921" t="s">
        <v>35</v>
      </c>
      <c r="D921">
        <v>2012</v>
      </c>
      <c r="E921">
        <v>104.3</v>
      </c>
      <c r="F921">
        <v>114.6</v>
      </c>
      <c r="G921">
        <v>108.5</v>
      </c>
      <c r="H921">
        <v>103.6</v>
      </c>
      <c r="I921">
        <v>106.7</v>
      </c>
      <c r="J921">
        <v>98</v>
      </c>
      <c r="K921">
        <v>99.4</v>
      </c>
      <c r="L921">
        <v>0.65</v>
      </c>
      <c r="M921">
        <v>0.69</v>
      </c>
      <c r="N921">
        <v>0.66</v>
      </c>
      <c r="O921">
        <v>0.63</v>
      </c>
      <c r="P921">
        <v>0.6</v>
      </c>
      <c r="Q921">
        <v>0.61</v>
      </c>
      <c r="R921">
        <v>0.54</v>
      </c>
    </row>
    <row r="922" spans="1:18" x14ac:dyDescent="0.2">
      <c r="A922" t="s">
        <v>1782</v>
      </c>
      <c r="B922" t="s">
        <v>1783</v>
      </c>
      <c r="C922" t="s">
        <v>34</v>
      </c>
      <c r="D922">
        <v>2012</v>
      </c>
      <c r="E922">
        <v>111.9</v>
      </c>
      <c r="F922">
        <v>114.8</v>
      </c>
      <c r="G922">
        <v>103.8</v>
      </c>
      <c r="H922">
        <v>109.6</v>
      </c>
      <c r="I922">
        <v>119.4</v>
      </c>
      <c r="J922">
        <v>89.5</v>
      </c>
      <c r="K922">
        <v>99.9</v>
      </c>
      <c r="L922">
        <v>0.66</v>
      </c>
      <c r="M922">
        <v>0.69</v>
      </c>
      <c r="N922">
        <v>0.66</v>
      </c>
      <c r="O922">
        <v>0.63</v>
      </c>
      <c r="P922">
        <v>0.6</v>
      </c>
      <c r="Q922">
        <v>0.61</v>
      </c>
      <c r="R922">
        <v>0.55000000000000004</v>
      </c>
    </row>
    <row r="923" spans="1:18" x14ac:dyDescent="0.2">
      <c r="A923" t="s">
        <v>1784</v>
      </c>
      <c r="B923" t="s">
        <v>1785</v>
      </c>
      <c r="C923" t="s">
        <v>34</v>
      </c>
      <c r="D923">
        <v>2012</v>
      </c>
      <c r="E923">
        <v>103.2</v>
      </c>
      <c r="F923">
        <v>102</v>
      </c>
      <c r="G923">
        <v>102.9</v>
      </c>
      <c r="H923">
        <v>106.5</v>
      </c>
      <c r="I923">
        <v>107.7</v>
      </c>
      <c r="J923">
        <v>91.5</v>
      </c>
      <c r="K923">
        <v>107.8</v>
      </c>
      <c r="L923">
        <v>0.65</v>
      </c>
      <c r="M923">
        <v>0.69</v>
      </c>
      <c r="N923">
        <v>0.66</v>
      </c>
      <c r="O923">
        <v>0.63</v>
      </c>
      <c r="P923">
        <v>0.6</v>
      </c>
      <c r="Q923">
        <v>0.61</v>
      </c>
      <c r="R923">
        <v>0.54</v>
      </c>
    </row>
    <row r="924" spans="1:18" x14ac:dyDescent="0.2">
      <c r="A924" t="s">
        <v>1786</v>
      </c>
      <c r="B924" t="s">
        <v>1787</v>
      </c>
      <c r="C924" t="s">
        <v>34</v>
      </c>
      <c r="D924">
        <v>2017</v>
      </c>
      <c r="E924">
        <v>98.8</v>
      </c>
      <c r="F924">
        <v>109.4</v>
      </c>
      <c r="G924">
        <v>98.4</v>
      </c>
      <c r="H924">
        <v>101.7</v>
      </c>
      <c r="I924">
        <v>115</v>
      </c>
      <c r="J924">
        <v>110.4</v>
      </c>
      <c r="K924">
        <v>105</v>
      </c>
      <c r="L924">
        <v>0.66</v>
      </c>
      <c r="M924">
        <v>0.66</v>
      </c>
      <c r="N924">
        <v>0.62</v>
      </c>
      <c r="O924">
        <v>0.63</v>
      </c>
      <c r="P924">
        <v>0.6</v>
      </c>
      <c r="Q924">
        <v>0.59</v>
      </c>
      <c r="R924">
        <v>0.48</v>
      </c>
    </row>
    <row r="925" spans="1:18" x14ac:dyDescent="0.2">
      <c r="A925" t="s">
        <v>1788</v>
      </c>
      <c r="B925" t="s">
        <v>1789</v>
      </c>
      <c r="C925" t="s">
        <v>34</v>
      </c>
      <c r="D925">
        <v>2017</v>
      </c>
      <c r="E925">
        <v>111.2</v>
      </c>
      <c r="F925">
        <v>111.7</v>
      </c>
      <c r="G925">
        <v>103.6</v>
      </c>
      <c r="H925">
        <v>106.5</v>
      </c>
      <c r="I925">
        <v>117.9</v>
      </c>
      <c r="J925">
        <v>108.3</v>
      </c>
      <c r="K925">
        <v>105</v>
      </c>
      <c r="L925">
        <v>0.56999999999999995</v>
      </c>
      <c r="M925">
        <v>0.57999999999999996</v>
      </c>
      <c r="N925">
        <v>0.56000000000000005</v>
      </c>
      <c r="O925">
        <v>0.55000000000000004</v>
      </c>
      <c r="P925">
        <v>0.53</v>
      </c>
      <c r="Q925">
        <v>0.53</v>
      </c>
      <c r="R925">
        <v>0.48</v>
      </c>
    </row>
    <row r="926" spans="1:18" x14ac:dyDescent="0.2">
      <c r="A926" t="s">
        <v>1790</v>
      </c>
      <c r="B926" t="s">
        <v>1791</v>
      </c>
      <c r="C926" t="s">
        <v>34</v>
      </c>
      <c r="D926">
        <v>2017</v>
      </c>
      <c r="E926">
        <v>109.6</v>
      </c>
      <c r="F926">
        <v>101.6</v>
      </c>
      <c r="G926">
        <v>100.1</v>
      </c>
      <c r="H926">
        <v>101.7</v>
      </c>
      <c r="I926">
        <v>113.8</v>
      </c>
      <c r="J926">
        <v>107.2</v>
      </c>
      <c r="K926">
        <v>102.4</v>
      </c>
      <c r="L926">
        <v>0.66</v>
      </c>
      <c r="M926">
        <v>0.69</v>
      </c>
      <c r="N926">
        <v>0.66</v>
      </c>
      <c r="O926">
        <v>0.63</v>
      </c>
      <c r="P926">
        <v>0.6</v>
      </c>
      <c r="Q926">
        <v>0.61</v>
      </c>
      <c r="R926">
        <v>0.54</v>
      </c>
    </row>
    <row r="927" spans="1:18" x14ac:dyDescent="0.2">
      <c r="A927" t="s">
        <v>1792</v>
      </c>
      <c r="B927" t="s">
        <v>1793</v>
      </c>
      <c r="C927" t="s">
        <v>34</v>
      </c>
      <c r="D927">
        <v>2017</v>
      </c>
      <c r="E927">
        <v>112.3</v>
      </c>
      <c r="F927">
        <v>115.2</v>
      </c>
      <c r="G927">
        <v>112.6</v>
      </c>
      <c r="H927">
        <v>112.3</v>
      </c>
      <c r="I927">
        <v>127.1</v>
      </c>
      <c r="J927">
        <v>111.4</v>
      </c>
      <c r="K927">
        <v>108.4</v>
      </c>
      <c r="L927">
        <v>0.66</v>
      </c>
      <c r="M927">
        <v>0.69</v>
      </c>
      <c r="N927">
        <v>0.66</v>
      </c>
      <c r="O927">
        <v>0.63</v>
      </c>
      <c r="P927">
        <v>0.6</v>
      </c>
      <c r="Q927">
        <v>0.61</v>
      </c>
      <c r="R927">
        <v>0.54</v>
      </c>
    </row>
    <row r="928" spans="1:18" x14ac:dyDescent="0.2">
      <c r="A928" t="s">
        <v>1794</v>
      </c>
      <c r="B928" t="s">
        <v>1795</v>
      </c>
      <c r="C928" t="s">
        <v>34</v>
      </c>
      <c r="D928">
        <v>2017</v>
      </c>
      <c r="E928">
        <v>112.3</v>
      </c>
      <c r="F928">
        <v>112.7</v>
      </c>
      <c r="G928">
        <v>99.3</v>
      </c>
      <c r="H928">
        <v>111</v>
      </c>
      <c r="I928">
        <v>117.4</v>
      </c>
      <c r="J928">
        <v>107.2</v>
      </c>
      <c r="K928">
        <v>104.4</v>
      </c>
      <c r="L928">
        <v>0.66</v>
      </c>
      <c r="M928">
        <v>0.69</v>
      </c>
      <c r="N928">
        <v>0.66</v>
      </c>
      <c r="O928">
        <v>0.63</v>
      </c>
      <c r="P928">
        <v>0.6</v>
      </c>
      <c r="Q928">
        <v>0.61</v>
      </c>
      <c r="R928">
        <v>0.54</v>
      </c>
    </row>
    <row r="929" spans="1:18" x14ac:dyDescent="0.2">
      <c r="A929" t="s">
        <v>1796</v>
      </c>
      <c r="B929" t="s">
        <v>1797</v>
      </c>
      <c r="C929" t="s">
        <v>35</v>
      </c>
      <c r="D929">
        <v>2017</v>
      </c>
      <c r="E929">
        <v>113.4</v>
      </c>
      <c r="F929">
        <v>111.6</v>
      </c>
      <c r="G929">
        <v>104.9</v>
      </c>
      <c r="H929">
        <v>102.8</v>
      </c>
      <c r="I929">
        <v>114</v>
      </c>
      <c r="J929">
        <v>105.4</v>
      </c>
      <c r="K929">
        <v>110.2</v>
      </c>
      <c r="L929">
        <v>0.66</v>
      </c>
      <c r="M929">
        <v>0.69</v>
      </c>
      <c r="N929">
        <v>0.66</v>
      </c>
      <c r="O929">
        <v>0.63</v>
      </c>
      <c r="P929">
        <v>0.6</v>
      </c>
      <c r="Q929">
        <v>0.61</v>
      </c>
      <c r="R929">
        <v>0.54</v>
      </c>
    </row>
    <row r="930" spans="1:18" x14ac:dyDescent="0.2">
      <c r="A930" t="s">
        <v>1798</v>
      </c>
      <c r="B930" t="s">
        <v>1799</v>
      </c>
      <c r="C930" t="s">
        <v>35</v>
      </c>
      <c r="D930">
        <v>2017</v>
      </c>
      <c r="E930">
        <v>113.4</v>
      </c>
      <c r="F930">
        <v>114.3</v>
      </c>
      <c r="G930">
        <v>100.2</v>
      </c>
      <c r="H930">
        <v>102.8</v>
      </c>
      <c r="I930">
        <v>117.6</v>
      </c>
      <c r="J930">
        <v>110.6</v>
      </c>
      <c r="K930">
        <v>105</v>
      </c>
      <c r="L930">
        <v>0.66</v>
      </c>
      <c r="M930">
        <v>0.66</v>
      </c>
      <c r="N930">
        <v>0.59</v>
      </c>
      <c r="O930">
        <v>0.63</v>
      </c>
      <c r="P930">
        <v>0.6</v>
      </c>
      <c r="Q930">
        <v>0.59</v>
      </c>
      <c r="R930">
        <v>0.48</v>
      </c>
    </row>
    <row r="931" spans="1:18" x14ac:dyDescent="0.2">
      <c r="A931" t="s">
        <v>1800</v>
      </c>
      <c r="B931" t="s">
        <v>1801</v>
      </c>
      <c r="C931" t="s">
        <v>35</v>
      </c>
      <c r="D931">
        <v>2017</v>
      </c>
      <c r="E931">
        <v>113.9</v>
      </c>
      <c r="F931">
        <v>111.7</v>
      </c>
      <c r="G931">
        <v>103</v>
      </c>
      <c r="H931">
        <v>109.7</v>
      </c>
      <c r="I931">
        <v>126</v>
      </c>
      <c r="J931">
        <v>106.8</v>
      </c>
      <c r="K931">
        <v>104.1</v>
      </c>
      <c r="L931">
        <v>0.76</v>
      </c>
      <c r="M931">
        <v>0.8</v>
      </c>
      <c r="N931">
        <v>0.76</v>
      </c>
      <c r="O931">
        <v>0.74</v>
      </c>
      <c r="P931">
        <v>0.71</v>
      </c>
      <c r="Q931">
        <v>0.72</v>
      </c>
      <c r="R931">
        <v>0.65</v>
      </c>
    </row>
    <row r="932" spans="1:18" x14ac:dyDescent="0.2">
      <c r="A932" t="s">
        <v>1802</v>
      </c>
      <c r="B932" t="s">
        <v>1803</v>
      </c>
      <c r="C932" t="s">
        <v>34</v>
      </c>
      <c r="D932">
        <v>2011</v>
      </c>
      <c r="E932">
        <v>100.9</v>
      </c>
      <c r="F932">
        <v>117.3</v>
      </c>
      <c r="G932">
        <v>96.4</v>
      </c>
      <c r="H932">
        <v>109.3</v>
      </c>
      <c r="I932">
        <v>111.7</v>
      </c>
      <c r="J932">
        <v>92.6</v>
      </c>
      <c r="K932">
        <v>103.6</v>
      </c>
      <c r="L932">
        <v>0.51</v>
      </c>
      <c r="M932">
        <v>0.53</v>
      </c>
      <c r="N932">
        <v>0.51</v>
      </c>
      <c r="O932">
        <v>0.5</v>
      </c>
      <c r="P932">
        <v>0.47</v>
      </c>
      <c r="Q932">
        <v>0.48</v>
      </c>
      <c r="R932">
        <v>0.42</v>
      </c>
    </row>
    <row r="933" spans="1:18" x14ac:dyDescent="0.2">
      <c r="A933" t="s">
        <v>1804</v>
      </c>
      <c r="B933" t="s">
        <v>1805</v>
      </c>
      <c r="C933" t="s">
        <v>34</v>
      </c>
      <c r="D933">
        <v>2011</v>
      </c>
      <c r="E933">
        <v>100.9</v>
      </c>
      <c r="F933">
        <v>117.3</v>
      </c>
      <c r="G933">
        <v>96.4</v>
      </c>
      <c r="H933">
        <v>109.3</v>
      </c>
      <c r="I933">
        <v>111.7</v>
      </c>
      <c r="J933">
        <v>92.6</v>
      </c>
      <c r="K933">
        <v>103.6</v>
      </c>
      <c r="L933">
        <v>0.51</v>
      </c>
      <c r="M933">
        <v>0.53</v>
      </c>
      <c r="N933">
        <v>0.51</v>
      </c>
      <c r="O933">
        <v>0.5</v>
      </c>
      <c r="P933">
        <v>0.47</v>
      </c>
      <c r="Q933">
        <v>0.48</v>
      </c>
      <c r="R933">
        <v>0.42</v>
      </c>
    </row>
    <row r="934" spans="1:18" x14ac:dyDescent="0.2">
      <c r="A934" t="s">
        <v>1806</v>
      </c>
      <c r="B934" t="s">
        <v>1807</v>
      </c>
      <c r="C934" t="s">
        <v>34</v>
      </c>
      <c r="D934">
        <v>2011</v>
      </c>
      <c r="E934">
        <v>100.9</v>
      </c>
      <c r="F934">
        <v>117.3</v>
      </c>
      <c r="G934">
        <v>96.4</v>
      </c>
      <c r="H934">
        <v>109.3</v>
      </c>
      <c r="I934">
        <v>111.7</v>
      </c>
      <c r="J934">
        <v>92.6</v>
      </c>
      <c r="K934">
        <v>103.6</v>
      </c>
      <c r="L934">
        <v>0.51</v>
      </c>
      <c r="M934">
        <v>0.53</v>
      </c>
      <c r="N934">
        <v>0.51</v>
      </c>
      <c r="O934">
        <v>0.5</v>
      </c>
      <c r="P934">
        <v>0.47</v>
      </c>
      <c r="Q934">
        <v>0.48</v>
      </c>
      <c r="R934">
        <v>0.42</v>
      </c>
    </row>
    <row r="935" spans="1:18" x14ac:dyDescent="0.2">
      <c r="A935" t="s">
        <v>1808</v>
      </c>
      <c r="B935" t="s">
        <v>1809</v>
      </c>
      <c r="C935" t="s">
        <v>34</v>
      </c>
      <c r="D935">
        <v>2018</v>
      </c>
      <c r="E935">
        <v>108.1</v>
      </c>
      <c r="F935">
        <v>115.3</v>
      </c>
      <c r="G935">
        <v>110.6</v>
      </c>
      <c r="H935">
        <v>109.1</v>
      </c>
      <c r="I935">
        <v>108.3</v>
      </c>
      <c r="J935">
        <v>100.3</v>
      </c>
      <c r="K935">
        <v>93.6</v>
      </c>
      <c r="L935">
        <v>0.54</v>
      </c>
      <c r="M935">
        <v>0.56000000000000005</v>
      </c>
      <c r="N935">
        <v>0.54</v>
      </c>
      <c r="O935">
        <v>0.52</v>
      </c>
      <c r="P935">
        <v>0.5</v>
      </c>
      <c r="Q935">
        <v>0.51</v>
      </c>
      <c r="R935">
        <v>0.46</v>
      </c>
    </row>
    <row r="936" spans="1:18" x14ac:dyDescent="0.2">
      <c r="A936" t="s">
        <v>1810</v>
      </c>
      <c r="B936" t="s">
        <v>1811</v>
      </c>
      <c r="C936" t="s">
        <v>35</v>
      </c>
      <c r="D936">
        <v>2018</v>
      </c>
      <c r="E936">
        <v>99.4</v>
      </c>
      <c r="F936">
        <v>119.2</v>
      </c>
      <c r="G936">
        <v>108.3</v>
      </c>
      <c r="H936">
        <v>108.5</v>
      </c>
      <c r="I936">
        <v>107.4</v>
      </c>
      <c r="J936">
        <v>98.4</v>
      </c>
      <c r="K936">
        <v>97.2</v>
      </c>
      <c r="L936">
        <v>0.64</v>
      </c>
      <c r="M936">
        <v>0.68</v>
      </c>
      <c r="N936">
        <v>0.64</v>
      </c>
      <c r="O936">
        <v>0.62</v>
      </c>
      <c r="P936">
        <v>0.57999999999999996</v>
      </c>
      <c r="Q936">
        <v>0.59</v>
      </c>
      <c r="R936">
        <v>0.53</v>
      </c>
    </row>
    <row r="937" spans="1:18" x14ac:dyDescent="0.2">
      <c r="A937" t="s">
        <v>1812</v>
      </c>
      <c r="B937" t="s">
        <v>1813</v>
      </c>
      <c r="C937" t="s">
        <v>35</v>
      </c>
      <c r="D937">
        <v>2018</v>
      </c>
      <c r="E937">
        <v>113</v>
      </c>
      <c r="F937">
        <v>106.8</v>
      </c>
      <c r="G937">
        <v>104.2</v>
      </c>
      <c r="H937">
        <v>113.8</v>
      </c>
      <c r="I937">
        <v>105</v>
      </c>
      <c r="J937">
        <v>98.4</v>
      </c>
      <c r="K937">
        <v>99.2</v>
      </c>
      <c r="L937">
        <v>0.64</v>
      </c>
      <c r="M937">
        <v>0.68</v>
      </c>
      <c r="N937">
        <v>0.64</v>
      </c>
      <c r="O937">
        <v>0.62</v>
      </c>
      <c r="P937">
        <v>0.57999999999999996</v>
      </c>
      <c r="Q937">
        <v>0.59</v>
      </c>
      <c r="R937">
        <v>0.53</v>
      </c>
    </row>
    <row r="938" spans="1:18" x14ac:dyDescent="0.2">
      <c r="A938" t="s">
        <v>1814</v>
      </c>
      <c r="B938" t="s">
        <v>1815</v>
      </c>
      <c r="C938" t="s">
        <v>35</v>
      </c>
      <c r="D938">
        <v>2018</v>
      </c>
      <c r="E938">
        <v>110.3</v>
      </c>
      <c r="F938">
        <v>110.5</v>
      </c>
      <c r="G938">
        <v>109.2</v>
      </c>
      <c r="H938">
        <v>108.5</v>
      </c>
      <c r="I938">
        <v>105</v>
      </c>
      <c r="J938">
        <v>98.4</v>
      </c>
      <c r="K938">
        <v>91.1</v>
      </c>
      <c r="L938">
        <v>0.64</v>
      </c>
      <c r="M938">
        <v>0.68</v>
      </c>
      <c r="N938">
        <v>0.64</v>
      </c>
      <c r="O938">
        <v>0.62</v>
      </c>
      <c r="P938">
        <v>0.57999999999999996</v>
      </c>
      <c r="Q938">
        <v>0.59</v>
      </c>
      <c r="R938">
        <v>0.53</v>
      </c>
    </row>
    <row r="939" spans="1:18" x14ac:dyDescent="0.2">
      <c r="A939" t="s">
        <v>1816</v>
      </c>
      <c r="B939" t="s">
        <v>1817</v>
      </c>
      <c r="C939" t="s">
        <v>35</v>
      </c>
      <c r="D939">
        <v>2018</v>
      </c>
      <c r="E939">
        <v>108.1</v>
      </c>
      <c r="F939">
        <v>115.3</v>
      </c>
      <c r="G939">
        <v>110.6</v>
      </c>
      <c r="H939">
        <v>109.1</v>
      </c>
      <c r="I939">
        <v>108.3</v>
      </c>
      <c r="J939">
        <v>100.3</v>
      </c>
      <c r="K939">
        <v>93.6</v>
      </c>
      <c r="L939">
        <v>0.54</v>
      </c>
      <c r="M939">
        <v>0.56000000000000005</v>
      </c>
      <c r="N939">
        <v>0.54</v>
      </c>
      <c r="O939">
        <v>0.52</v>
      </c>
      <c r="P939">
        <v>0.5</v>
      </c>
      <c r="Q939">
        <v>0.51</v>
      </c>
      <c r="R939">
        <v>0.46</v>
      </c>
    </row>
    <row r="940" spans="1:18" x14ac:dyDescent="0.2">
      <c r="A940" t="s">
        <v>1818</v>
      </c>
      <c r="B940" t="s">
        <v>1819</v>
      </c>
      <c r="C940" t="s">
        <v>35</v>
      </c>
      <c r="D940">
        <v>2018</v>
      </c>
      <c r="E940">
        <v>110.3</v>
      </c>
      <c r="F940">
        <v>121.6</v>
      </c>
      <c r="G940">
        <v>116.6</v>
      </c>
      <c r="H940">
        <v>104.5</v>
      </c>
      <c r="I940">
        <v>105</v>
      </c>
      <c r="J940">
        <v>102.5</v>
      </c>
      <c r="K940">
        <v>93.2</v>
      </c>
      <c r="L940">
        <v>0.64</v>
      </c>
      <c r="M940">
        <v>0.68</v>
      </c>
      <c r="N940">
        <v>0.64</v>
      </c>
      <c r="O940">
        <v>0.62</v>
      </c>
      <c r="P940">
        <v>0.57999999999999996</v>
      </c>
      <c r="Q940">
        <v>0.59</v>
      </c>
      <c r="R940">
        <v>0.53</v>
      </c>
    </row>
    <row r="941" spans="1:18" x14ac:dyDescent="0.2">
      <c r="A941" t="s">
        <v>1820</v>
      </c>
      <c r="B941" t="s">
        <v>1821</v>
      </c>
      <c r="C941" t="s">
        <v>35</v>
      </c>
      <c r="D941">
        <v>2018</v>
      </c>
      <c r="E941">
        <v>113</v>
      </c>
      <c r="F941">
        <v>106.8</v>
      </c>
      <c r="G941">
        <v>116.6</v>
      </c>
      <c r="H941">
        <v>113.8</v>
      </c>
      <c r="I941">
        <v>105</v>
      </c>
      <c r="J941">
        <v>98.4</v>
      </c>
      <c r="K941">
        <v>91.1</v>
      </c>
      <c r="L941">
        <v>0.64</v>
      </c>
      <c r="M941">
        <v>0.68</v>
      </c>
      <c r="N941">
        <v>0.64</v>
      </c>
      <c r="O941">
        <v>0.62</v>
      </c>
      <c r="P941">
        <v>0.57999999999999996</v>
      </c>
      <c r="Q941">
        <v>0.59</v>
      </c>
      <c r="R941">
        <v>0.53</v>
      </c>
    </row>
    <row r="942" spans="1:18" x14ac:dyDescent="0.2">
      <c r="A942" t="s">
        <v>1822</v>
      </c>
      <c r="B942" t="s">
        <v>1823</v>
      </c>
      <c r="C942" t="s">
        <v>35</v>
      </c>
      <c r="D942">
        <v>2010</v>
      </c>
      <c r="E942">
        <v>101</v>
      </c>
      <c r="F942">
        <v>111.9</v>
      </c>
      <c r="G942">
        <v>111.6</v>
      </c>
      <c r="H942">
        <v>105.6</v>
      </c>
      <c r="I942">
        <v>120.5</v>
      </c>
      <c r="J942">
        <v>102.6</v>
      </c>
      <c r="K942">
        <v>103.1</v>
      </c>
      <c r="L942">
        <v>0.56000000000000005</v>
      </c>
      <c r="M942">
        <v>0.57999999999999996</v>
      </c>
      <c r="N942">
        <v>0.55000000000000004</v>
      </c>
      <c r="O942">
        <v>0.54</v>
      </c>
      <c r="P942">
        <v>0.52</v>
      </c>
      <c r="Q942">
        <v>0.52</v>
      </c>
      <c r="R942">
        <v>0.45</v>
      </c>
    </row>
    <row r="943" spans="1:18" x14ac:dyDescent="0.2">
      <c r="A943" t="s">
        <v>1824</v>
      </c>
      <c r="B943" t="s">
        <v>1825</v>
      </c>
      <c r="C943" t="s">
        <v>35</v>
      </c>
      <c r="D943">
        <v>2010</v>
      </c>
      <c r="E943">
        <v>98</v>
      </c>
      <c r="F943">
        <v>116</v>
      </c>
      <c r="G943">
        <v>110.3</v>
      </c>
      <c r="H943">
        <v>101.2</v>
      </c>
      <c r="I943">
        <v>116</v>
      </c>
      <c r="J943">
        <v>101</v>
      </c>
      <c r="K943">
        <v>103.1</v>
      </c>
      <c r="L943">
        <v>0.66</v>
      </c>
      <c r="M943">
        <v>0.66</v>
      </c>
      <c r="N943">
        <v>0.56999999999999995</v>
      </c>
      <c r="O943">
        <v>0.63</v>
      </c>
      <c r="P943">
        <v>0.6</v>
      </c>
      <c r="Q943">
        <v>0.55000000000000004</v>
      </c>
      <c r="R943">
        <v>0.45</v>
      </c>
    </row>
    <row r="944" spans="1:18" x14ac:dyDescent="0.2">
      <c r="A944" t="s">
        <v>1826</v>
      </c>
      <c r="B944" t="s">
        <v>1827</v>
      </c>
      <c r="C944" t="s">
        <v>35</v>
      </c>
      <c r="D944">
        <v>2010</v>
      </c>
      <c r="E944">
        <v>100.7</v>
      </c>
      <c r="F944">
        <v>105.8</v>
      </c>
      <c r="G944">
        <v>112.1</v>
      </c>
      <c r="H944">
        <v>101.2</v>
      </c>
      <c r="I944">
        <v>117.2</v>
      </c>
      <c r="J944">
        <v>100.1</v>
      </c>
      <c r="K944">
        <v>108.2</v>
      </c>
      <c r="L944">
        <v>0.66</v>
      </c>
      <c r="M944">
        <v>0.69</v>
      </c>
      <c r="N944">
        <v>0.66</v>
      </c>
      <c r="O944">
        <v>0.63</v>
      </c>
      <c r="P944">
        <v>0.6</v>
      </c>
      <c r="Q944">
        <v>0.6</v>
      </c>
      <c r="R944">
        <v>0.53</v>
      </c>
    </row>
    <row r="945" spans="1:18" x14ac:dyDescent="0.2">
      <c r="A945" t="s">
        <v>1828</v>
      </c>
      <c r="B945" t="s">
        <v>1829</v>
      </c>
      <c r="C945" t="s">
        <v>34</v>
      </c>
      <c r="D945">
        <v>2010</v>
      </c>
      <c r="E945">
        <v>101</v>
      </c>
      <c r="F945">
        <v>111.9</v>
      </c>
      <c r="G945">
        <v>111.6</v>
      </c>
      <c r="H945">
        <v>105.6</v>
      </c>
      <c r="I945">
        <v>120.5</v>
      </c>
      <c r="J945">
        <v>102.6</v>
      </c>
      <c r="K945">
        <v>103.1</v>
      </c>
      <c r="L945">
        <v>0.56000000000000005</v>
      </c>
      <c r="M945">
        <v>0.57999999999999996</v>
      </c>
      <c r="N945">
        <v>0.55000000000000004</v>
      </c>
      <c r="O945">
        <v>0.54</v>
      </c>
      <c r="P945">
        <v>0.52</v>
      </c>
      <c r="Q945">
        <v>0.52</v>
      </c>
      <c r="R945">
        <v>0.45</v>
      </c>
    </row>
    <row r="946" spans="1:18" x14ac:dyDescent="0.2">
      <c r="A946" t="s">
        <v>1830</v>
      </c>
      <c r="B946" t="s">
        <v>1831</v>
      </c>
      <c r="C946" t="s">
        <v>34</v>
      </c>
      <c r="D946">
        <v>2010</v>
      </c>
      <c r="E946">
        <v>105</v>
      </c>
      <c r="F946">
        <v>106.9</v>
      </c>
      <c r="G946">
        <v>108.2</v>
      </c>
      <c r="H946">
        <v>110.7</v>
      </c>
      <c r="I946">
        <v>118.2</v>
      </c>
      <c r="J946">
        <v>97.8</v>
      </c>
      <c r="K946">
        <v>108.6</v>
      </c>
      <c r="L946">
        <v>0.66</v>
      </c>
      <c r="M946">
        <v>0.69</v>
      </c>
      <c r="N946">
        <v>0.66</v>
      </c>
      <c r="O946">
        <v>0.63</v>
      </c>
      <c r="P946">
        <v>0.6</v>
      </c>
      <c r="Q946">
        <v>0.6</v>
      </c>
      <c r="R946">
        <v>0.53</v>
      </c>
    </row>
    <row r="947" spans="1:18" x14ac:dyDescent="0.2">
      <c r="A947" t="s">
        <v>1832</v>
      </c>
      <c r="B947" t="s">
        <v>1833</v>
      </c>
      <c r="C947" t="s">
        <v>34</v>
      </c>
      <c r="D947">
        <v>2010</v>
      </c>
      <c r="E947">
        <v>98.3</v>
      </c>
      <c r="F947">
        <v>111.5</v>
      </c>
      <c r="G947">
        <v>117.9</v>
      </c>
      <c r="H947">
        <v>103</v>
      </c>
      <c r="I947">
        <v>122.7</v>
      </c>
      <c r="J947">
        <v>101.3</v>
      </c>
      <c r="K947">
        <v>107.5</v>
      </c>
      <c r="L947">
        <v>0.72</v>
      </c>
      <c r="M947">
        <v>0.69</v>
      </c>
      <c r="N947">
        <v>0.66</v>
      </c>
      <c r="O947">
        <v>0.63</v>
      </c>
      <c r="P947">
        <v>0.6</v>
      </c>
      <c r="Q947">
        <v>0.6</v>
      </c>
      <c r="R947">
        <v>0.53</v>
      </c>
    </row>
    <row r="948" spans="1:18" x14ac:dyDescent="0.2">
      <c r="A948" t="s">
        <v>1832</v>
      </c>
      <c r="B948" t="s">
        <v>1833</v>
      </c>
      <c r="C948" t="s">
        <v>34</v>
      </c>
      <c r="D948">
        <v>2010</v>
      </c>
      <c r="E948">
        <v>98.3</v>
      </c>
      <c r="F948">
        <v>111.5</v>
      </c>
      <c r="G948">
        <v>117.9</v>
      </c>
      <c r="H948">
        <v>103</v>
      </c>
      <c r="I948">
        <v>122.7</v>
      </c>
      <c r="J948">
        <v>101.3</v>
      </c>
      <c r="K948">
        <v>107.5</v>
      </c>
      <c r="L948">
        <v>0.72</v>
      </c>
      <c r="M948">
        <v>0.69</v>
      </c>
      <c r="N948">
        <v>0.66</v>
      </c>
      <c r="O948">
        <v>0.63</v>
      </c>
      <c r="P948">
        <v>0.6</v>
      </c>
      <c r="Q948">
        <v>0.6</v>
      </c>
      <c r="R948">
        <v>0.53</v>
      </c>
    </row>
    <row r="949" spans="1:18" x14ac:dyDescent="0.2">
      <c r="A949" t="s">
        <v>1834</v>
      </c>
      <c r="B949" t="s">
        <v>1835</v>
      </c>
      <c r="C949" t="s">
        <v>34</v>
      </c>
      <c r="D949">
        <v>2010</v>
      </c>
      <c r="E949">
        <v>101</v>
      </c>
      <c r="F949">
        <v>111.9</v>
      </c>
      <c r="G949">
        <v>111.6</v>
      </c>
      <c r="H949">
        <v>105.6</v>
      </c>
      <c r="I949">
        <v>120.5</v>
      </c>
      <c r="J949">
        <v>102.6</v>
      </c>
      <c r="K949">
        <v>103.1</v>
      </c>
      <c r="L949">
        <v>0.56000000000000005</v>
      </c>
      <c r="M949">
        <v>0.57999999999999996</v>
      </c>
      <c r="N949">
        <v>0.55000000000000004</v>
      </c>
      <c r="O949">
        <v>0.54</v>
      </c>
      <c r="P949">
        <v>0.52</v>
      </c>
      <c r="Q949">
        <v>0.52</v>
      </c>
      <c r="R949">
        <v>0.45</v>
      </c>
    </row>
    <row r="950" spans="1:18" x14ac:dyDescent="0.2">
      <c r="A950" t="s">
        <v>1836</v>
      </c>
      <c r="B950" t="s">
        <v>1837</v>
      </c>
      <c r="C950" t="s">
        <v>34</v>
      </c>
      <c r="D950">
        <v>2010</v>
      </c>
      <c r="E950">
        <v>105</v>
      </c>
      <c r="F950">
        <v>105.6</v>
      </c>
      <c r="G950">
        <v>104.8</v>
      </c>
      <c r="H950">
        <v>109.4</v>
      </c>
      <c r="I950">
        <v>115.8</v>
      </c>
      <c r="J950">
        <v>101.9</v>
      </c>
      <c r="K950">
        <v>103.1</v>
      </c>
      <c r="L950">
        <v>0.66</v>
      </c>
      <c r="M950">
        <v>0.69</v>
      </c>
      <c r="N950">
        <v>0.66</v>
      </c>
      <c r="O950">
        <v>0.63</v>
      </c>
      <c r="P950">
        <v>0.6</v>
      </c>
      <c r="Q950">
        <v>0.6</v>
      </c>
      <c r="R950">
        <v>0.45</v>
      </c>
    </row>
    <row r="951" spans="1:18" x14ac:dyDescent="0.2">
      <c r="A951" t="s">
        <v>1838</v>
      </c>
      <c r="B951" t="s">
        <v>1839</v>
      </c>
      <c r="C951" t="s">
        <v>34</v>
      </c>
      <c r="D951">
        <v>2010</v>
      </c>
      <c r="E951">
        <v>101</v>
      </c>
      <c r="F951">
        <v>111.9</v>
      </c>
      <c r="G951">
        <v>111.6</v>
      </c>
      <c r="H951">
        <v>105.6</v>
      </c>
      <c r="I951">
        <v>120.5</v>
      </c>
      <c r="J951">
        <v>102.6</v>
      </c>
      <c r="K951">
        <v>103.1</v>
      </c>
      <c r="L951">
        <v>0.56000000000000005</v>
      </c>
      <c r="M951">
        <v>0.57999999999999996</v>
      </c>
      <c r="N951">
        <v>0.55000000000000004</v>
      </c>
      <c r="O951">
        <v>0.54</v>
      </c>
      <c r="P951">
        <v>0.52</v>
      </c>
      <c r="Q951">
        <v>0.52</v>
      </c>
      <c r="R951">
        <v>0.45</v>
      </c>
    </row>
    <row r="952" spans="1:18" x14ac:dyDescent="0.2">
      <c r="A952" t="s">
        <v>1840</v>
      </c>
      <c r="B952" t="s">
        <v>1841</v>
      </c>
      <c r="C952" t="s">
        <v>34</v>
      </c>
      <c r="D952">
        <v>2010</v>
      </c>
      <c r="E952">
        <v>101</v>
      </c>
      <c r="F952">
        <v>111.9</v>
      </c>
      <c r="G952">
        <v>111.6</v>
      </c>
      <c r="H952">
        <v>105.6</v>
      </c>
      <c r="I952">
        <v>120.5</v>
      </c>
      <c r="J952">
        <v>102.6</v>
      </c>
      <c r="K952">
        <v>103.1</v>
      </c>
      <c r="L952">
        <v>0.56000000000000005</v>
      </c>
      <c r="M952">
        <v>0.57999999999999996</v>
      </c>
      <c r="N952">
        <v>0.55000000000000004</v>
      </c>
      <c r="O952">
        <v>0.54</v>
      </c>
      <c r="P952">
        <v>0.52</v>
      </c>
      <c r="Q952">
        <v>0.52</v>
      </c>
      <c r="R952">
        <v>0.45</v>
      </c>
    </row>
    <row r="953" spans="1:18" x14ac:dyDescent="0.2">
      <c r="A953" t="s">
        <v>1842</v>
      </c>
      <c r="B953" t="s">
        <v>1843</v>
      </c>
      <c r="C953" t="s">
        <v>34</v>
      </c>
      <c r="D953">
        <v>2024</v>
      </c>
      <c r="E953">
        <v>94.8</v>
      </c>
      <c r="F953">
        <v>103.1</v>
      </c>
      <c r="G953">
        <v>106.7</v>
      </c>
      <c r="H953">
        <v>111.9</v>
      </c>
      <c r="I953">
        <v>103.9</v>
      </c>
      <c r="J953">
        <v>97.1</v>
      </c>
      <c r="K953">
        <v>94.2</v>
      </c>
      <c r="L953">
        <v>0.63</v>
      </c>
      <c r="M953">
        <v>0.67</v>
      </c>
      <c r="N953">
        <v>0.63</v>
      </c>
      <c r="O953">
        <v>0.6</v>
      </c>
      <c r="P953">
        <v>0.56999999999999995</v>
      </c>
      <c r="Q953">
        <v>0.57999999999999996</v>
      </c>
      <c r="R953">
        <v>0.51</v>
      </c>
    </row>
    <row r="954" spans="1:18" x14ac:dyDescent="0.2">
      <c r="A954" t="s">
        <v>1844</v>
      </c>
      <c r="B954" t="s">
        <v>1845</v>
      </c>
      <c r="C954" t="s">
        <v>34</v>
      </c>
      <c r="D954">
        <v>2024</v>
      </c>
      <c r="E954">
        <v>100</v>
      </c>
      <c r="F954">
        <v>104.2</v>
      </c>
      <c r="G954">
        <v>112</v>
      </c>
      <c r="H954">
        <v>106.5</v>
      </c>
      <c r="I954">
        <v>106.3</v>
      </c>
      <c r="J954">
        <v>98.5</v>
      </c>
      <c r="K954">
        <v>93.9</v>
      </c>
      <c r="L954">
        <v>0.52</v>
      </c>
      <c r="M954">
        <v>0.55000000000000004</v>
      </c>
      <c r="N954">
        <v>0.53</v>
      </c>
      <c r="O954">
        <v>0.5</v>
      </c>
      <c r="P954">
        <v>0.48</v>
      </c>
      <c r="Q954">
        <v>0.48</v>
      </c>
      <c r="R954">
        <v>0.43</v>
      </c>
    </row>
    <row r="955" spans="1:18" x14ac:dyDescent="0.2">
      <c r="A955" t="s">
        <v>1846</v>
      </c>
      <c r="B955" t="s">
        <v>1847</v>
      </c>
      <c r="C955" t="s">
        <v>34</v>
      </c>
      <c r="D955">
        <v>2024</v>
      </c>
      <c r="E955">
        <v>94.8</v>
      </c>
      <c r="F955">
        <v>99.4</v>
      </c>
      <c r="G955">
        <v>110.8</v>
      </c>
      <c r="H955">
        <v>102.7</v>
      </c>
      <c r="I955">
        <v>108.8</v>
      </c>
      <c r="J955">
        <v>97.1</v>
      </c>
      <c r="K955">
        <v>94.2</v>
      </c>
      <c r="L955">
        <v>0.63</v>
      </c>
      <c r="M955">
        <v>0.67</v>
      </c>
      <c r="N955">
        <v>0.63</v>
      </c>
      <c r="O955">
        <v>0.6</v>
      </c>
      <c r="P955">
        <v>0.56999999999999995</v>
      </c>
      <c r="Q955">
        <v>0.57999999999999996</v>
      </c>
      <c r="R955">
        <v>0.51</v>
      </c>
    </row>
    <row r="956" spans="1:18" x14ac:dyDescent="0.2">
      <c r="A956" t="s">
        <v>1848</v>
      </c>
      <c r="B956" t="s">
        <v>1849</v>
      </c>
      <c r="C956" t="s">
        <v>35</v>
      </c>
      <c r="D956">
        <v>2024</v>
      </c>
      <c r="E956">
        <v>106.6</v>
      </c>
      <c r="F956">
        <v>104.5</v>
      </c>
      <c r="G956">
        <v>119</v>
      </c>
      <c r="H956">
        <v>109</v>
      </c>
      <c r="I956">
        <v>109</v>
      </c>
      <c r="J956">
        <v>97.4</v>
      </c>
      <c r="K956">
        <v>93.9</v>
      </c>
      <c r="L956">
        <v>0.63</v>
      </c>
      <c r="M956">
        <v>0.67</v>
      </c>
      <c r="N956">
        <v>0.63</v>
      </c>
      <c r="O956">
        <v>0.6</v>
      </c>
      <c r="P956">
        <v>0.56999999999999995</v>
      </c>
      <c r="Q956">
        <v>0.57999999999999996</v>
      </c>
      <c r="R956">
        <v>0.51</v>
      </c>
    </row>
    <row r="957" spans="1:18" x14ac:dyDescent="0.2">
      <c r="A957" t="s">
        <v>1850</v>
      </c>
      <c r="B957" t="s">
        <v>1851</v>
      </c>
      <c r="C957" t="s">
        <v>35</v>
      </c>
      <c r="D957">
        <v>2024</v>
      </c>
      <c r="E957">
        <v>90.4</v>
      </c>
      <c r="F957">
        <v>98.3</v>
      </c>
      <c r="G957">
        <v>117.3</v>
      </c>
      <c r="H957">
        <v>103.7</v>
      </c>
      <c r="I957">
        <v>107.8</v>
      </c>
      <c r="J957">
        <v>99.5</v>
      </c>
      <c r="K957">
        <v>91.9</v>
      </c>
      <c r="L957">
        <v>0.63</v>
      </c>
      <c r="M957">
        <v>0.67</v>
      </c>
      <c r="N957">
        <v>0.63</v>
      </c>
      <c r="O957">
        <v>0.6</v>
      </c>
      <c r="P957">
        <v>0.56999999999999995</v>
      </c>
      <c r="Q957">
        <v>0.57999999999999996</v>
      </c>
      <c r="R957">
        <v>0.51</v>
      </c>
    </row>
    <row r="958" spans="1:18" x14ac:dyDescent="0.2">
      <c r="A958" t="s">
        <v>1852</v>
      </c>
      <c r="B958" t="s">
        <v>1853</v>
      </c>
      <c r="C958" t="s">
        <v>35</v>
      </c>
      <c r="D958">
        <v>2024</v>
      </c>
      <c r="E958">
        <v>101.2</v>
      </c>
      <c r="F958">
        <v>103.2</v>
      </c>
      <c r="G958">
        <v>104.9</v>
      </c>
      <c r="H958">
        <v>103.7</v>
      </c>
      <c r="I958">
        <v>100.5</v>
      </c>
      <c r="J958">
        <v>97.4</v>
      </c>
      <c r="K958">
        <v>93.9</v>
      </c>
      <c r="L958">
        <v>0.63</v>
      </c>
      <c r="M958">
        <v>0.67</v>
      </c>
      <c r="N958">
        <v>0.63</v>
      </c>
      <c r="O958">
        <v>0.6</v>
      </c>
      <c r="P958">
        <v>0.56999999999999995</v>
      </c>
      <c r="Q958">
        <v>0.57999999999999996</v>
      </c>
      <c r="R958">
        <v>0.51</v>
      </c>
    </row>
    <row r="959" spans="1:18" x14ac:dyDescent="0.2">
      <c r="A959" t="s">
        <v>1854</v>
      </c>
      <c r="B959" t="s">
        <v>1855</v>
      </c>
      <c r="C959" t="s">
        <v>34</v>
      </c>
      <c r="D959">
        <v>2013</v>
      </c>
      <c r="E959">
        <v>90.8</v>
      </c>
      <c r="F959">
        <v>107.3</v>
      </c>
      <c r="G959">
        <v>106.3</v>
      </c>
      <c r="H959">
        <v>102.4</v>
      </c>
      <c r="I959">
        <v>122.6</v>
      </c>
      <c r="J959">
        <v>106.8</v>
      </c>
      <c r="K959">
        <v>102.3</v>
      </c>
      <c r="L959">
        <v>0.69</v>
      </c>
      <c r="M959">
        <v>0.72</v>
      </c>
      <c r="N959">
        <v>0.69</v>
      </c>
      <c r="O959">
        <v>0.65</v>
      </c>
      <c r="P959">
        <v>0.61</v>
      </c>
      <c r="Q959">
        <v>0.62</v>
      </c>
      <c r="R959">
        <v>0.52</v>
      </c>
    </row>
    <row r="960" spans="1:18" x14ac:dyDescent="0.2">
      <c r="A960" t="s">
        <v>1856</v>
      </c>
      <c r="B960" t="s">
        <v>1857</v>
      </c>
      <c r="C960" t="s">
        <v>35</v>
      </c>
      <c r="D960">
        <v>2014</v>
      </c>
      <c r="E960">
        <v>116.3</v>
      </c>
      <c r="F960">
        <v>119.1</v>
      </c>
      <c r="G960">
        <v>98.1</v>
      </c>
      <c r="H960">
        <v>113.1</v>
      </c>
      <c r="I960">
        <v>122.1</v>
      </c>
      <c r="J960">
        <v>118.8</v>
      </c>
      <c r="K960">
        <v>94.4</v>
      </c>
      <c r="L960">
        <v>0.65</v>
      </c>
      <c r="M960">
        <v>0.65</v>
      </c>
      <c r="N960">
        <v>0.6</v>
      </c>
      <c r="O960">
        <v>0.63</v>
      </c>
      <c r="P960">
        <v>0.6</v>
      </c>
      <c r="Q960">
        <v>0.57999999999999996</v>
      </c>
      <c r="R960">
        <v>0.44</v>
      </c>
    </row>
    <row r="961" spans="1:18" x14ac:dyDescent="0.2">
      <c r="A961" t="s">
        <v>1858</v>
      </c>
      <c r="B961" t="s">
        <v>1859</v>
      </c>
      <c r="C961" t="s">
        <v>35</v>
      </c>
      <c r="D961">
        <v>2014</v>
      </c>
      <c r="E961">
        <v>116.3</v>
      </c>
      <c r="F961">
        <v>119.1</v>
      </c>
      <c r="G961">
        <v>100.1</v>
      </c>
      <c r="H961">
        <v>113.1</v>
      </c>
      <c r="I961">
        <v>120.9</v>
      </c>
      <c r="J961">
        <v>112.3</v>
      </c>
      <c r="K961">
        <v>94.4</v>
      </c>
      <c r="L961">
        <v>0.65</v>
      </c>
      <c r="M961">
        <v>0.65</v>
      </c>
      <c r="N961">
        <v>0.61</v>
      </c>
      <c r="O961">
        <v>0.63</v>
      </c>
      <c r="P961">
        <v>0.6</v>
      </c>
      <c r="Q961">
        <v>0.57999999999999996</v>
      </c>
      <c r="R961">
        <v>0.44</v>
      </c>
    </row>
    <row r="962" spans="1:18" x14ac:dyDescent="0.2">
      <c r="A962" t="s">
        <v>1860</v>
      </c>
      <c r="B962" t="s">
        <v>1861</v>
      </c>
      <c r="C962" t="s">
        <v>35</v>
      </c>
      <c r="D962">
        <v>2014</v>
      </c>
      <c r="E962">
        <v>121.7</v>
      </c>
      <c r="F962">
        <v>117.5</v>
      </c>
      <c r="G962">
        <v>100.6</v>
      </c>
      <c r="H962">
        <v>126.3</v>
      </c>
      <c r="I962">
        <v>131.69999999999999</v>
      </c>
      <c r="J962">
        <v>108.8</v>
      </c>
      <c r="K962">
        <v>93.9</v>
      </c>
      <c r="L962">
        <v>0.65</v>
      </c>
      <c r="M962">
        <v>0.69</v>
      </c>
      <c r="N962">
        <v>0.65</v>
      </c>
      <c r="O962">
        <v>0.63</v>
      </c>
      <c r="P962">
        <v>0.6</v>
      </c>
      <c r="Q962">
        <v>0.6</v>
      </c>
      <c r="R962">
        <v>0.52</v>
      </c>
    </row>
    <row r="963" spans="1:18" x14ac:dyDescent="0.2">
      <c r="A963" t="s">
        <v>1862</v>
      </c>
      <c r="B963" t="s">
        <v>1863</v>
      </c>
      <c r="C963" t="s">
        <v>34</v>
      </c>
      <c r="D963">
        <v>2014</v>
      </c>
      <c r="E963">
        <v>125.8</v>
      </c>
      <c r="F963">
        <v>120.7</v>
      </c>
      <c r="G963">
        <v>98.6</v>
      </c>
      <c r="H963">
        <v>119.9</v>
      </c>
      <c r="I963">
        <v>122</v>
      </c>
      <c r="J963">
        <v>120.3</v>
      </c>
      <c r="K963">
        <v>94.4</v>
      </c>
      <c r="L963">
        <v>0.72</v>
      </c>
      <c r="M963">
        <v>0.71</v>
      </c>
      <c r="N963">
        <v>0.63</v>
      </c>
      <c r="O963">
        <v>0.69</v>
      </c>
      <c r="P963">
        <v>0.66</v>
      </c>
      <c r="Q963">
        <v>0.63</v>
      </c>
      <c r="R963">
        <v>0.44</v>
      </c>
    </row>
    <row r="964" spans="1:18" x14ac:dyDescent="0.2">
      <c r="A964" t="s">
        <v>1862</v>
      </c>
      <c r="B964" t="s">
        <v>1863</v>
      </c>
      <c r="C964" t="s">
        <v>34</v>
      </c>
      <c r="D964">
        <v>2014</v>
      </c>
      <c r="E964">
        <v>125.8</v>
      </c>
      <c r="F964">
        <v>120.7</v>
      </c>
      <c r="G964">
        <v>98.6</v>
      </c>
      <c r="H964">
        <v>119.9</v>
      </c>
      <c r="I964">
        <v>122</v>
      </c>
      <c r="J964">
        <v>120.3</v>
      </c>
      <c r="K964">
        <v>94.4</v>
      </c>
      <c r="L964">
        <v>0.72</v>
      </c>
      <c r="M964">
        <v>0.71</v>
      </c>
      <c r="N964">
        <v>0.63</v>
      </c>
      <c r="O964">
        <v>0.69</v>
      </c>
      <c r="P964">
        <v>0.66</v>
      </c>
      <c r="Q964">
        <v>0.63</v>
      </c>
      <c r="R964">
        <v>0.44</v>
      </c>
    </row>
    <row r="965" spans="1:18" x14ac:dyDescent="0.2">
      <c r="A965" t="s">
        <v>1864</v>
      </c>
      <c r="B965" t="s">
        <v>1865</v>
      </c>
      <c r="C965" t="s">
        <v>34</v>
      </c>
      <c r="D965">
        <v>2014</v>
      </c>
      <c r="E965">
        <v>118</v>
      </c>
      <c r="F965">
        <v>114.2</v>
      </c>
      <c r="G965">
        <v>101.5</v>
      </c>
      <c r="H965">
        <v>112.1</v>
      </c>
      <c r="I965">
        <v>126.7</v>
      </c>
      <c r="J965">
        <v>112.1</v>
      </c>
      <c r="K965">
        <v>94.4</v>
      </c>
      <c r="L965">
        <v>0.65</v>
      </c>
      <c r="M965">
        <v>0.65</v>
      </c>
      <c r="N965">
        <v>0.61</v>
      </c>
      <c r="O965">
        <v>0.63</v>
      </c>
      <c r="P965">
        <v>0.6</v>
      </c>
      <c r="Q965">
        <v>0.57999999999999996</v>
      </c>
      <c r="R965">
        <v>0.44</v>
      </c>
    </row>
    <row r="966" spans="1:18" x14ac:dyDescent="0.2">
      <c r="A966" t="s">
        <v>1866</v>
      </c>
      <c r="B966" t="s">
        <v>1867</v>
      </c>
      <c r="C966" t="s">
        <v>34</v>
      </c>
      <c r="D966">
        <v>2014</v>
      </c>
      <c r="E966">
        <v>115.3</v>
      </c>
      <c r="F966">
        <v>116.9</v>
      </c>
      <c r="G966">
        <v>98.1</v>
      </c>
      <c r="H966">
        <v>122.6</v>
      </c>
      <c r="I966">
        <v>132.69999999999999</v>
      </c>
      <c r="J966">
        <v>112.1</v>
      </c>
      <c r="K966">
        <v>94.4</v>
      </c>
      <c r="L966">
        <v>0.65</v>
      </c>
      <c r="M966">
        <v>0.65</v>
      </c>
      <c r="N966">
        <v>0.62</v>
      </c>
      <c r="O966">
        <v>0.63</v>
      </c>
      <c r="P966">
        <v>0.6</v>
      </c>
      <c r="Q966">
        <v>0.57999999999999996</v>
      </c>
      <c r="R966">
        <v>0.44</v>
      </c>
    </row>
    <row r="967" spans="1:18" x14ac:dyDescent="0.2">
      <c r="A967" t="s">
        <v>1868</v>
      </c>
      <c r="B967" t="s">
        <v>1869</v>
      </c>
      <c r="C967" t="s">
        <v>34</v>
      </c>
      <c r="D967">
        <v>2014</v>
      </c>
      <c r="E967">
        <v>115.3</v>
      </c>
      <c r="F967">
        <v>121.1</v>
      </c>
      <c r="G967">
        <v>96.7</v>
      </c>
      <c r="H967">
        <v>122.6</v>
      </c>
      <c r="I967">
        <v>131.5</v>
      </c>
      <c r="J967">
        <v>110.6</v>
      </c>
      <c r="K967">
        <v>100.3</v>
      </c>
      <c r="L967">
        <v>0.65</v>
      </c>
      <c r="M967">
        <v>0.69</v>
      </c>
      <c r="N967">
        <v>0.65</v>
      </c>
      <c r="O967">
        <v>0.63</v>
      </c>
      <c r="P967">
        <v>0.6</v>
      </c>
      <c r="Q967">
        <v>0.6</v>
      </c>
      <c r="R967">
        <v>0.51</v>
      </c>
    </row>
    <row r="968" spans="1:18" x14ac:dyDescent="0.2">
      <c r="A968" t="s">
        <v>1870</v>
      </c>
      <c r="B968" t="s">
        <v>1871</v>
      </c>
      <c r="C968" t="s">
        <v>34</v>
      </c>
      <c r="D968">
        <v>2014</v>
      </c>
      <c r="E968">
        <v>125.3</v>
      </c>
      <c r="F968">
        <v>115.4</v>
      </c>
      <c r="G968">
        <v>102.7</v>
      </c>
      <c r="H968">
        <v>112.1</v>
      </c>
      <c r="I968">
        <v>121.4</v>
      </c>
      <c r="J968">
        <v>114.3</v>
      </c>
      <c r="K968">
        <v>92.1</v>
      </c>
      <c r="L968">
        <v>0.66</v>
      </c>
      <c r="M968">
        <v>0.69</v>
      </c>
      <c r="N968">
        <v>0.65</v>
      </c>
      <c r="O968">
        <v>0.64</v>
      </c>
      <c r="P968">
        <v>0.61</v>
      </c>
      <c r="Q968">
        <v>0.6</v>
      </c>
      <c r="R968">
        <v>0.52</v>
      </c>
    </row>
    <row r="969" spans="1:18" x14ac:dyDescent="0.2">
      <c r="A969" t="s">
        <v>1872</v>
      </c>
      <c r="B969" t="s">
        <v>1873</v>
      </c>
      <c r="C969" t="s">
        <v>34</v>
      </c>
      <c r="D969">
        <v>2010</v>
      </c>
      <c r="E969">
        <v>95.5</v>
      </c>
      <c r="F969">
        <v>108.9</v>
      </c>
      <c r="G969">
        <v>114.9</v>
      </c>
      <c r="H969">
        <v>111.8</v>
      </c>
      <c r="I969">
        <v>129.4</v>
      </c>
      <c r="J969">
        <v>120.9</v>
      </c>
      <c r="K969">
        <v>88.2</v>
      </c>
      <c r="L969">
        <v>0.54</v>
      </c>
      <c r="M969">
        <v>0.56000000000000005</v>
      </c>
      <c r="N969">
        <v>0.54</v>
      </c>
      <c r="O969">
        <v>0.52</v>
      </c>
      <c r="P969">
        <v>0.5</v>
      </c>
      <c r="Q969">
        <v>0.5</v>
      </c>
      <c r="R969">
        <v>0.44</v>
      </c>
    </row>
    <row r="970" spans="1:18" x14ac:dyDescent="0.2">
      <c r="A970" t="s">
        <v>1874</v>
      </c>
      <c r="B970" t="s">
        <v>1875</v>
      </c>
      <c r="C970" t="s">
        <v>34</v>
      </c>
      <c r="D970">
        <v>2010</v>
      </c>
      <c r="E970">
        <v>95.5</v>
      </c>
      <c r="F970">
        <v>108.9</v>
      </c>
      <c r="G970">
        <v>114.9</v>
      </c>
      <c r="H970">
        <v>111.8</v>
      </c>
      <c r="I970">
        <v>129.4</v>
      </c>
      <c r="J970">
        <v>120.9</v>
      </c>
      <c r="K970">
        <v>88.2</v>
      </c>
      <c r="L970">
        <v>0.54</v>
      </c>
      <c r="M970">
        <v>0.56000000000000005</v>
      </c>
      <c r="N970">
        <v>0.54</v>
      </c>
      <c r="O970">
        <v>0.52</v>
      </c>
      <c r="P970">
        <v>0.5</v>
      </c>
      <c r="Q970">
        <v>0.5</v>
      </c>
      <c r="R970">
        <v>0.44</v>
      </c>
    </row>
    <row r="971" spans="1:18" x14ac:dyDescent="0.2">
      <c r="A971" t="s">
        <v>1876</v>
      </c>
      <c r="B971" t="s">
        <v>1877</v>
      </c>
      <c r="C971" t="s">
        <v>34</v>
      </c>
      <c r="D971">
        <v>2010</v>
      </c>
      <c r="E971">
        <v>100.9</v>
      </c>
      <c r="F971">
        <v>105.1</v>
      </c>
      <c r="G971">
        <v>109.1</v>
      </c>
      <c r="H971">
        <v>107.8</v>
      </c>
      <c r="I971">
        <v>132.9</v>
      </c>
      <c r="J971">
        <v>118.6</v>
      </c>
      <c r="K971">
        <v>88.2</v>
      </c>
      <c r="L971">
        <v>0.64</v>
      </c>
      <c r="M971">
        <v>0.68</v>
      </c>
      <c r="N971">
        <v>0.65</v>
      </c>
      <c r="O971">
        <v>0.62</v>
      </c>
      <c r="P971">
        <v>0.57999999999999996</v>
      </c>
      <c r="Q971">
        <v>0.59</v>
      </c>
      <c r="R971">
        <v>0.44</v>
      </c>
    </row>
    <row r="972" spans="1:18" x14ac:dyDescent="0.2">
      <c r="A972" t="s">
        <v>1878</v>
      </c>
      <c r="B972" t="s">
        <v>1879</v>
      </c>
      <c r="C972" t="s">
        <v>35</v>
      </c>
      <c r="D972">
        <v>2010</v>
      </c>
      <c r="E972">
        <v>88.5</v>
      </c>
      <c r="F972">
        <v>112.1</v>
      </c>
      <c r="G972">
        <v>115.9</v>
      </c>
      <c r="H972">
        <v>116.8</v>
      </c>
      <c r="I972">
        <v>137.1</v>
      </c>
      <c r="J972">
        <v>119.4</v>
      </c>
      <c r="K972">
        <v>86.9</v>
      </c>
      <c r="L972">
        <v>0.64</v>
      </c>
      <c r="M972">
        <v>0.68</v>
      </c>
      <c r="N972">
        <v>0.65</v>
      </c>
      <c r="O972">
        <v>0.62</v>
      </c>
      <c r="P972">
        <v>0.57999999999999996</v>
      </c>
      <c r="Q972">
        <v>0.59</v>
      </c>
      <c r="R972">
        <v>0.52</v>
      </c>
    </row>
    <row r="973" spans="1:18" x14ac:dyDescent="0.2">
      <c r="A973" t="s">
        <v>1880</v>
      </c>
      <c r="B973" t="s">
        <v>1881</v>
      </c>
      <c r="C973" t="s">
        <v>35</v>
      </c>
      <c r="D973">
        <v>2010</v>
      </c>
      <c r="E973">
        <v>95.5</v>
      </c>
      <c r="F973">
        <v>108.9</v>
      </c>
      <c r="G973">
        <v>114.9</v>
      </c>
      <c r="H973">
        <v>111.8</v>
      </c>
      <c r="I973">
        <v>129.4</v>
      </c>
      <c r="J973">
        <v>120.9</v>
      </c>
      <c r="K973">
        <v>88.2</v>
      </c>
      <c r="L973">
        <v>0.54</v>
      </c>
      <c r="M973">
        <v>0.56000000000000005</v>
      </c>
      <c r="N973">
        <v>0.54</v>
      </c>
      <c r="O973">
        <v>0.52</v>
      </c>
      <c r="P973">
        <v>0.5</v>
      </c>
      <c r="Q973">
        <v>0.5</v>
      </c>
      <c r="R973">
        <v>0.44</v>
      </c>
    </row>
    <row r="974" spans="1:18" x14ac:dyDescent="0.2">
      <c r="A974" t="s">
        <v>1882</v>
      </c>
      <c r="B974" t="s">
        <v>1883</v>
      </c>
      <c r="C974" t="s">
        <v>35</v>
      </c>
      <c r="D974">
        <v>2010</v>
      </c>
      <c r="E974">
        <v>95.5</v>
      </c>
      <c r="F974">
        <v>108.9</v>
      </c>
      <c r="G974">
        <v>114.9</v>
      </c>
      <c r="H974">
        <v>111.8</v>
      </c>
      <c r="I974">
        <v>129.4</v>
      </c>
      <c r="J974">
        <v>120.9</v>
      </c>
      <c r="K974">
        <v>88.2</v>
      </c>
      <c r="L974">
        <v>0.54</v>
      </c>
      <c r="M974">
        <v>0.56000000000000005</v>
      </c>
      <c r="N974">
        <v>0.54</v>
      </c>
      <c r="O974">
        <v>0.52</v>
      </c>
      <c r="P974">
        <v>0.5</v>
      </c>
      <c r="Q974">
        <v>0.5</v>
      </c>
      <c r="R974">
        <v>0.44</v>
      </c>
    </row>
    <row r="975" spans="1:18" x14ac:dyDescent="0.2">
      <c r="A975" t="s">
        <v>1884</v>
      </c>
      <c r="B975" t="s">
        <v>1885</v>
      </c>
      <c r="C975" t="s">
        <v>35</v>
      </c>
      <c r="D975">
        <v>2010</v>
      </c>
      <c r="E975">
        <v>102.8</v>
      </c>
      <c r="F975">
        <v>112.1</v>
      </c>
      <c r="G975">
        <v>120.3</v>
      </c>
      <c r="H975">
        <v>108.5</v>
      </c>
      <c r="I975">
        <v>133.4</v>
      </c>
      <c r="J975">
        <v>119</v>
      </c>
      <c r="K975">
        <v>85.2</v>
      </c>
      <c r="L975">
        <v>0.64</v>
      </c>
      <c r="M975">
        <v>0.68</v>
      </c>
      <c r="N975">
        <v>0.65</v>
      </c>
      <c r="O975">
        <v>0.62</v>
      </c>
      <c r="P975">
        <v>0.57999999999999996</v>
      </c>
      <c r="Q975">
        <v>0.6</v>
      </c>
      <c r="R975">
        <v>0.52</v>
      </c>
    </row>
    <row r="976" spans="1:18" x14ac:dyDescent="0.2">
      <c r="A976" t="s">
        <v>1886</v>
      </c>
      <c r="B976" t="s">
        <v>1887</v>
      </c>
      <c r="C976" t="s">
        <v>35</v>
      </c>
      <c r="D976">
        <v>2010</v>
      </c>
      <c r="E976">
        <v>95.5</v>
      </c>
      <c r="F976">
        <v>108.9</v>
      </c>
      <c r="G976">
        <v>114.9</v>
      </c>
      <c r="H976">
        <v>111.8</v>
      </c>
      <c r="I976">
        <v>129.4</v>
      </c>
      <c r="J976">
        <v>120.9</v>
      </c>
      <c r="K976">
        <v>88.2</v>
      </c>
      <c r="L976">
        <v>0.54</v>
      </c>
      <c r="M976">
        <v>0.56000000000000005</v>
      </c>
      <c r="N976">
        <v>0.54</v>
      </c>
      <c r="O976">
        <v>0.52</v>
      </c>
      <c r="P976">
        <v>0.5</v>
      </c>
      <c r="Q976">
        <v>0.5</v>
      </c>
      <c r="R976">
        <v>0.44</v>
      </c>
    </row>
    <row r="977" spans="1:18" x14ac:dyDescent="0.2">
      <c r="A977" t="s">
        <v>1888</v>
      </c>
      <c r="B977" t="s">
        <v>1889</v>
      </c>
      <c r="C977" t="s">
        <v>34</v>
      </c>
      <c r="D977">
        <v>2016</v>
      </c>
      <c r="E977">
        <v>96.2</v>
      </c>
      <c r="F977">
        <v>97.3</v>
      </c>
      <c r="G977">
        <v>97.1</v>
      </c>
      <c r="H977">
        <v>100.5</v>
      </c>
      <c r="I977">
        <v>109.9</v>
      </c>
      <c r="J977">
        <v>98.3</v>
      </c>
      <c r="K977">
        <v>111.9</v>
      </c>
      <c r="L977">
        <v>0.47</v>
      </c>
      <c r="M977">
        <v>0.49</v>
      </c>
      <c r="N977">
        <v>0.47</v>
      </c>
      <c r="O977">
        <v>0.45</v>
      </c>
      <c r="P977">
        <v>0.42</v>
      </c>
      <c r="Q977">
        <v>0.42</v>
      </c>
      <c r="R977">
        <v>0.35</v>
      </c>
    </row>
    <row r="978" spans="1:18" x14ac:dyDescent="0.2">
      <c r="A978" t="s">
        <v>1890</v>
      </c>
      <c r="B978" t="s">
        <v>1891</v>
      </c>
      <c r="C978" t="s">
        <v>34</v>
      </c>
      <c r="D978">
        <v>2013</v>
      </c>
      <c r="E978">
        <v>106.7</v>
      </c>
      <c r="F978">
        <v>99.9</v>
      </c>
      <c r="G978">
        <v>109.2</v>
      </c>
      <c r="H978">
        <v>113.1</v>
      </c>
      <c r="I978">
        <v>128.9</v>
      </c>
      <c r="J978">
        <v>98.9</v>
      </c>
      <c r="K978">
        <v>99.2</v>
      </c>
      <c r="L978">
        <v>0.65</v>
      </c>
      <c r="M978">
        <v>0.68</v>
      </c>
      <c r="N978">
        <v>0.65</v>
      </c>
      <c r="O978">
        <v>0.62</v>
      </c>
      <c r="P978">
        <v>0.59</v>
      </c>
      <c r="Q978">
        <v>0.6</v>
      </c>
      <c r="R978">
        <v>0.52</v>
      </c>
    </row>
    <row r="979" spans="1:18" x14ac:dyDescent="0.2">
      <c r="A979" t="s">
        <v>1892</v>
      </c>
      <c r="B979" t="s">
        <v>1893</v>
      </c>
      <c r="C979" t="s">
        <v>34</v>
      </c>
      <c r="D979">
        <v>2013</v>
      </c>
      <c r="E979">
        <v>102.4</v>
      </c>
      <c r="F979">
        <v>91.1</v>
      </c>
      <c r="G979">
        <v>98.9</v>
      </c>
      <c r="H979">
        <v>104.9</v>
      </c>
      <c r="I979">
        <v>126.6</v>
      </c>
      <c r="J979">
        <v>92.9</v>
      </c>
      <c r="K979">
        <v>104.7</v>
      </c>
      <c r="L979">
        <v>0.65</v>
      </c>
      <c r="M979">
        <v>0.69</v>
      </c>
      <c r="N979">
        <v>0.65</v>
      </c>
      <c r="O979">
        <v>0.62</v>
      </c>
      <c r="P979">
        <v>0.59</v>
      </c>
      <c r="Q979">
        <v>0.6</v>
      </c>
      <c r="R979">
        <v>0.52</v>
      </c>
    </row>
    <row r="980" spans="1:18" x14ac:dyDescent="0.2">
      <c r="A980" t="s">
        <v>1894</v>
      </c>
      <c r="B980" t="s">
        <v>1895</v>
      </c>
      <c r="C980" t="s">
        <v>35</v>
      </c>
      <c r="D980">
        <v>2013</v>
      </c>
      <c r="E980">
        <v>105.7</v>
      </c>
      <c r="F980">
        <v>99.1</v>
      </c>
      <c r="G980">
        <v>101.5</v>
      </c>
      <c r="H980">
        <v>107.9</v>
      </c>
      <c r="I980">
        <v>124.9</v>
      </c>
      <c r="J980">
        <v>94.3</v>
      </c>
      <c r="K980">
        <v>100.6</v>
      </c>
      <c r="L980">
        <v>0.55000000000000004</v>
      </c>
      <c r="M980">
        <v>0.56999999999999995</v>
      </c>
      <c r="N980">
        <v>0.54</v>
      </c>
      <c r="O980">
        <v>0.53</v>
      </c>
      <c r="P980">
        <v>0.51</v>
      </c>
      <c r="Q980">
        <v>0.51</v>
      </c>
      <c r="R980">
        <v>0.45</v>
      </c>
    </row>
    <row r="981" spans="1:18" x14ac:dyDescent="0.2">
      <c r="A981" t="s">
        <v>1896</v>
      </c>
      <c r="B981" t="s">
        <v>1897</v>
      </c>
      <c r="C981" t="s">
        <v>35</v>
      </c>
      <c r="D981">
        <v>2013</v>
      </c>
      <c r="E981">
        <v>107.2</v>
      </c>
      <c r="F981">
        <v>101.3</v>
      </c>
      <c r="G981">
        <v>102.7</v>
      </c>
      <c r="H981">
        <v>109.1</v>
      </c>
      <c r="I981">
        <v>128</v>
      </c>
      <c r="J981">
        <v>93.6</v>
      </c>
      <c r="K981">
        <v>101.5</v>
      </c>
      <c r="L981">
        <v>0.7</v>
      </c>
      <c r="M981">
        <v>0.74</v>
      </c>
      <c r="N981">
        <v>0.7</v>
      </c>
      <c r="O981">
        <v>0.67</v>
      </c>
      <c r="P981">
        <v>0.64</v>
      </c>
      <c r="Q981">
        <v>0.65</v>
      </c>
      <c r="R981">
        <v>0.56999999999999995</v>
      </c>
    </row>
    <row r="982" spans="1:18" x14ac:dyDescent="0.2">
      <c r="A982" t="s">
        <v>1898</v>
      </c>
      <c r="B982" t="s">
        <v>1899</v>
      </c>
      <c r="C982" t="s">
        <v>35</v>
      </c>
      <c r="D982">
        <v>2009</v>
      </c>
      <c r="E982">
        <v>106.5</v>
      </c>
      <c r="F982">
        <v>122.3</v>
      </c>
      <c r="G982">
        <v>105.9</v>
      </c>
      <c r="H982">
        <v>128.6</v>
      </c>
      <c r="I982">
        <v>113</v>
      </c>
      <c r="J982">
        <v>96.4</v>
      </c>
      <c r="K982">
        <v>83.6</v>
      </c>
      <c r="L982">
        <v>0.72</v>
      </c>
      <c r="M982">
        <v>0.75</v>
      </c>
      <c r="N982">
        <v>0.72</v>
      </c>
      <c r="O982">
        <v>0.69</v>
      </c>
      <c r="P982">
        <v>0.66</v>
      </c>
      <c r="Q982">
        <v>0.66</v>
      </c>
      <c r="R982">
        <v>0.56999999999999995</v>
      </c>
    </row>
    <row r="983" spans="1:18" x14ac:dyDescent="0.2">
      <c r="A983" t="s">
        <v>1900</v>
      </c>
      <c r="B983" t="s">
        <v>1901</v>
      </c>
      <c r="C983" t="s">
        <v>34</v>
      </c>
      <c r="D983">
        <v>2005</v>
      </c>
      <c r="E983">
        <v>110.9</v>
      </c>
      <c r="F983">
        <v>102.6</v>
      </c>
      <c r="G983">
        <v>100.3</v>
      </c>
      <c r="H983">
        <v>94.6</v>
      </c>
      <c r="I983">
        <v>102.7</v>
      </c>
      <c r="J983">
        <v>91.6</v>
      </c>
      <c r="K983">
        <v>98.2</v>
      </c>
      <c r="L983">
        <v>0.55000000000000004</v>
      </c>
      <c r="M983">
        <v>0.61</v>
      </c>
      <c r="N983">
        <v>0.56000000000000005</v>
      </c>
      <c r="O983">
        <v>0.51</v>
      </c>
      <c r="P983">
        <v>0.45</v>
      </c>
      <c r="Q983">
        <v>0.47</v>
      </c>
      <c r="R983">
        <v>0.36</v>
      </c>
    </row>
    <row r="984" spans="1:18" x14ac:dyDescent="0.2">
      <c r="A984" t="s">
        <v>1902</v>
      </c>
      <c r="B984" t="s">
        <v>1903</v>
      </c>
      <c r="C984" t="s">
        <v>35</v>
      </c>
      <c r="D984">
        <v>2021</v>
      </c>
      <c r="E984">
        <v>100.7</v>
      </c>
      <c r="F984">
        <v>96.4</v>
      </c>
      <c r="G984">
        <v>91.2</v>
      </c>
      <c r="H984">
        <v>102.1</v>
      </c>
      <c r="I984">
        <v>111.1</v>
      </c>
      <c r="J984">
        <v>91.6</v>
      </c>
      <c r="K984">
        <v>103.9</v>
      </c>
      <c r="L984">
        <v>0.56999999999999995</v>
      </c>
      <c r="M984">
        <v>0.54</v>
      </c>
      <c r="N984">
        <v>0.48</v>
      </c>
      <c r="O984">
        <v>0.53</v>
      </c>
      <c r="P984">
        <v>0.49</v>
      </c>
      <c r="Q984">
        <v>0.45</v>
      </c>
      <c r="R984">
        <v>0.23</v>
      </c>
    </row>
    <row r="985" spans="1:18" x14ac:dyDescent="0.2">
      <c r="A985" t="s">
        <v>1904</v>
      </c>
      <c r="B985" t="s">
        <v>1905</v>
      </c>
      <c r="C985" t="s">
        <v>34</v>
      </c>
      <c r="D985">
        <v>2020</v>
      </c>
      <c r="E985">
        <v>102.5</v>
      </c>
      <c r="F985">
        <v>93.5</v>
      </c>
      <c r="G985">
        <v>85.4</v>
      </c>
      <c r="H985">
        <v>92.5</v>
      </c>
      <c r="I985">
        <v>86.8</v>
      </c>
      <c r="J985">
        <v>110.1</v>
      </c>
      <c r="K985">
        <v>107.7</v>
      </c>
      <c r="L985">
        <v>0.49</v>
      </c>
      <c r="M985">
        <v>0.51</v>
      </c>
      <c r="N985">
        <v>0.45</v>
      </c>
      <c r="O985">
        <v>0.47</v>
      </c>
      <c r="P985">
        <v>0.44</v>
      </c>
      <c r="Q985">
        <v>0.44</v>
      </c>
      <c r="R985">
        <v>0.34</v>
      </c>
    </row>
    <row r="986" spans="1:18" x14ac:dyDescent="0.2">
      <c r="A986" t="s">
        <v>1906</v>
      </c>
      <c r="B986" t="s">
        <v>1907</v>
      </c>
      <c r="C986" t="s">
        <v>34</v>
      </c>
      <c r="D986">
        <v>2020</v>
      </c>
      <c r="E986">
        <v>102.5</v>
      </c>
      <c r="F986">
        <v>93.5</v>
      </c>
      <c r="G986">
        <v>85.4</v>
      </c>
      <c r="H986">
        <v>92.5</v>
      </c>
      <c r="I986">
        <v>86.8</v>
      </c>
      <c r="J986">
        <v>110.1</v>
      </c>
      <c r="K986">
        <v>107.7</v>
      </c>
      <c r="L986">
        <v>0.49</v>
      </c>
      <c r="M986">
        <v>0.51</v>
      </c>
      <c r="N986">
        <v>0.45</v>
      </c>
      <c r="O986">
        <v>0.47</v>
      </c>
      <c r="P986">
        <v>0.44</v>
      </c>
      <c r="Q986">
        <v>0.44</v>
      </c>
      <c r="R986">
        <v>0.34</v>
      </c>
    </row>
    <row r="987" spans="1:18" x14ac:dyDescent="0.2">
      <c r="A987" t="s">
        <v>1908</v>
      </c>
      <c r="B987" t="s">
        <v>1909</v>
      </c>
      <c r="C987" t="s">
        <v>35</v>
      </c>
      <c r="D987">
        <v>2020</v>
      </c>
      <c r="E987">
        <v>102.5</v>
      </c>
      <c r="F987">
        <v>93.5</v>
      </c>
      <c r="G987">
        <v>85.4</v>
      </c>
      <c r="H987">
        <v>92.5</v>
      </c>
      <c r="I987">
        <v>86.8</v>
      </c>
      <c r="J987">
        <v>110.1</v>
      </c>
      <c r="K987">
        <v>107.7</v>
      </c>
      <c r="L987">
        <v>0.49</v>
      </c>
      <c r="M987">
        <v>0.51</v>
      </c>
      <c r="N987">
        <v>0.45</v>
      </c>
      <c r="O987">
        <v>0.47</v>
      </c>
      <c r="P987">
        <v>0.44</v>
      </c>
      <c r="Q987">
        <v>0.44</v>
      </c>
      <c r="R987">
        <v>0.34</v>
      </c>
    </row>
    <row r="988" spans="1:18" x14ac:dyDescent="0.2">
      <c r="A988" t="s">
        <v>1910</v>
      </c>
      <c r="B988" t="s">
        <v>1911</v>
      </c>
      <c r="C988" t="s">
        <v>35</v>
      </c>
      <c r="D988">
        <v>2020</v>
      </c>
      <c r="E988">
        <v>106.5</v>
      </c>
      <c r="F988">
        <v>93.9</v>
      </c>
      <c r="G988">
        <v>87</v>
      </c>
      <c r="H988">
        <v>93.5</v>
      </c>
      <c r="I988">
        <v>85</v>
      </c>
      <c r="J988">
        <v>106.5</v>
      </c>
      <c r="K988">
        <v>109.1</v>
      </c>
      <c r="L988">
        <v>0.61</v>
      </c>
      <c r="M988">
        <v>0.65</v>
      </c>
      <c r="N988">
        <v>0.6</v>
      </c>
      <c r="O988">
        <v>0.57999999999999996</v>
      </c>
      <c r="P988">
        <v>0.54</v>
      </c>
      <c r="Q988">
        <v>0.55000000000000004</v>
      </c>
      <c r="R988">
        <v>0.45</v>
      </c>
    </row>
    <row r="989" spans="1:18" x14ac:dyDescent="0.2">
      <c r="A989" t="s">
        <v>1912</v>
      </c>
      <c r="B989" t="s">
        <v>1913</v>
      </c>
      <c r="C989" t="s">
        <v>35</v>
      </c>
      <c r="D989">
        <v>2020</v>
      </c>
      <c r="E989">
        <v>102.5</v>
      </c>
      <c r="F989">
        <v>93.5</v>
      </c>
      <c r="G989">
        <v>85.4</v>
      </c>
      <c r="H989">
        <v>92.5</v>
      </c>
      <c r="I989">
        <v>86.8</v>
      </c>
      <c r="J989">
        <v>110.1</v>
      </c>
      <c r="K989">
        <v>107.7</v>
      </c>
      <c r="L989">
        <v>0.49</v>
      </c>
      <c r="M989">
        <v>0.51</v>
      </c>
      <c r="N989">
        <v>0.45</v>
      </c>
      <c r="O989">
        <v>0.47</v>
      </c>
      <c r="P989">
        <v>0.44</v>
      </c>
      <c r="Q989">
        <v>0.44</v>
      </c>
      <c r="R989">
        <v>0.34</v>
      </c>
    </row>
    <row r="990" spans="1:18" x14ac:dyDescent="0.2">
      <c r="A990" t="s">
        <v>1914</v>
      </c>
      <c r="B990" t="s">
        <v>1915</v>
      </c>
      <c r="C990" t="s">
        <v>35</v>
      </c>
      <c r="D990">
        <v>2010</v>
      </c>
      <c r="E990">
        <v>105.9</v>
      </c>
      <c r="F990">
        <v>111.5</v>
      </c>
      <c r="G990">
        <v>123.1</v>
      </c>
      <c r="H990">
        <v>104.1</v>
      </c>
      <c r="I990">
        <v>130.30000000000001</v>
      </c>
      <c r="J990">
        <v>105.6</v>
      </c>
      <c r="K990">
        <v>90.7</v>
      </c>
      <c r="L990">
        <v>0.73</v>
      </c>
      <c r="M990">
        <v>0.77</v>
      </c>
      <c r="N990">
        <v>0.73</v>
      </c>
      <c r="O990">
        <v>0.71</v>
      </c>
      <c r="P990">
        <v>0.67</v>
      </c>
      <c r="Q990">
        <v>0.68</v>
      </c>
      <c r="R990">
        <v>0.61</v>
      </c>
    </row>
    <row r="991" spans="1:18" x14ac:dyDescent="0.2">
      <c r="A991" t="s">
        <v>1916</v>
      </c>
      <c r="B991" t="s">
        <v>1917</v>
      </c>
      <c r="C991" t="s">
        <v>34</v>
      </c>
      <c r="D991">
        <v>2019</v>
      </c>
      <c r="E991">
        <v>104.2</v>
      </c>
      <c r="F991">
        <v>95.8</v>
      </c>
      <c r="G991">
        <v>92.5</v>
      </c>
      <c r="H991">
        <v>103.9</v>
      </c>
      <c r="I991">
        <v>117.8</v>
      </c>
      <c r="J991">
        <v>97.7</v>
      </c>
      <c r="K991">
        <v>96</v>
      </c>
      <c r="L991">
        <v>0.59</v>
      </c>
      <c r="M991">
        <v>0.59</v>
      </c>
      <c r="N991">
        <v>0.56000000000000005</v>
      </c>
      <c r="O991">
        <v>0.56000000000000005</v>
      </c>
      <c r="P991">
        <v>0.54</v>
      </c>
      <c r="Q991">
        <v>0.54</v>
      </c>
      <c r="R991">
        <v>0.47</v>
      </c>
    </row>
    <row r="992" spans="1:18" x14ac:dyDescent="0.2">
      <c r="A992" t="s">
        <v>1918</v>
      </c>
      <c r="B992" t="s">
        <v>1919</v>
      </c>
      <c r="C992" t="s">
        <v>34</v>
      </c>
      <c r="D992">
        <v>2019</v>
      </c>
      <c r="E992">
        <v>98.6</v>
      </c>
      <c r="F992">
        <v>100.5</v>
      </c>
      <c r="G992">
        <v>90.7</v>
      </c>
      <c r="H992">
        <v>101.3</v>
      </c>
      <c r="I992">
        <v>114.1</v>
      </c>
      <c r="J992">
        <v>99.8</v>
      </c>
      <c r="K992">
        <v>94.6</v>
      </c>
      <c r="L992">
        <v>0.7</v>
      </c>
      <c r="M992">
        <v>0.73</v>
      </c>
      <c r="N992">
        <v>0.69</v>
      </c>
      <c r="O992">
        <v>0.67</v>
      </c>
      <c r="P992">
        <v>0.64</v>
      </c>
      <c r="Q992">
        <v>0.64</v>
      </c>
      <c r="R992">
        <v>0.56999999999999995</v>
      </c>
    </row>
    <row r="993" spans="1:18" x14ac:dyDescent="0.2">
      <c r="A993" t="s">
        <v>1920</v>
      </c>
      <c r="B993" t="s">
        <v>1921</v>
      </c>
      <c r="C993" t="s">
        <v>34</v>
      </c>
      <c r="D993">
        <v>2019</v>
      </c>
      <c r="E993">
        <v>98.6</v>
      </c>
      <c r="F993">
        <v>94.6</v>
      </c>
      <c r="G993">
        <v>91.1</v>
      </c>
      <c r="H993">
        <v>99.9</v>
      </c>
      <c r="I993">
        <v>117.6</v>
      </c>
      <c r="J993">
        <v>95.4</v>
      </c>
      <c r="K993">
        <v>96.1</v>
      </c>
      <c r="L993">
        <v>0.67</v>
      </c>
      <c r="M993">
        <v>0.7</v>
      </c>
      <c r="N993">
        <v>0.66</v>
      </c>
      <c r="O993">
        <v>0.64</v>
      </c>
      <c r="P993">
        <v>0.62</v>
      </c>
      <c r="Q993">
        <v>0.62</v>
      </c>
      <c r="R993">
        <v>0.54</v>
      </c>
    </row>
    <row r="994" spans="1:18" x14ac:dyDescent="0.2">
      <c r="A994" t="s">
        <v>1922</v>
      </c>
      <c r="B994" t="s">
        <v>1923</v>
      </c>
      <c r="C994" t="s">
        <v>34</v>
      </c>
      <c r="D994">
        <v>2019</v>
      </c>
      <c r="E994">
        <v>104.2</v>
      </c>
      <c r="F994">
        <v>95.8</v>
      </c>
      <c r="G994">
        <v>92.5</v>
      </c>
      <c r="H994">
        <v>103.9</v>
      </c>
      <c r="I994">
        <v>117.8</v>
      </c>
      <c r="J994">
        <v>97.7</v>
      </c>
      <c r="K994">
        <v>96</v>
      </c>
      <c r="L994">
        <v>0.59</v>
      </c>
      <c r="M994">
        <v>0.59</v>
      </c>
      <c r="N994">
        <v>0.56000000000000005</v>
      </c>
      <c r="O994">
        <v>0.56000000000000005</v>
      </c>
      <c r="P994">
        <v>0.54</v>
      </c>
      <c r="Q994">
        <v>0.54</v>
      </c>
      <c r="R994">
        <v>0.47</v>
      </c>
    </row>
    <row r="995" spans="1:18" x14ac:dyDescent="0.2">
      <c r="A995" t="s">
        <v>1924</v>
      </c>
      <c r="B995" t="s">
        <v>1925</v>
      </c>
      <c r="C995" t="s">
        <v>35</v>
      </c>
      <c r="D995">
        <v>2019</v>
      </c>
      <c r="E995">
        <v>101.6</v>
      </c>
      <c r="F995">
        <v>97.5</v>
      </c>
      <c r="G995">
        <v>89.1</v>
      </c>
      <c r="H995">
        <v>105.6</v>
      </c>
      <c r="I995">
        <v>115.2</v>
      </c>
      <c r="J995">
        <v>95.4</v>
      </c>
      <c r="K995">
        <v>94.6</v>
      </c>
      <c r="L995">
        <v>0.67</v>
      </c>
      <c r="M995">
        <v>0.7</v>
      </c>
      <c r="N995">
        <v>0.66</v>
      </c>
      <c r="O995">
        <v>0.64</v>
      </c>
      <c r="P995">
        <v>0.62</v>
      </c>
      <c r="Q995">
        <v>0.62</v>
      </c>
      <c r="R995">
        <v>0.54</v>
      </c>
    </row>
    <row r="996" spans="1:18" x14ac:dyDescent="0.2">
      <c r="A996" t="s">
        <v>1926</v>
      </c>
      <c r="B996" t="s">
        <v>1927</v>
      </c>
      <c r="C996" t="s">
        <v>35</v>
      </c>
      <c r="D996">
        <v>2019</v>
      </c>
      <c r="E996">
        <v>108.9</v>
      </c>
      <c r="F996">
        <v>91.8</v>
      </c>
      <c r="G996">
        <v>90.7</v>
      </c>
      <c r="H996">
        <v>102</v>
      </c>
      <c r="I996">
        <v>112.5</v>
      </c>
      <c r="J996">
        <v>97.4</v>
      </c>
      <c r="K996">
        <v>96</v>
      </c>
      <c r="L996">
        <v>0.73</v>
      </c>
      <c r="M996">
        <v>0.66</v>
      </c>
      <c r="N996">
        <v>0.57999999999999996</v>
      </c>
      <c r="O996">
        <v>0.64</v>
      </c>
      <c r="P996">
        <v>0.62</v>
      </c>
      <c r="Q996">
        <v>0.56999999999999995</v>
      </c>
      <c r="R996">
        <v>0.47</v>
      </c>
    </row>
    <row r="997" spans="1:18" x14ac:dyDescent="0.2">
      <c r="A997" t="s">
        <v>1926</v>
      </c>
      <c r="B997" t="s">
        <v>1927</v>
      </c>
      <c r="C997" t="s">
        <v>35</v>
      </c>
      <c r="D997">
        <v>2019</v>
      </c>
      <c r="E997">
        <v>108.9</v>
      </c>
      <c r="F997">
        <v>91.8</v>
      </c>
      <c r="G997">
        <v>90.7</v>
      </c>
      <c r="H997">
        <v>102</v>
      </c>
      <c r="I997">
        <v>112.5</v>
      </c>
      <c r="J997">
        <v>97.4</v>
      </c>
      <c r="K997">
        <v>96</v>
      </c>
      <c r="L997">
        <v>0.73</v>
      </c>
      <c r="M997">
        <v>0.66</v>
      </c>
      <c r="N997">
        <v>0.57999999999999996</v>
      </c>
      <c r="O997">
        <v>0.64</v>
      </c>
      <c r="P997">
        <v>0.62</v>
      </c>
      <c r="Q997">
        <v>0.56999999999999995</v>
      </c>
      <c r="R997">
        <v>0.47</v>
      </c>
    </row>
    <row r="998" spans="1:18" x14ac:dyDescent="0.2">
      <c r="A998" t="s">
        <v>1928</v>
      </c>
      <c r="B998" t="s">
        <v>1929</v>
      </c>
      <c r="C998" t="s">
        <v>35</v>
      </c>
      <c r="D998">
        <v>2019</v>
      </c>
      <c r="E998">
        <v>102.4</v>
      </c>
      <c r="F998">
        <v>92</v>
      </c>
      <c r="G998">
        <v>93.7</v>
      </c>
      <c r="H998">
        <v>102</v>
      </c>
      <c r="I998">
        <v>120.9</v>
      </c>
      <c r="J998">
        <v>96.7</v>
      </c>
      <c r="K998">
        <v>97.2</v>
      </c>
      <c r="L998">
        <v>0.67</v>
      </c>
      <c r="M998">
        <v>0.7</v>
      </c>
      <c r="N998">
        <v>0.66</v>
      </c>
      <c r="O998">
        <v>0.64</v>
      </c>
      <c r="P998">
        <v>0.62</v>
      </c>
      <c r="Q998">
        <v>0.61</v>
      </c>
      <c r="R998">
        <v>0.54</v>
      </c>
    </row>
    <row r="999" spans="1:18" x14ac:dyDescent="0.2">
      <c r="A999" t="s">
        <v>1930</v>
      </c>
      <c r="B999" t="s">
        <v>1931</v>
      </c>
      <c r="C999" t="s">
        <v>34</v>
      </c>
      <c r="D999">
        <v>2019</v>
      </c>
      <c r="E999">
        <v>104.6</v>
      </c>
      <c r="F999">
        <v>101.9</v>
      </c>
      <c r="G999">
        <v>91.5</v>
      </c>
      <c r="H999">
        <v>98.6</v>
      </c>
      <c r="I999">
        <v>121.8</v>
      </c>
      <c r="J999">
        <v>96.8</v>
      </c>
      <c r="K999">
        <v>102.2</v>
      </c>
      <c r="L999">
        <v>0.53</v>
      </c>
      <c r="M999">
        <v>0.55000000000000004</v>
      </c>
      <c r="N999">
        <v>0.52</v>
      </c>
      <c r="O999">
        <v>0.51</v>
      </c>
      <c r="P999">
        <v>0.49</v>
      </c>
      <c r="Q999">
        <v>0.49</v>
      </c>
      <c r="R999">
        <v>0.42</v>
      </c>
    </row>
    <row r="1000" spans="1:18" x14ac:dyDescent="0.2">
      <c r="A1000" t="s">
        <v>1932</v>
      </c>
      <c r="B1000" t="s">
        <v>1933</v>
      </c>
      <c r="C1000" t="s">
        <v>35</v>
      </c>
      <c r="D1000">
        <v>2019</v>
      </c>
      <c r="E1000">
        <v>106.1</v>
      </c>
      <c r="F1000">
        <v>102.3</v>
      </c>
      <c r="G1000">
        <v>92.6</v>
      </c>
      <c r="H1000">
        <v>99.1</v>
      </c>
      <c r="I1000">
        <v>128.1</v>
      </c>
      <c r="J1000">
        <v>95.3</v>
      </c>
      <c r="K1000">
        <v>103.2</v>
      </c>
      <c r="L1000">
        <v>0.65</v>
      </c>
      <c r="M1000">
        <v>0.69</v>
      </c>
      <c r="N1000">
        <v>0.65</v>
      </c>
      <c r="O1000">
        <v>0.63</v>
      </c>
      <c r="P1000">
        <v>0.59</v>
      </c>
      <c r="Q1000">
        <v>0.6</v>
      </c>
      <c r="R1000">
        <v>0.52</v>
      </c>
    </row>
    <row r="1001" spans="1:18" x14ac:dyDescent="0.2">
      <c r="A1001" t="s">
        <v>1934</v>
      </c>
      <c r="B1001" t="s">
        <v>1935</v>
      </c>
      <c r="C1001" t="s">
        <v>34</v>
      </c>
      <c r="D1001">
        <v>2021</v>
      </c>
      <c r="E1001">
        <v>94.2</v>
      </c>
      <c r="F1001">
        <v>96.3</v>
      </c>
      <c r="G1001">
        <v>108.4</v>
      </c>
      <c r="H1001">
        <v>96.3</v>
      </c>
      <c r="I1001">
        <v>106.4</v>
      </c>
      <c r="J1001">
        <v>90.4</v>
      </c>
      <c r="K1001">
        <v>96.6</v>
      </c>
      <c r="L1001">
        <v>0.62</v>
      </c>
      <c r="M1001">
        <v>0.67</v>
      </c>
      <c r="N1001">
        <v>0.63</v>
      </c>
      <c r="O1001">
        <v>0.59</v>
      </c>
      <c r="P1001">
        <v>0.55000000000000004</v>
      </c>
      <c r="Q1001">
        <v>0.56000000000000005</v>
      </c>
      <c r="R1001">
        <v>0.48</v>
      </c>
    </row>
    <row r="1002" spans="1:18" x14ac:dyDescent="0.2">
      <c r="A1002" t="s">
        <v>1936</v>
      </c>
      <c r="B1002" t="s">
        <v>1937</v>
      </c>
      <c r="C1002" t="s">
        <v>34</v>
      </c>
      <c r="D1002">
        <v>2024</v>
      </c>
      <c r="E1002">
        <v>113.9</v>
      </c>
      <c r="F1002">
        <v>125.4</v>
      </c>
      <c r="G1002">
        <v>119.8</v>
      </c>
      <c r="H1002">
        <v>117.9</v>
      </c>
      <c r="I1002">
        <v>122.9</v>
      </c>
      <c r="J1002">
        <v>104.9</v>
      </c>
      <c r="K1002">
        <v>86.1</v>
      </c>
      <c r="L1002">
        <v>0.5</v>
      </c>
      <c r="M1002">
        <v>0.52</v>
      </c>
      <c r="N1002">
        <v>0.5</v>
      </c>
      <c r="O1002">
        <v>0.48</v>
      </c>
      <c r="P1002">
        <v>0.46</v>
      </c>
      <c r="Q1002">
        <v>0.47</v>
      </c>
      <c r="R1002">
        <v>0.42</v>
      </c>
    </row>
    <row r="1003" spans="1:18" x14ac:dyDescent="0.2">
      <c r="A1003" t="s">
        <v>1938</v>
      </c>
      <c r="B1003" t="s">
        <v>1939</v>
      </c>
      <c r="C1003" t="s">
        <v>34</v>
      </c>
      <c r="D1003">
        <v>2019</v>
      </c>
      <c r="E1003">
        <v>113</v>
      </c>
      <c r="F1003">
        <v>112.6</v>
      </c>
      <c r="G1003">
        <v>129.1</v>
      </c>
      <c r="H1003">
        <v>130.80000000000001</v>
      </c>
      <c r="I1003">
        <v>136.19999999999999</v>
      </c>
      <c r="J1003">
        <v>123</v>
      </c>
      <c r="K1003">
        <v>91.9</v>
      </c>
      <c r="L1003">
        <v>0.62</v>
      </c>
      <c r="M1003">
        <v>0.67</v>
      </c>
      <c r="N1003">
        <v>0.63</v>
      </c>
      <c r="O1003">
        <v>0.6</v>
      </c>
      <c r="P1003">
        <v>0.56000000000000005</v>
      </c>
      <c r="Q1003">
        <v>0.56999999999999995</v>
      </c>
      <c r="R1003">
        <v>0.51</v>
      </c>
    </row>
    <row r="1004" spans="1:18" x14ac:dyDescent="0.2">
      <c r="A1004" t="s">
        <v>1940</v>
      </c>
      <c r="B1004" t="s">
        <v>1941</v>
      </c>
      <c r="C1004" t="s">
        <v>34</v>
      </c>
      <c r="D1004">
        <v>2017</v>
      </c>
      <c r="E1004">
        <v>109.8</v>
      </c>
      <c r="F1004">
        <v>95.4</v>
      </c>
      <c r="G1004">
        <v>102.1</v>
      </c>
      <c r="H1004">
        <v>110</v>
      </c>
      <c r="I1004">
        <v>110.7</v>
      </c>
      <c r="J1004">
        <v>101.4</v>
      </c>
      <c r="K1004">
        <v>109.8</v>
      </c>
      <c r="L1004">
        <v>0.63</v>
      </c>
      <c r="M1004">
        <v>0.63</v>
      </c>
      <c r="N1004">
        <v>0.51</v>
      </c>
      <c r="O1004">
        <v>0.49</v>
      </c>
      <c r="P1004">
        <v>0.57999999999999996</v>
      </c>
      <c r="Q1004">
        <v>0.48</v>
      </c>
      <c r="R1004">
        <v>0.43</v>
      </c>
    </row>
    <row r="1005" spans="1:18" x14ac:dyDescent="0.2">
      <c r="A1005" t="s">
        <v>1942</v>
      </c>
      <c r="B1005" t="s">
        <v>1943</v>
      </c>
      <c r="C1005" t="s">
        <v>34</v>
      </c>
      <c r="D1005">
        <v>2017</v>
      </c>
      <c r="E1005">
        <v>110.5</v>
      </c>
      <c r="F1005">
        <v>99.6</v>
      </c>
      <c r="G1005">
        <v>98.8</v>
      </c>
      <c r="H1005">
        <v>112.1</v>
      </c>
      <c r="I1005">
        <v>113.7</v>
      </c>
      <c r="J1005">
        <v>98.8</v>
      </c>
      <c r="K1005">
        <v>115.8</v>
      </c>
      <c r="L1005">
        <v>0.64</v>
      </c>
      <c r="M1005">
        <v>0.67</v>
      </c>
      <c r="N1005">
        <v>0.63</v>
      </c>
      <c r="O1005">
        <v>0.6</v>
      </c>
      <c r="P1005">
        <v>0.57999999999999996</v>
      </c>
      <c r="Q1005">
        <v>0.57999999999999996</v>
      </c>
      <c r="R1005">
        <v>0.51</v>
      </c>
    </row>
    <row r="1006" spans="1:18" x14ac:dyDescent="0.2">
      <c r="A1006" t="s">
        <v>1944</v>
      </c>
      <c r="B1006" t="s">
        <v>1945</v>
      </c>
      <c r="C1006" t="s">
        <v>35</v>
      </c>
      <c r="D1006">
        <v>2017</v>
      </c>
      <c r="E1006">
        <v>111.7</v>
      </c>
      <c r="F1006">
        <v>104</v>
      </c>
      <c r="G1006">
        <v>95.8</v>
      </c>
      <c r="H1006">
        <v>112.6</v>
      </c>
      <c r="I1006">
        <v>108.2</v>
      </c>
      <c r="J1006">
        <v>99.7</v>
      </c>
      <c r="K1006">
        <v>108.3</v>
      </c>
      <c r="L1006">
        <v>0.63</v>
      </c>
      <c r="M1006">
        <v>0.67</v>
      </c>
      <c r="N1006">
        <v>0.63</v>
      </c>
      <c r="O1006">
        <v>0.6</v>
      </c>
      <c r="P1006">
        <v>0.57999999999999996</v>
      </c>
      <c r="Q1006">
        <v>0.57999999999999996</v>
      </c>
      <c r="R1006">
        <v>0.51</v>
      </c>
    </row>
    <row r="1007" spans="1:18" x14ac:dyDescent="0.2">
      <c r="A1007" t="s">
        <v>1946</v>
      </c>
      <c r="B1007" t="s">
        <v>1947</v>
      </c>
      <c r="C1007" t="s">
        <v>35</v>
      </c>
      <c r="D1007">
        <v>2017</v>
      </c>
      <c r="E1007">
        <v>112.7</v>
      </c>
      <c r="F1007">
        <v>102.3</v>
      </c>
      <c r="G1007">
        <v>110.3</v>
      </c>
      <c r="H1007">
        <v>108.5</v>
      </c>
      <c r="I1007">
        <v>112.5</v>
      </c>
      <c r="J1007">
        <v>96.4</v>
      </c>
      <c r="K1007">
        <v>108.5</v>
      </c>
      <c r="L1007">
        <v>0.75</v>
      </c>
      <c r="M1007">
        <v>0.78</v>
      </c>
      <c r="N1007">
        <v>0.75</v>
      </c>
      <c r="O1007">
        <v>0.72</v>
      </c>
      <c r="P1007">
        <v>0.69</v>
      </c>
      <c r="Q1007">
        <v>0.7</v>
      </c>
      <c r="R1007">
        <v>0.63</v>
      </c>
    </row>
    <row r="1008" spans="1:18" x14ac:dyDescent="0.2">
      <c r="A1008" t="s">
        <v>1948</v>
      </c>
      <c r="B1008" t="s">
        <v>1949</v>
      </c>
      <c r="C1008" t="s">
        <v>35</v>
      </c>
      <c r="D1008">
        <v>2017</v>
      </c>
      <c r="E1008">
        <v>108.1</v>
      </c>
      <c r="F1008">
        <v>111.3</v>
      </c>
      <c r="G1008">
        <v>104.9</v>
      </c>
      <c r="H1008">
        <v>111.7</v>
      </c>
      <c r="I1008">
        <v>110.9</v>
      </c>
      <c r="J1008">
        <v>105.5</v>
      </c>
      <c r="K1008">
        <v>112.4</v>
      </c>
      <c r="L1008">
        <v>0.63</v>
      </c>
      <c r="M1008">
        <v>0.67</v>
      </c>
      <c r="N1008">
        <v>0.63</v>
      </c>
      <c r="O1008">
        <v>0.6</v>
      </c>
      <c r="P1008">
        <v>0.57999999999999996</v>
      </c>
      <c r="Q1008">
        <v>0.57999999999999996</v>
      </c>
      <c r="R1008">
        <v>0.51</v>
      </c>
    </row>
    <row r="1009" spans="1:18" x14ac:dyDescent="0.2">
      <c r="A1009" t="s">
        <v>1950</v>
      </c>
      <c r="B1009" t="s">
        <v>1951</v>
      </c>
      <c r="C1009" t="s">
        <v>34</v>
      </c>
      <c r="D1009">
        <v>2015</v>
      </c>
      <c r="E1009">
        <v>103.4</v>
      </c>
      <c r="F1009">
        <v>109</v>
      </c>
      <c r="G1009">
        <v>115.4</v>
      </c>
      <c r="H1009">
        <v>107.4</v>
      </c>
      <c r="I1009">
        <v>113.1</v>
      </c>
      <c r="J1009">
        <v>99.6</v>
      </c>
      <c r="K1009">
        <v>92.2</v>
      </c>
      <c r="L1009">
        <v>0.62</v>
      </c>
      <c r="M1009">
        <v>0.66</v>
      </c>
      <c r="N1009">
        <v>0.62</v>
      </c>
      <c r="O1009">
        <v>0.59</v>
      </c>
      <c r="P1009">
        <v>0.56000000000000005</v>
      </c>
      <c r="Q1009">
        <v>0.56000000000000005</v>
      </c>
      <c r="R1009">
        <v>0.5</v>
      </c>
    </row>
    <row r="1010" spans="1:18" x14ac:dyDescent="0.2">
      <c r="A1010" t="s">
        <v>1952</v>
      </c>
      <c r="B1010" t="s">
        <v>1953</v>
      </c>
      <c r="C1010" t="s">
        <v>34</v>
      </c>
      <c r="D1010">
        <v>2015</v>
      </c>
      <c r="E1010">
        <v>106.1</v>
      </c>
      <c r="F1010">
        <v>106.5</v>
      </c>
      <c r="G1010">
        <v>116.2</v>
      </c>
      <c r="H1010">
        <v>110.1</v>
      </c>
      <c r="I1010">
        <v>115.5</v>
      </c>
      <c r="J1010">
        <v>95.4</v>
      </c>
      <c r="K1010">
        <v>92.2</v>
      </c>
      <c r="L1010">
        <v>0.62</v>
      </c>
      <c r="M1010">
        <v>0.66</v>
      </c>
      <c r="N1010">
        <v>0.62</v>
      </c>
      <c r="O1010">
        <v>0.59</v>
      </c>
      <c r="P1010">
        <v>0.56000000000000005</v>
      </c>
      <c r="Q1010">
        <v>0.56000000000000005</v>
      </c>
      <c r="R1010">
        <v>0.5</v>
      </c>
    </row>
    <row r="1011" spans="1:18" x14ac:dyDescent="0.2">
      <c r="A1011" t="s">
        <v>1954</v>
      </c>
      <c r="B1011" t="s">
        <v>1955</v>
      </c>
      <c r="C1011" t="s">
        <v>34</v>
      </c>
      <c r="D1011">
        <v>2015</v>
      </c>
      <c r="E1011">
        <v>97.9</v>
      </c>
      <c r="F1011">
        <v>105.3</v>
      </c>
      <c r="G1011">
        <v>112.9</v>
      </c>
      <c r="H1011">
        <v>107.4</v>
      </c>
      <c r="I1011">
        <v>103.4</v>
      </c>
      <c r="J1011">
        <v>99.6</v>
      </c>
      <c r="K1011">
        <v>90.2</v>
      </c>
      <c r="L1011">
        <v>0.62</v>
      </c>
      <c r="M1011">
        <v>0.66</v>
      </c>
      <c r="N1011">
        <v>0.62</v>
      </c>
      <c r="O1011">
        <v>0.59</v>
      </c>
      <c r="P1011">
        <v>0.56000000000000005</v>
      </c>
      <c r="Q1011">
        <v>0.56000000000000005</v>
      </c>
      <c r="R1011">
        <v>0.5</v>
      </c>
    </row>
    <row r="1012" spans="1:18" x14ac:dyDescent="0.2">
      <c r="A1012" t="s">
        <v>1956</v>
      </c>
      <c r="B1012" t="s">
        <v>1957</v>
      </c>
      <c r="C1012" t="s">
        <v>34</v>
      </c>
      <c r="D1012">
        <v>2015</v>
      </c>
      <c r="E1012">
        <v>102.9</v>
      </c>
      <c r="F1012">
        <v>107.5</v>
      </c>
      <c r="G1012">
        <v>113.6</v>
      </c>
      <c r="H1012">
        <v>106.3</v>
      </c>
      <c r="I1012">
        <v>105.5</v>
      </c>
      <c r="J1012">
        <v>98</v>
      </c>
      <c r="K1012">
        <v>92</v>
      </c>
      <c r="L1012">
        <v>0.5</v>
      </c>
      <c r="M1012">
        <v>0.52</v>
      </c>
      <c r="N1012">
        <v>0.5</v>
      </c>
      <c r="O1012">
        <v>0.48</v>
      </c>
      <c r="P1012">
        <v>0.46</v>
      </c>
      <c r="Q1012">
        <v>0.46</v>
      </c>
      <c r="R1012">
        <v>0.42</v>
      </c>
    </row>
    <row r="1013" spans="1:18" x14ac:dyDescent="0.2">
      <c r="A1013" t="s">
        <v>1958</v>
      </c>
      <c r="B1013" t="s">
        <v>1959</v>
      </c>
      <c r="C1013" t="s">
        <v>35</v>
      </c>
      <c r="D1013">
        <v>2015</v>
      </c>
      <c r="E1013">
        <v>104.9</v>
      </c>
      <c r="F1013">
        <v>115.3</v>
      </c>
      <c r="G1013">
        <v>115</v>
      </c>
      <c r="H1013">
        <v>105.5</v>
      </c>
      <c r="I1013">
        <v>96.3</v>
      </c>
      <c r="J1013">
        <v>100.4</v>
      </c>
      <c r="K1013">
        <v>86.3</v>
      </c>
      <c r="L1013">
        <v>0.7</v>
      </c>
      <c r="M1013">
        <v>0.74</v>
      </c>
      <c r="N1013">
        <v>0.7</v>
      </c>
      <c r="O1013">
        <v>0.68</v>
      </c>
      <c r="P1013">
        <v>0.64</v>
      </c>
      <c r="Q1013">
        <v>0.65</v>
      </c>
      <c r="R1013">
        <v>0.57999999999999996</v>
      </c>
    </row>
    <row r="1014" spans="1:18" x14ac:dyDescent="0.2">
      <c r="A1014" t="s">
        <v>1960</v>
      </c>
      <c r="B1014" t="s">
        <v>1961</v>
      </c>
      <c r="C1014" t="s">
        <v>35</v>
      </c>
      <c r="D1014">
        <v>2017</v>
      </c>
      <c r="E1014">
        <v>102.4</v>
      </c>
      <c r="F1014">
        <v>101.7</v>
      </c>
      <c r="G1014">
        <v>95.9</v>
      </c>
      <c r="H1014">
        <v>102.8</v>
      </c>
      <c r="I1014">
        <v>122</v>
      </c>
      <c r="J1014">
        <v>93.3</v>
      </c>
      <c r="K1014">
        <v>110.9</v>
      </c>
      <c r="L1014">
        <v>0.62</v>
      </c>
      <c r="M1014">
        <v>0.62</v>
      </c>
      <c r="N1014">
        <v>0.61</v>
      </c>
      <c r="O1014">
        <v>0.59</v>
      </c>
      <c r="P1014">
        <v>0.55000000000000004</v>
      </c>
      <c r="Q1014">
        <v>0.53</v>
      </c>
      <c r="R1014">
        <v>0.37</v>
      </c>
    </row>
    <row r="1015" spans="1:18" x14ac:dyDescent="0.2">
      <c r="A1015" t="s">
        <v>1962</v>
      </c>
      <c r="B1015" t="s">
        <v>1963</v>
      </c>
      <c r="C1015" t="s">
        <v>35</v>
      </c>
      <c r="D1015">
        <v>2017</v>
      </c>
      <c r="E1015">
        <v>98.7</v>
      </c>
      <c r="F1015">
        <v>101</v>
      </c>
      <c r="G1015">
        <v>95.5</v>
      </c>
      <c r="H1015">
        <v>105.3</v>
      </c>
      <c r="I1015">
        <v>115.7</v>
      </c>
      <c r="J1015">
        <v>93.2</v>
      </c>
      <c r="K1015">
        <v>110.9</v>
      </c>
      <c r="L1015">
        <v>0.5</v>
      </c>
      <c r="M1015">
        <v>0.52</v>
      </c>
      <c r="N1015">
        <v>0.5</v>
      </c>
      <c r="O1015">
        <v>0.48</v>
      </c>
      <c r="P1015">
        <v>0.45</v>
      </c>
      <c r="Q1015">
        <v>0.45</v>
      </c>
      <c r="R1015">
        <v>0.37</v>
      </c>
    </row>
    <row r="1016" spans="1:18" x14ac:dyDescent="0.2">
      <c r="A1016" t="s">
        <v>1964</v>
      </c>
      <c r="B1016" t="s">
        <v>1965</v>
      </c>
      <c r="C1016" t="s">
        <v>35</v>
      </c>
      <c r="D1016">
        <v>2017</v>
      </c>
      <c r="E1016">
        <v>98.7</v>
      </c>
      <c r="F1016">
        <v>101</v>
      </c>
      <c r="G1016">
        <v>95.5</v>
      </c>
      <c r="H1016">
        <v>105.3</v>
      </c>
      <c r="I1016">
        <v>115.7</v>
      </c>
      <c r="J1016">
        <v>93.2</v>
      </c>
      <c r="K1016">
        <v>110.9</v>
      </c>
      <c r="L1016">
        <v>0.5</v>
      </c>
      <c r="M1016">
        <v>0.52</v>
      </c>
      <c r="N1016">
        <v>0.5</v>
      </c>
      <c r="O1016">
        <v>0.48</v>
      </c>
      <c r="P1016">
        <v>0.45</v>
      </c>
      <c r="Q1016">
        <v>0.45</v>
      </c>
      <c r="R1016">
        <v>0.37</v>
      </c>
    </row>
    <row r="1017" spans="1:18" x14ac:dyDescent="0.2">
      <c r="A1017" t="s">
        <v>1966</v>
      </c>
      <c r="B1017" t="s">
        <v>1967</v>
      </c>
      <c r="C1017" t="s">
        <v>34</v>
      </c>
      <c r="D1017">
        <v>2017</v>
      </c>
      <c r="E1017">
        <v>98.7</v>
      </c>
      <c r="F1017">
        <v>101</v>
      </c>
      <c r="G1017">
        <v>95.5</v>
      </c>
      <c r="H1017">
        <v>105.3</v>
      </c>
      <c r="I1017">
        <v>115.7</v>
      </c>
      <c r="J1017">
        <v>93.2</v>
      </c>
      <c r="K1017">
        <v>110.9</v>
      </c>
      <c r="L1017">
        <v>0.5</v>
      </c>
      <c r="M1017">
        <v>0.52</v>
      </c>
      <c r="N1017">
        <v>0.5</v>
      </c>
      <c r="O1017">
        <v>0.48</v>
      </c>
      <c r="P1017">
        <v>0.45</v>
      </c>
      <c r="Q1017">
        <v>0.45</v>
      </c>
      <c r="R1017">
        <v>0.37</v>
      </c>
    </row>
    <row r="1018" spans="1:18" x14ac:dyDescent="0.2">
      <c r="A1018" t="s">
        <v>1968</v>
      </c>
      <c r="B1018" t="s">
        <v>1969</v>
      </c>
      <c r="C1018" t="s">
        <v>34</v>
      </c>
      <c r="D1018">
        <v>2017</v>
      </c>
      <c r="E1018">
        <v>98.7</v>
      </c>
      <c r="F1018">
        <v>101</v>
      </c>
      <c r="G1018">
        <v>95.5</v>
      </c>
      <c r="H1018">
        <v>105.3</v>
      </c>
      <c r="I1018">
        <v>115.7</v>
      </c>
      <c r="J1018">
        <v>93.2</v>
      </c>
      <c r="K1018">
        <v>110.9</v>
      </c>
      <c r="L1018">
        <v>0.5</v>
      </c>
      <c r="M1018">
        <v>0.52</v>
      </c>
      <c r="N1018">
        <v>0.5</v>
      </c>
      <c r="O1018">
        <v>0.48</v>
      </c>
      <c r="P1018">
        <v>0.45</v>
      </c>
      <c r="Q1018">
        <v>0.45</v>
      </c>
      <c r="R1018">
        <v>0.37</v>
      </c>
    </row>
    <row r="1019" spans="1:18" x14ac:dyDescent="0.2">
      <c r="A1019" t="s">
        <v>1970</v>
      </c>
      <c r="B1019" t="s">
        <v>1971</v>
      </c>
      <c r="C1019" t="s">
        <v>34</v>
      </c>
      <c r="D1019">
        <v>2017</v>
      </c>
      <c r="E1019">
        <v>98.7</v>
      </c>
      <c r="F1019">
        <v>101</v>
      </c>
      <c r="G1019">
        <v>95.5</v>
      </c>
      <c r="H1019">
        <v>105.3</v>
      </c>
      <c r="I1019">
        <v>115.7</v>
      </c>
      <c r="J1019">
        <v>93.2</v>
      </c>
      <c r="K1019">
        <v>110.9</v>
      </c>
      <c r="L1019">
        <v>0.5</v>
      </c>
      <c r="M1019">
        <v>0.52</v>
      </c>
      <c r="N1019">
        <v>0.5</v>
      </c>
      <c r="O1019">
        <v>0.48</v>
      </c>
      <c r="P1019">
        <v>0.45</v>
      </c>
      <c r="Q1019">
        <v>0.45</v>
      </c>
      <c r="R1019">
        <v>0.37</v>
      </c>
    </row>
    <row r="1020" spans="1:18" x14ac:dyDescent="0.2">
      <c r="A1020" t="s">
        <v>1972</v>
      </c>
      <c r="B1020" t="s">
        <v>1973</v>
      </c>
      <c r="C1020" t="s">
        <v>34</v>
      </c>
      <c r="D1020">
        <v>2022</v>
      </c>
      <c r="E1020">
        <v>103.3</v>
      </c>
      <c r="F1020">
        <v>104.1</v>
      </c>
      <c r="G1020">
        <v>95</v>
      </c>
      <c r="H1020">
        <v>102.4</v>
      </c>
      <c r="I1020">
        <v>118.4</v>
      </c>
      <c r="J1020">
        <v>95</v>
      </c>
      <c r="K1020">
        <v>100.6</v>
      </c>
      <c r="L1020">
        <v>0.5</v>
      </c>
      <c r="M1020">
        <v>0.52</v>
      </c>
      <c r="N1020">
        <v>0.5</v>
      </c>
      <c r="O1020">
        <v>0.48</v>
      </c>
      <c r="P1020">
        <v>0.46</v>
      </c>
      <c r="Q1020">
        <v>0.47</v>
      </c>
      <c r="R1020">
        <v>0.41</v>
      </c>
    </row>
    <row r="1021" spans="1:18" x14ac:dyDescent="0.2">
      <c r="A1021" t="s">
        <v>1974</v>
      </c>
      <c r="B1021" t="s">
        <v>1975</v>
      </c>
      <c r="C1021" t="s">
        <v>34</v>
      </c>
      <c r="D1021">
        <v>2022</v>
      </c>
      <c r="E1021">
        <v>103.3</v>
      </c>
      <c r="F1021">
        <v>104.1</v>
      </c>
      <c r="G1021">
        <v>95</v>
      </c>
      <c r="H1021">
        <v>102.4</v>
      </c>
      <c r="I1021">
        <v>118.4</v>
      </c>
      <c r="J1021">
        <v>95</v>
      </c>
      <c r="K1021">
        <v>100.6</v>
      </c>
      <c r="L1021">
        <v>0.5</v>
      </c>
      <c r="M1021">
        <v>0.52</v>
      </c>
      <c r="N1021">
        <v>0.5</v>
      </c>
      <c r="O1021">
        <v>0.48</v>
      </c>
      <c r="P1021">
        <v>0.46</v>
      </c>
      <c r="Q1021">
        <v>0.47</v>
      </c>
      <c r="R1021">
        <v>0.41</v>
      </c>
    </row>
    <row r="1022" spans="1:18" x14ac:dyDescent="0.2">
      <c r="A1022" t="s">
        <v>1976</v>
      </c>
      <c r="B1022" t="s">
        <v>1977</v>
      </c>
      <c r="C1022" t="s">
        <v>35</v>
      </c>
      <c r="D1022">
        <v>2022</v>
      </c>
      <c r="E1022">
        <v>93.7</v>
      </c>
      <c r="F1022">
        <v>102.6</v>
      </c>
      <c r="G1022">
        <v>95.6</v>
      </c>
      <c r="H1022">
        <v>99.7</v>
      </c>
      <c r="I1022">
        <v>116.2</v>
      </c>
      <c r="J1022">
        <v>94.3</v>
      </c>
      <c r="K1022">
        <v>97.9</v>
      </c>
      <c r="L1022">
        <v>0.62</v>
      </c>
      <c r="M1022">
        <v>0.66</v>
      </c>
      <c r="N1022">
        <v>0.63</v>
      </c>
      <c r="O1022">
        <v>0.59</v>
      </c>
      <c r="P1022">
        <v>0.56000000000000005</v>
      </c>
      <c r="Q1022">
        <v>0.56999999999999995</v>
      </c>
      <c r="R1022">
        <v>0.5</v>
      </c>
    </row>
    <row r="1023" spans="1:18" x14ac:dyDescent="0.2">
      <c r="A1023" t="s">
        <v>1978</v>
      </c>
      <c r="B1023" t="s">
        <v>1979</v>
      </c>
      <c r="C1023" t="s">
        <v>34</v>
      </c>
      <c r="D1023">
        <v>2017</v>
      </c>
      <c r="E1023">
        <v>105.2</v>
      </c>
      <c r="F1023">
        <v>98.4</v>
      </c>
      <c r="G1023">
        <v>98.4</v>
      </c>
      <c r="H1023">
        <v>116.4</v>
      </c>
      <c r="I1023">
        <v>110.7</v>
      </c>
      <c r="J1023">
        <v>88.4</v>
      </c>
      <c r="K1023">
        <v>98</v>
      </c>
      <c r="L1023">
        <v>0.54</v>
      </c>
      <c r="M1023">
        <v>0.56000000000000005</v>
      </c>
      <c r="N1023">
        <v>0.52</v>
      </c>
      <c r="O1023">
        <v>0.5</v>
      </c>
      <c r="P1023">
        <v>0.49</v>
      </c>
      <c r="Q1023">
        <v>0.48</v>
      </c>
      <c r="R1023">
        <v>0.42</v>
      </c>
    </row>
    <row r="1024" spans="1:18" x14ac:dyDescent="0.2">
      <c r="A1024" t="s">
        <v>1980</v>
      </c>
      <c r="B1024" t="s">
        <v>1981</v>
      </c>
      <c r="C1024" t="s">
        <v>35</v>
      </c>
      <c r="D1024">
        <v>2017</v>
      </c>
      <c r="E1024">
        <v>105.5</v>
      </c>
      <c r="F1024">
        <v>97.4</v>
      </c>
      <c r="G1024">
        <v>104.7</v>
      </c>
      <c r="H1024">
        <v>119.8</v>
      </c>
      <c r="I1024">
        <v>110.3</v>
      </c>
      <c r="J1024">
        <v>88</v>
      </c>
      <c r="K1024">
        <v>102.7</v>
      </c>
      <c r="L1024">
        <v>0.64</v>
      </c>
      <c r="M1024">
        <v>0.68</v>
      </c>
      <c r="N1024">
        <v>0.63</v>
      </c>
      <c r="O1024">
        <v>0.6</v>
      </c>
      <c r="P1024">
        <v>0.57999999999999996</v>
      </c>
      <c r="Q1024">
        <v>0.57999999999999996</v>
      </c>
      <c r="R1024">
        <v>0.5</v>
      </c>
    </row>
    <row r="1025" spans="1:18" x14ac:dyDescent="0.2">
      <c r="A1025" t="s">
        <v>1982</v>
      </c>
      <c r="B1025" t="s">
        <v>1983</v>
      </c>
      <c r="C1025" t="s">
        <v>35</v>
      </c>
      <c r="D1025">
        <v>2017</v>
      </c>
      <c r="E1025">
        <v>105.2</v>
      </c>
      <c r="F1025">
        <v>98.4</v>
      </c>
      <c r="G1025">
        <v>98.4</v>
      </c>
      <c r="H1025">
        <v>116.4</v>
      </c>
      <c r="I1025">
        <v>110.7</v>
      </c>
      <c r="J1025">
        <v>88.4</v>
      </c>
      <c r="K1025">
        <v>98</v>
      </c>
      <c r="L1025">
        <v>0.54</v>
      </c>
      <c r="M1025">
        <v>0.56000000000000005</v>
      </c>
      <c r="N1025">
        <v>0.52</v>
      </c>
      <c r="O1025">
        <v>0.5</v>
      </c>
      <c r="P1025">
        <v>0.49</v>
      </c>
      <c r="Q1025">
        <v>0.48</v>
      </c>
      <c r="R1025">
        <v>0.42</v>
      </c>
    </row>
    <row r="1026" spans="1:18" x14ac:dyDescent="0.2">
      <c r="A1026" t="s">
        <v>1984</v>
      </c>
      <c r="B1026" t="s">
        <v>1985</v>
      </c>
      <c r="C1026" t="s">
        <v>35</v>
      </c>
      <c r="D1026">
        <v>2017</v>
      </c>
      <c r="E1026">
        <v>93.9</v>
      </c>
      <c r="F1026">
        <v>94.8</v>
      </c>
      <c r="G1026">
        <v>98.4</v>
      </c>
      <c r="H1026">
        <v>116.4</v>
      </c>
      <c r="I1026">
        <v>105.2</v>
      </c>
      <c r="J1026">
        <v>88.4</v>
      </c>
      <c r="K1026">
        <v>98</v>
      </c>
      <c r="L1026">
        <v>0.65</v>
      </c>
      <c r="M1026">
        <v>0.64</v>
      </c>
      <c r="N1026">
        <v>0.52</v>
      </c>
      <c r="O1026">
        <v>0.5</v>
      </c>
      <c r="P1026">
        <v>0.57999999999999996</v>
      </c>
      <c r="Q1026">
        <v>0.48</v>
      </c>
      <c r="R1026">
        <v>0.42</v>
      </c>
    </row>
    <row r="1027" spans="1:18" x14ac:dyDescent="0.2">
      <c r="A1027" t="s">
        <v>1986</v>
      </c>
      <c r="B1027" t="s">
        <v>1987</v>
      </c>
      <c r="C1027" t="s">
        <v>35</v>
      </c>
      <c r="D1027">
        <v>2017</v>
      </c>
      <c r="E1027">
        <v>105.2</v>
      </c>
      <c r="F1027">
        <v>98.4</v>
      </c>
      <c r="G1027">
        <v>98.4</v>
      </c>
      <c r="H1027">
        <v>116.4</v>
      </c>
      <c r="I1027">
        <v>110.7</v>
      </c>
      <c r="J1027">
        <v>88.4</v>
      </c>
      <c r="K1027">
        <v>98</v>
      </c>
      <c r="L1027">
        <v>0.54</v>
      </c>
      <c r="M1027">
        <v>0.56000000000000005</v>
      </c>
      <c r="N1027">
        <v>0.52</v>
      </c>
      <c r="O1027">
        <v>0.5</v>
      </c>
      <c r="P1027">
        <v>0.49</v>
      </c>
      <c r="Q1027">
        <v>0.48</v>
      </c>
      <c r="R1027">
        <v>0.42</v>
      </c>
    </row>
    <row r="1028" spans="1:18" x14ac:dyDescent="0.2">
      <c r="A1028" t="s">
        <v>1988</v>
      </c>
      <c r="B1028" t="s">
        <v>1989</v>
      </c>
      <c r="C1028" t="s">
        <v>35</v>
      </c>
      <c r="D1028">
        <v>2017</v>
      </c>
      <c r="E1028">
        <v>105.2</v>
      </c>
      <c r="F1028">
        <v>98.4</v>
      </c>
      <c r="G1028">
        <v>98.4</v>
      </c>
      <c r="H1028">
        <v>116.4</v>
      </c>
      <c r="I1028">
        <v>110.7</v>
      </c>
      <c r="J1028">
        <v>88.4</v>
      </c>
      <c r="K1028">
        <v>98</v>
      </c>
      <c r="L1028">
        <v>0.54</v>
      </c>
      <c r="M1028">
        <v>0.56000000000000005</v>
      </c>
      <c r="N1028">
        <v>0.52</v>
      </c>
      <c r="O1028">
        <v>0.5</v>
      </c>
      <c r="P1028">
        <v>0.49</v>
      </c>
      <c r="Q1028">
        <v>0.48</v>
      </c>
      <c r="R1028">
        <v>0.42</v>
      </c>
    </row>
    <row r="1029" spans="1:18" x14ac:dyDescent="0.2">
      <c r="A1029" t="s">
        <v>1990</v>
      </c>
      <c r="B1029" t="s">
        <v>1991</v>
      </c>
      <c r="C1029" t="s">
        <v>35</v>
      </c>
      <c r="D1029">
        <v>2017</v>
      </c>
      <c r="E1029">
        <v>105.2</v>
      </c>
      <c r="F1029">
        <v>98.4</v>
      </c>
      <c r="G1029">
        <v>98.4</v>
      </c>
      <c r="H1029">
        <v>116.4</v>
      </c>
      <c r="I1029">
        <v>110.7</v>
      </c>
      <c r="J1029">
        <v>88.4</v>
      </c>
      <c r="K1029">
        <v>98</v>
      </c>
      <c r="L1029">
        <v>0.54</v>
      </c>
      <c r="M1029">
        <v>0.56000000000000005</v>
      </c>
      <c r="N1029">
        <v>0.52</v>
      </c>
      <c r="O1029">
        <v>0.5</v>
      </c>
      <c r="P1029">
        <v>0.49</v>
      </c>
      <c r="Q1029">
        <v>0.48</v>
      </c>
      <c r="R1029">
        <v>0.42</v>
      </c>
    </row>
    <row r="1030" spans="1:18" x14ac:dyDescent="0.2">
      <c r="A1030" t="s">
        <v>1992</v>
      </c>
      <c r="B1030" t="s">
        <v>1993</v>
      </c>
      <c r="C1030" t="s">
        <v>34</v>
      </c>
      <c r="D1030">
        <v>2015</v>
      </c>
      <c r="E1030">
        <v>109.5</v>
      </c>
      <c r="F1030">
        <v>107</v>
      </c>
      <c r="G1030">
        <v>97.7</v>
      </c>
      <c r="H1030">
        <v>105.2</v>
      </c>
      <c r="I1030">
        <v>120.8</v>
      </c>
      <c r="J1030">
        <v>93</v>
      </c>
      <c r="K1030">
        <v>106.4</v>
      </c>
      <c r="L1030">
        <v>0.55000000000000004</v>
      </c>
      <c r="M1030">
        <v>0.56999999999999995</v>
      </c>
      <c r="N1030">
        <v>0.55000000000000004</v>
      </c>
      <c r="O1030">
        <v>0.53</v>
      </c>
      <c r="P1030">
        <v>0.51</v>
      </c>
      <c r="Q1030">
        <v>0.52</v>
      </c>
      <c r="R1030">
        <v>0.47</v>
      </c>
    </row>
    <row r="1031" spans="1:18" x14ac:dyDescent="0.2">
      <c r="A1031" t="s">
        <v>1994</v>
      </c>
      <c r="B1031" t="s">
        <v>1995</v>
      </c>
      <c r="C1031" t="s">
        <v>34</v>
      </c>
      <c r="D1031">
        <v>2015</v>
      </c>
      <c r="E1031">
        <v>113.3</v>
      </c>
      <c r="F1031">
        <v>113.3</v>
      </c>
      <c r="G1031">
        <v>104</v>
      </c>
      <c r="H1031">
        <v>105.7</v>
      </c>
      <c r="I1031">
        <v>120.6</v>
      </c>
      <c r="J1031">
        <v>91.5</v>
      </c>
      <c r="K1031">
        <v>111</v>
      </c>
      <c r="L1031">
        <v>0.65</v>
      </c>
      <c r="M1031">
        <v>0.69</v>
      </c>
      <c r="N1031">
        <v>0.65</v>
      </c>
      <c r="O1031">
        <v>0.63</v>
      </c>
      <c r="P1031">
        <v>0.6</v>
      </c>
      <c r="Q1031">
        <v>0.61</v>
      </c>
      <c r="R1031">
        <v>0.54</v>
      </c>
    </row>
    <row r="1032" spans="1:18" x14ac:dyDescent="0.2">
      <c r="A1032" t="s">
        <v>1996</v>
      </c>
      <c r="B1032" t="s">
        <v>1997</v>
      </c>
      <c r="C1032" t="s">
        <v>34</v>
      </c>
      <c r="D1032">
        <v>2015</v>
      </c>
      <c r="E1032">
        <v>109.5</v>
      </c>
      <c r="F1032">
        <v>107</v>
      </c>
      <c r="G1032">
        <v>97.7</v>
      </c>
      <c r="H1032">
        <v>105.2</v>
      </c>
      <c r="I1032">
        <v>120.8</v>
      </c>
      <c r="J1032">
        <v>93</v>
      </c>
      <c r="K1032">
        <v>106.4</v>
      </c>
      <c r="L1032">
        <v>0.55000000000000004</v>
      </c>
      <c r="M1032">
        <v>0.56999999999999995</v>
      </c>
      <c r="N1032">
        <v>0.55000000000000004</v>
      </c>
      <c r="O1032">
        <v>0.53</v>
      </c>
      <c r="P1032">
        <v>0.51</v>
      </c>
      <c r="Q1032">
        <v>0.52</v>
      </c>
      <c r="R1032">
        <v>0.47</v>
      </c>
    </row>
    <row r="1033" spans="1:18" x14ac:dyDescent="0.2">
      <c r="A1033" t="s">
        <v>1998</v>
      </c>
      <c r="B1033" t="s">
        <v>1999</v>
      </c>
      <c r="C1033" t="s">
        <v>34</v>
      </c>
      <c r="D1033">
        <v>2015</v>
      </c>
      <c r="E1033">
        <v>109.5</v>
      </c>
      <c r="F1033">
        <v>107</v>
      </c>
      <c r="G1033">
        <v>97.7</v>
      </c>
      <c r="H1033">
        <v>105.2</v>
      </c>
      <c r="I1033">
        <v>120.8</v>
      </c>
      <c r="J1033">
        <v>93</v>
      </c>
      <c r="K1033">
        <v>106.4</v>
      </c>
      <c r="L1033">
        <v>0.55000000000000004</v>
      </c>
      <c r="M1033">
        <v>0.56999999999999995</v>
      </c>
      <c r="N1033">
        <v>0.55000000000000004</v>
      </c>
      <c r="O1033">
        <v>0.53</v>
      </c>
      <c r="P1033">
        <v>0.51</v>
      </c>
      <c r="Q1033">
        <v>0.52</v>
      </c>
      <c r="R1033">
        <v>0.47</v>
      </c>
    </row>
    <row r="1034" spans="1:18" x14ac:dyDescent="0.2">
      <c r="A1034" t="s">
        <v>2000</v>
      </c>
      <c r="B1034" t="s">
        <v>2001</v>
      </c>
      <c r="C1034" t="s">
        <v>34</v>
      </c>
      <c r="D1034">
        <v>2015</v>
      </c>
      <c r="E1034">
        <v>109.5</v>
      </c>
      <c r="F1034">
        <v>107</v>
      </c>
      <c r="G1034">
        <v>97.7</v>
      </c>
      <c r="H1034">
        <v>105.2</v>
      </c>
      <c r="I1034">
        <v>120.8</v>
      </c>
      <c r="J1034">
        <v>93</v>
      </c>
      <c r="K1034">
        <v>106.4</v>
      </c>
      <c r="L1034">
        <v>0.55000000000000004</v>
      </c>
      <c r="M1034">
        <v>0.56999999999999995</v>
      </c>
      <c r="N1034">
        <v>0.55000000000000004</v>
      </c>
      <c r="O1034">
        <v>0.53</v>
      </c>
      <c r="P1034">
        <v>0.51</v>
      </c>
      <c r="Q1034">
        <v>0.52</v>
      </c>
      <c r="R1034">
        <v>0.47</v>
      </c>
    </row>
    <row r="1035" spans="1:18" x14ac:dyDescent="0.2">
      <c r="A1035" t="s">
        <v>2002</v>
      </c>
      <c r="B1035" t="s">
        <v>2003</v>
      </c>
      <c r="C1035" t="s">
        <v>35</v>
      </c>
      <c r="D1035">
        <v>2015</v>
      </c>
      <c r="E1035">
        <v>109.5</v>
      </c>
      <c r="F1035">
        <v>107</v>
      </c>
      <c r="G1035">
        <v>97.7</v>
      </c>
      <c r="H1035">
        <v>105.2</v>
      </c>
      <c r="I1035">
        <v>120.8</v>
      </c>
      <c r="J1035">
        <v>93</v>
      </c>
      <c r="K1035">
        <v>106.4</v>
      </c>
      <c r="L1035">
        <v>0.55000000000000004</v>
      </c>
      <c r="M1035">
        <v>0.56999999999999995</v>
      </c>
      <c r="N1035">
        <v>0.55000000000000004</v>
      </c>
      <c r="O1035">
        <v>0.53</v>
      </c>
      <c r="P1035">
        <v>0.51</v>
      </c>
      <c r="Q1035">
        <v>0.52</v>
      </c>
      <c r="R1035">
        <v>0.47</v>
      </c>
    </row>
    <row r="1036" spans="1:18" x14ac:dyDescent="0.2">
      <c r="A1036" t="s">
        <v>2004</v>
      </c>
      <c r="B1036" t="s">
        <v>2005</v>
      </c>
      <c r="C1036" t="s">
        <v>35</v>
      </c>
      <c r="D1036">
        <v>2015</v>
      </c>
      <c r="E1036">
        <v>107.9</v>
      </c>
      <c r="F1036">
        <v>107.7</v>
      </c>
      <c r="G1036">
        <v>99.4</v>
      </c>
      <c r="H1036">
        <v>103.4</v>
      </c>
      <c r="I1036">
        <v>122.7</v>
      </c>
      <c r="J1036">
        <v>90.3</v>
      </c>
      <c r="K1036">
        <v>106.6</v>
      </c>
      <c r="L1036">
        <v>0.69</v>
      </c>
      <c r="M1036">
        <v>0.73</v>
      </c>
      <c r="N1036">
        <v>0.7</v>
      </c>
      <c r="O1036">
        <v>0.67</v>
      </c>
      <c r="P1036">
        <v>0.64</v>
      </c>
      <c r="Q1036">
        <v>0.64</v>
      </c>
      <c r="R1036">
        <v>0.56999999999999995</v>
      </c>
    </row>
    <row r="1037" spans="1:18" x14ac:dyDescent="0.2">
      <c r="A1037" t="s">
        <v>2006</v>
      </c>
      <c r="B1037" t="s">
        <v>2007</v>
      </c>
      <c r="C1037" t="s">
        <v>35</v>
      </c>
      <c r="D1037">
        <v>2015</v>
      </c>
      <c r="E1037">
        <v>109.5</v>
      </c>
      <c r="F1037">
        <v>107</v>
      </c>
      <c r="G1037">
        <v>97.7</v>
      </c>
      <c r="H1037">
        <v>105.2</v>
      </c>
      <c r="I1037">
        <v>120.8</v>
      </c>
      <c r="J1037">
        <v>93</v>
      </c>
      <c r="K1037">
        <v>106.4</v>
      </c>
      <c r="L1037">
        <v>0.55000000000000004</v>
      </c>
      <c r="M1037">
        <v>0.56999999999999995</v>
      </c>
      <c r="N1037">
        <v>0.55000000000000004</v>
      </c>
      <c r="O1037">
        <v>0.53</v>
      </c>
      <c r="P1037">
        <v>0.51</v>
      </c>
      <c r="Q1037">
        <v>0.52</v>
      </c>
      <c r="R1037">
        <v>0.47</v>
      </c>
    </row>
    <row r="1038" spans="1:18" x14ac:dyDescent="0.2">
      <c r="A1038" t="s">
        <v>2008</v>
      </c>
      <c r="B1038" t="s">
        <v>2009</v>
      </c>
      <c r="C1038" t="s">
        <v>35</v>
      </c>
      <c r="D1038">
        <v>2012</v>
      </c>
      <c r="E1038">
        <v>104.9</v>
      </c>
      <c r="F1038">
        <v>116.9</v>
      </c>
      <c r="G1038">
        <v>125</v>
      </c>
      <c r="H1038">
        <v>109.4</v>
      </c>
      <c r="I1038">
        <v>121.4</v>
      </c>
      <c r="J1038">
        <v>103.9</v>
      </c>
      <c r="K1038">
        <v>96</v>
      </c>
      <c r="L1038">
        <v>0.77</v>
      </c>
      <c r="M1038">
        <v>0.8</v>
      </c>
      <c r="N1038">
        <v>0.77</v>
      </c>
      <c r="O1038">
        <v>0.75</v>
      </c>
      <c r="P1038">
        <v>0.72</v>
      </c>
      <c r="Q1038">
        <v>0.73</v>
      </c>
      <c r="R1038">
        <v>0.66</v>
      </c>
    </row>
    <row r="1039" spans="1:18" x14ac:dyDescent="0.2">
      <c r="A1039" t="s">
        <v>2010</v>
      </c>
      <c r="B1039" t="s">
        <v>2011</v>
      </c>
      <c r="C1039" t="s">
        <v>34</v>
      </c>
      <c r="D1039">
        <v>2012</v>
      </c>
      <c r="E1039">
        <v>109.3</v>
      </c>
      <c r="F1039">
        <v>109.2</v>
      </c>
      <c r="G1039">
        <v>108.8</v>
      </c>
      <c r="H1039">
        <v>107.7</v>
      </c>
      <c r="I1039">
        <v>107.8</v>
      </c>
      <c r="J1039">
        <v>93.4</v>
      </c>
      <c r="K1039">
        <v>104.5</v>
      </c>
      <c r="L1039">
        <v>0.65</v>
      </c>
      <c r="M1039">
        <v>0.68</v>
      </c>
      <c r="N1039">
        <v>0.65</v>
      </c>
      <c r="O1039">
        <v>0.62</v>
      </c>
      <c r="P1039">
        <v>0.59</v>
      </c>
      <c r="Q1039">
        <v>0.6</v>
      </c>
      <c r="R1039">
        <v>0.54</v>
      </c>
    </row>
    <row r="1040" spans="1:18" x14ac:dyDescent="0.2">
      <c r="A1040" t="s">
        <v>2012</v>
      </c>
      <c r="B1040" t="s">
        <v>2013</v>
      </c>
      <c r="C1040" t="s">
        <v>34</v>
      </c>
      <c r="D1040">
        <v>2012</v>
      </c>
      <c r="E1040">
        <v>105.7</v>
      </c>
      <c r="F1040">
        <v>108.7</v>
      </c>
      <c r="G1040">
        <v>111.2</v>
      </c>
      <c r="H1040">
        <v>108.1</v>
      </c>
      <c r="I1040">
        <v>111.4</v>
      </c>
      <c r="J1040">
        <v>96.2</v>
      </c>
      <c r="K1040">
        <v>99.7</v>
      </c>
      <c r="L1040">
        <v>0.54</v>
      </c>
      <c r="M1040">
        <v>0.56000000000000005</v>
      </c>
      <c r="N1040">
        <v>0.54</v>
      </c>
      <c r="O1040">
        <v>0.52</v>
      </c>
      <c r="P1040">
        <v>0.5</v>
      </c>
      <c r="Q1040">
        <v>0.51</v>
      </c>
      <c r="R1040">
        <v>0.47</v>
      </c>
    </row>
    <row r="1041" spans="1:18" x14ac:dyDescent="0.2">
      <c r="A1041" t="s">
        <v>2014</v>
      </c>
      <c r="B1041" t="s">
        <v>2015</v>
      </c>
      <c r="C1041" t="s">
        <v>34</v>
      </c>
      <c r="D1041">
        <v>2012</v>
      </c>
      <c r="E1041">
        <v>105.7</v>
      </c>
      <c r="F1041">
        <v>108.7</v>
      </c>
      <c r="G1041">
        <v>111.2</v>
      </c>
      <c r="H1041">
        <v>108.1</v>
      </c>
      <c r="I1041">
        <v>111.4</v>
      </c>
      <c r="J1041">
        <v>96.2</v>
      </c>
      <c r="K1041">
        <v>99.7</v>
      </c>
      <c r="L1041">
        <v>0.54</v>
      </c>
      <c r="M1041">
        <v>0.56000000000000005</v>
      </c>
      <c r="N1041">
        <v>0.54</v>
      </c>
      <c r="O1041">
        <v>0.52</v>
      </c>
      <c r="P1041">
        <v>0.5</v>
      </c>
      <c r="Q1041">
        <v>0.51</v>
      </c>
      <c r="R1041">
        <v>0.47</v>
      </c>
    </row>
    <row r="1042" spans="1:18" x14ac:dyDescent="0.2">
      <c r="A1042" t="s">
        <v>2016</v>
      </c>
      <c r="B1042" t="s">
        <v>2017</v>
      </c>
      <c r="C1042" t="s">
        <v>34</v>
      </c>
      <c r="D1042">
        <v>2012</v>
      </c>
      <c r="E1042">
        <v>109.9</v>
      </c>
      <c r="F1042">
        <v>111.2</v>
      </c>
      <c r="G1042">
        <v>109.4</v>
      </c>
      <c r="H1042">
        <v>113</v>
      </c>
      <c r="I1042">
        <v>117</v>
      </c>
      <c r="J1042">
        <v>94.9</v>
      </c>
      <c r="K1042">
        <v>105.2</v>
      </c>
      <c r="L1042">
        <v>0.64</v>
      </c>
      <c r="M1042">
        <v>0.68</v>
      </c>
      <c r="N1042">
        <v>0.65</v>
      </c>
      <c r="O1042">
        <v>0.62</v>
      </c>
      <c r="P1042">
        <v>0.59</v>
      </c>
      <c r="Q1042">
        <v>0.6</v>
      </c>
      <c r="R1042">
        <v>0.54</v>
      </c>
    </row>
    <row r="1043" spans="1:18" x14ac:dyDescent="0.2">
      <c r="A1043" t="s">
        <v>2018</v>
      </c>
      <c r="B1043" t="s">
        <v>2019</v>
      </c>
      <c r="C1043" t="s">
        <v>35</v>
      </c>
      <c r="D1043">
        <v>2016</v>
      </c>
      <c r="E1043">
        <v>96.3</v>
      </c>
      <c r="F1043">
        <v>112.6</v>
      </c>
      <c r="G1043">
        <v>118.1</v>
      </c>
      <c r="H1043">
        <v>112.2</v>
      </c>
      <c r="I1043">
        <v>127.4</v>
      </c>
      <c r="J1043">
        <v>109.7</v>
      </c>
      <c r="K1043">
        <v>88.6</v>
      </c>
      <c r="L1043">
        <v>0.61</v>
      </c>
      <c r="M1043">
        <v>0.66</v>
      </c>
      <c r="N1043">
        <v>0.62</v>
      </c>
      <c r="O1043">
        <v>0.57999999999999996</v>
      </c>
      <c r="P1043">
        <v>0.54</v>
      </c>
      <c r="Q1043">
        <v>0.55000000000000004</v>
      </c>
      <c r="R1043">
        <v>0.48</v>
      </c>
    </row>
    <row r="1044" spans="1:18" x14ac:dyDescent="0.2">
      <c r="A1044" t="s">
        <v>2020</v>
      </c>
      <c r="B1044" t="s">
        <v>2021</v>
      </c>
      <c r="C1044" t="s">
        <v>34</v>
      </c>
      <c r="D1044">
        <v>2016</v>
      </c>
      <c r="E1044">
        <v>100.8</v>
      </c>
      <c r="F1044">
        <v>107.9</v>
      </c>
      <c r="G1044">
        <v>110.4</v>
      </c>
      <c r="H1044">
        <v>109.5</v>
      </c>
      <c r="I1044">
        <v>120.1</v>
      </c>
      <c r="J1044">
        <v>108.7</v>
      </c>
      <c r="K1044">
        <v>90.1</v>
      </c>
      <c r="L1044">
        <v>0.49</v>
      </c>
      <c r="M1044">
        <v>0.52</v>
      </c>
      <c r="N1044">
        <v>0.49</v>
      </c>
      <c r="O1044">
        <v>0.47</v>
      </c>
      <c r="P1044">
        <v>0.44</v>
      </c>
      <c r="Q1044">
        <v>0.45</v>
      </c>
      <c r="R1044">
        <v>0.39</v>
      </c>
    </row>
    <row r="1045" spans="1:18" x14ac:dyDescent="0.2">
      <c r="A1045" t="s">
        <v>2022</v>
      </c>
      <c r="B1045" t="s">
        <v>2023</v>
      </c>
      <c r="C1045" t="s">
        <v>34</v>
      </c>
      <c r="D1045">
        <v>2016</v>
      </c>
      <c r="E1045">
        <v>100.6</v>
      </c>
      <c r="F1045">
        <v>111.2</v>
      </c>
      <c r="G1045">
        <v>110</v>
      </c>
      <c r="H1045">
        <v>111.2</v>
      </c>
      <c r="I1045">
        <v>113.9</v>
      </c>
      <c r="J1045">
        <v>107.4</v>
      </c>
      <c r="K1045">
        <v>89</v>
      </c>
      <c r="L1045">
        <v>0.61</v>
      </c>
      <c r="M1045">
        <v>0.66</v>
      </c>
      <c r="N1045">
        <v>0.62</v>
      </c>
      <c r="O1045">
        <v>0.57999999999999996</v>
      </c>
      <c r="P1045">
        <v>0.54</v>
      </c>
      <c r="Q1045">
        <v>0.55000000000000004</v>
      </c>
      <c r="R1045">
        <v>0.48</v>
      </c>
    </row>
    <row r="1046" spans="1:18" x14ac:dyDescent="0.2">
      <c r="A1046" t="s">
        <v>2024</v>
      </c>
      <c r="B1046" t="s">
        <v>2025</v>
      </c>
      <c r="C1046" t="s">
        <v>34</v>
      </c>
      <c r="D1046">
        <v>2016</v>
      </c>
      <c r="E1046">
        <v>105.7</v>
      </c>
      <c r="F1046">
        <v>109.8</v>
      </c>
      <c r="G1046">
        <v>105.8</v>
      </c>
      <c r="H1046">
        <v>113.5</v>
      </c>
      <c r="I1046">
        <v>125</v>
      </c>
      <c r="J1046">
        <v>109</v>
      </c>
      <c r="K1046">
        <v>91.9</v>
      </c>
      <c r="L1046">
        <v>0.61</v>
      </c>
      <c r="M1046">
        <v>0.66</v>
      </c>
      <c r="N1046">
        <v>0.62</v>
      </c>
      <c r="O1046">
        <v>0.57999999999999996</v>
      </c>
      <c r="P1046">
        <v>0.54</v>
      </c>
      <c r="Q1046">
        <v>0.56000000000000005</v>
      </c>
      <c r="R1046">
        <v>0.48</v>
      </c>
    </row>
    <row r="1047" spans="1:18" x14ac:dyDescent="0.2">
      <c r="A1047" t="s">
        <v>2026</v>
      </c>
      <c r="B1047" t="s">
        <v>2027</v>
      </c>
      <c r="C1047" t="s">
        <v>35</v>
      </c>
      <c r="D1047">
        <v>2016</v>
      </c>
      <c r="E1047">
        <v>108.4</v>
      </c>
      <c r="F1047">
        <v>125.1</v>
      </c>
      <c r="G1047">
        <v>112</v>
      </c>
      <c r="H1047">
        <v>113.7</v>
      </c>
      <c r="I1047">
        <v>116.8</v>
      </c>
      <c r="J1047">
        <v>101.3</v>
      </c>
      <c r="K1047">
        <v>93.9</v>
      </c>
      <c r="L1047">
        <v>0.42</v>
      </c>
      <c r="M1047">
        <v>0.44</v>
      </c>
      <c r="N1047">
        <v>0.42</v>
      </c>
      <c r="O1047">
        <v>0.4</v>
      </c>
      <c r="P1047">
        <v>0.37</v>
      </c>
      <c r="Q1047">
        <v>0.38</v>
      </c>
      <c r="R1047">
        <v>0.33</v>
      </c>
    </row>
    <row r="1048" spans="1:18" x14ac:dyDescent="0.2">
      <c r="A1048" t="s">
        <v>2028</v>
      </c>
      <c r="B1048" t="s">
        <v>2029</v>
      </c>
      <c r="C1048" t="s">
        <v>35</v>
      </c>
      <c r="D1048">
        <v>2016</v>
      </c>
      <c r="E1048">
        <v>115.8</v>
      </c>
      <c r="F1048">
        <v>136.30000000000001</v>
      </c>
      <c r="G1048">
        <v>120.9</v>
      </c>
      <c r="H1048">
        <v>121.8</v>
      </c>
      <c r="I1048">
        <v>120.2</v>
      </c>
      <c r="J1048">
        <v>99.5</v>
      </c>
      <c r="K1048">
        <v>92.7</v>
      </c>
      <c r="L1048">
        <v>0.64</v>
      </c>
      <c r="M1048">
        <v>0.69</v>
      </c>
      <c r="N1048">
        <v>0.65</v>
      </c>
      <c r="O1048">
        <v>0.61</v>
      </c>
      <c r="P1048">
        <v>0.57999999999999996</v>
      </c>
      <c r="Q1048">
        <v>0.59</v>
      </c>
      <c r="R1048">
        <v>0.51</v>
      </c>
    </row>
    <row r="1049" spans="1:18" x14ac:dyDescent="0.2">
      <c r="A1049" t="s">
        <v>2030</v>
      </c>
      <c r="B1049" t="s">
        <v>2031</v>
      </c>
      <c r="C1049" t="s">
        <v>34</v>
      </c>
      <c r="D1049">
        <v>2016</v>
      </c>
      <c r="E1049">
        <v>108.4</v>
      </c>
      <c r="F1049">
        <v>125.1</v>
      </c>
      <c r="G1049">
        <v>112</v>
      </c>
      <c r="H1049">
        <v>113.7</v>
      </c>
      <c r="I1049">
        <v>116.8</v>
      </c>
      <c r="J1049">
        <v>101.3</v>
      </c>
      <c r="K1049">
        <v>93.9</v>
      </c>
      <c r="L1049">
        <v>0.42</v>
      </c>
      <c r="M1049">
        <v>0.44</v>
      </c>
      <c r="N1049">
        <v>0.42</v>
      </c>
      <c r="O1049">
        <v>0.4</v>
      </c>
      <c r="P1049">
        <v>0.37</v>
      </c>
      <c r="Q1049">
        <v>0.38</v>
      </c>
      <c r="R1049">
        <v>0.33</v>
      </c>
    </row>
    <row r="1050" spans="1:18" x14ac:dyDescent="0.2">
      <c r="A1050" t="s">
        <v>2032</v>
      </c>
      <c r="B1050" t="s">
        <v>2033</v>
      </c>
      <c r="C1050" t="s">
        <v>34</v>
      </c>
      <c r="D1050">
        <v>2016</v>
      </c>
      <c r="E1050">
        <v>108.4</v>
      </c>
      <c r="F1050">
        <v>125.1</v>
      </c>
      <c r="G1050">
        <v>112</v>
      </c>
      <c r="H1050">
        <v>113.7</v>
      </c>
      <c r="I1050">
        <v>116.8</v>
      </c>
      <c r="J1050">
        <v>101.3</v>
      </c>
      <c r="K1050">
        <v>93.9</v>
      </c>
      <c r="L1050">
        <v>0.42</v>
      </c>
      <c r="M1050">
        <v>0.44</v>
      </c>
      <c r="N1050">
        <v>0.42</v>
      </c>
      <c r="O1050">
        <v>0.4</v>
      </c>
      <c r="P1050">
        <v>0.37</v>
      </c>
      <c r="Q1050">
        <v>0.38</v>
      </c>
      <c r="R1050">
        <v>0.33</v>
      </c>
    </row>
    <row r="1051" spans="1:18" x14ac:dyDescent="0.2">
      <c r="A1051" t="s">
        <v>2034</v>
      </c>
      <c r="B1051" t="s">
        <v>2035</v>
      </c>
      <c r="C1051" t="s">
        <v>35</v>
      </c>
      <c r="D1051">
        <v>2018</v>
      </c>
      <c r="E1051">
        <v>111.3</v>
      </c>
      <c r="F1051">
        <v>112.9</v>
      </c>
      <c r="G1051">
        <v>108.4</v>
      </c>
      <c r="H1051">
        <v>102.9</v>
      </c>
      <c r="I1051">
        <v>109.3</v>
      </c>
      <c r="J1051">
        <v>91.8</v>
      </c>
      <c r="K1051">
        <v>95.8</v>
      </c>
      <c r="L1051">
        <v>0.66</v>
      </c>
      <c r="M1051">
        <v>0.69</v>
      </c>
      <c r="N1051">
        <v>0.66</v>
      </c>
      <c r="O1051">
        <v>0.63</v>
      </c>
      <c r="P1051">
        <v>0.59</v>
      </c>
      <c r="Q1051">
        <v>0.6</v>
      </c>
      <c r="R1051">
        <v>0.5</v>
      </c>
    </row>
    <row r="1052" spans="1:18" x14ac:dyDescent="0.2">
      <c r="A1052" t="s">
        <v>2036</v>
      </c>
      <c r="B1052" t="s">
        <v>2037</v>
      </c>
      <c r="C1052" t="s">
        <v>35</v>
      </c>
      <c r="D1052">
        <v>2018</v>
      </c>
      <c r="E1052">
        <v>109.4</v>
      </c>
      <c r="F1052">
        <v>118.8</v>
      </c>
      <c r="G1052">
        <v>120</v>
      </c>
      <c r="H1052">
        <v>116.3</v>
      </c>
      <c r="I1052">
        <v>125.3</v>
      </c>
      <c r="J1052">
        <v>95.7</v>
      </c>
      <c r="K1052">
        <v>93.8</v>
      </c>
      <c r="L1052">
        <v>0.63</v>
      </c>
      <c r="M1052">
        <v>0.67</v>
      </c>
      <c r="N1052">
        <v>0.63</v>
      </c>
      <c r="O1052">
        <v>0.6</v>
      </c>
      <c r="P1052">
        <v>0.56000000000000005</v>
      </c>
      <c r="Q1052">
        <v>0.56999999999999995</v>
      </c>
      <c r="R1052">
        <v>0.5</v>
      </c>
    </row>
    <row r="1053" spans="1:18" x14ac:dyDescent="0.2">
      <c r="A1053" t="s">
        <v>2038</v>
      </c>
      <c r="B1053" t="s">
        <v>2039</v>
      </c>
      <c r="C1053" t="s">
        <v>35</v>
      </c>
      <c r="D1053">
        <v>2018</v>
      </c>
      <c r="E1053">
        <v>107.1</v>
      </c>
      <c r="F1053">
        <v>114.8</v>
      </c>
      <c r="G1053">
        <v>113.6</v>
      </c>
      <c r="H1053">
        <v>109</v>
      </c>
      <c r="I1053">
        <v>118.8</v>
      </c>
      <c r="J1053">
        <v>97.3</v>
      </c>
      <c r="K1053">
        <v>96.4</v>
      </c>
      <c r="L1053">
        <v>0.51</v>
      </c>
      <c r="M1053">
        <v>0.53</v>
      </c>
      <c r="N1053">
        <v>0.51</v>
      </c>
      <c r="O1053">
        <v>0.49</v>
      </c>
      <c r="P1053">
        <v>0.47</v>
      </c>
      <c r="Q1053">
        <v>0.47</v>
      </c>
      <c r="R1053">
        <v>0.42</v>
      </c>
    </row>
    <row r="1054" spans="1:18" x14ac:dyDescent="0.2">
      <c r="A1054" t="s">
        <v>2040</v>
      </c>
      <c r="B1054" t="s">
        <v>2041</v>
      </c>
      <c r="C1054" t="s">
        <v>35</v>
      </c>
      <c r="D1054">
        <v>2018</v>
      </c>
      <c r="E1054">
        <v>107.1</v>
      </c>
      <c r="F1054">
        <v>114.8</v>
      </c>
      <c r="G1054">
        <v>113.6</v>
      </c>
      <c r="H1054">
        <v>109</v>
      </c>
      <c r="I1054">
        <v>118.8</v>
      </c>
      <c r="J1054">
        <v>97.3</v>
      </c>
      <c r="K1054">
        <v>96.4</v>
      </c>
      <c r="L1054">
        <v>0.51</v>
      </c>
      <c r="M1054">
        <v>0.53</v>
      </c>
      <c r="N1054">
        <v>0.51</v>
      </c>
      <c r="O1054">
        <v>0.49</v>
      </c>
      <c r="P1054">
        <v>0.47</v>
      </c>
      <c r="Q1054">
        <v>0.47</v>
      </c>
      <c r="R1054">
        <v>0.42</v>
      </c>
    </row>
    <row r="1055" spans="1:18" x14ac:dyDescent="0.2">
      <c r="A1055" t="s">
        <v>2042</v>
      </c>
      <c r="B1055" t="s">
        <v>2043</v>
      </c>
      <c r="C1055" t="s">
        <v>35</v>
      </c>
      <c r="D1055">
        <v>2018</v>
      </c>
      <c r="E1055">
        <v>107.1</v>
      </c>
      <c r="F1055">
        <v>114.8</v>
      </c>
      <c r="G1055">
        <v>113.6</v>
      </c>
      <c r="H1055">
        <v>109</v>
      </c>
      <c r="I1055">
        <v>118.8</v>
      </c>
      <c r="J1055">
        <v>97.3</v>
      </c>
      <c r="K1055">
        <v>96.4</v>
      </c>
      <c r="L1055">
        <v>0.51</v>
      </c>
      <c r="M1055">
        <v>0.53</v>
      </c>
      <c r="N1055">
        <v>0.51</v>
      </c>
      <c r="O1055">
        <v>0.49</v>
      </c>
      <c r="P1055">
        <v>0.47</v>
      </c>
      <c r="Q1055">
        <v>0.47</v>
      </c>
      <c r="R1055">
        <v>0.42</v>
      </c>
    </row>
    <row r="1056" spans="1:18" x14ac:dyDescent="0.2">
      <c r="A1056" t="s">
        <v>2044</v>
      </c>
      <c r="B1056" t="s">
        <v>2045</v>
      </c>
      <c r="C1056" t="s">
        <v>35</v>
      </c>
      <c r="D1056">
        <v>2018</v>
      </c>
      <c r="E1056">
        <v>97.1</v>
      </c>
      <c r="F1056">
        <v>105.7</v>
      </c>
      <c r="G1056">
        <v>108.1</v>
      </c>
      <c r="H1056">
        <v>106.1</v>
      </c>
      <c r="I1056">
        <v>114.2</v>
      </c>
      <c r="J1056">
        <v>94.2</v>
      </c>
      <c r="K1056">
        <v>97.2</v>
      </c>
      <c r="L1056">
        <v>0.63</v>
      </c>
      <c r="M1056">
        <v>0.67</v>
      </c>
      <c r="N1056">
        <v>0.63</v>
      </c>
      <c r="O1056">
        <v>0.6</v>
      </c>
      <c r="P1056">
        <v>0.56000000000000005</v>
      </c>
      <c r="Q1056">
        <v>0.56999999999999995</v>
      </c>
      <c r="R1056">
        <v>0.5</v>
      </c>
    </row>
    <row r="1057" spans="1:18" x14ac:dyDescent="0.2">
      <c r="A1057" t="s">
        <v>2046</v>
      </c>
      <c r="B1057" t="s">
        <v>2047</v>
      </c>
      <c r="C1057" t="s">
        <v>34</v>
      </c>
      <c r="D1057">
        <v>2018</v>
      </c>
      <c r="E1057">
        <v>114.2</v>
      </c>
      <c r="F1057">
        <v>116.6</v>
      </c>
      <c r="G1057">
        <v>114.1</v>
      </c>
      <c r="H1057">
        <v>109.7</v>
      </c>
      <c r="I1057">
        <v>121.3</v>
      </c>
      <c r="J1057">
        <v>94.2</v>
      </c>
      <c r="K1057">
        <v>96.1</v>
      </c>
      <c r="L1057">
        <v>0.63</v>
      </c>
      <c r="M1057">
        <v>0.67</v>
      </c>
      <c r="N1057">
        <v>0.63</v>
      </c>
      <c r="O1057">
        <v>0.6</v>
      </c>
      <c r="P1057">
        <v>0.56000000000000005</v>
      </c>
      <c r="Q1057">
        <v>0.57999999999999996</v>
      </c>
      <c r="R1057">
        <v>0.5</v>
      </c>
    </row>
    <row r="1058" spans="1:18" x14ac:dyDescent="0.2">
      <c r="A1058" t="s">
        <v>2048</v>
      </c>
      <c r="B1058" t="s">
        <v>2049</v>
      </c>
      <c r="C1058" t="s">
        <v>34</v>
      </c>
      <c r="D1058">
        <v>2018</v>
      </c>
      <c r="E1058">
        <v>107.1</v>
      </c>
      <c r="F1058">
        <v>114.8</v>
      </c>
      <c r="G1058">
        <v>113.6</v>
      </c>
      <c r="H1058">
        <v>109</v>
      </c>
      <c r="I1058">
        <v>118.8</v>
      </c>
      <c r="J1058">
        <v>97.3</v>
      </c>
      <c r="K1058">
        <v>96.4</v>
      </c>
      <c r="L1058">
        <v>0.51</v>
      </c>
      <c r="M1058">
        <v>0.53</v>
      </c>
      <c r="N1058">
        <v>0.51</v>
      </c>
      <c r="O1058">
        <v>0.49</v>
      </c>
      <c r="P1058">
        <v>0.47</v>
      </c>
      <c r="Q1058">
        <v>0.47</v>
      </c>
      <c r="R1058">
        <v>0.42</v>
      </c>
    </row>
    <row r="1059" spans="1:18" x14ac:dyDescent="0.2">
      <c r="A1059" t="s">
        <v>2050</v>
      </c>
      <c r="B1059" t="s">
        <v>2051</v>
      </c>
      <c r="C1059" t="s">
        <v>34</v>
      </c>
      <c r="D1059">
        <v>2018</v>
      </c>
      <c r="E1059">
        <v>107.1</v>
      </c>
      <c r="F1059">
        <v>114.8</v>
      </c>
      <c r="G1059">
        <v>113.6</v>
      </c>
      <c r="H1059">
        <v>109</v>
      </c>
      <c r="I1059">
        <v>118.8</v>
      </c>
      <c r="J1059">
        <v>97.3</v>
      </c>
      <c r="K1059">
        <v>96.4</v>
      </c>
      <c r="L1059">
        <v>0.51</v>
      </c>
      <c r="M1059">
        <v>0.53</v>
      </c>
      <c r="N1059">
        <v>0.51</v>
      </c>
      <c r="O1059">
        <v>0.49</v>
      </c>
      <c r="P1059">
        <v>0.47</v>
      </c>
      <c r="Q1059">
        <v>0.47</v>
      </c>
      <c r="R1059">
        <v>0.42</v>
      </c>
    </row>
    <row r="1060" spans="1:18" x14ac:dyDescent="0.2">
      <c r="A1060" t="s">
        <v>2052</v>
      </c>
      <c r="B1060" t="s">
        <v>2053</v>
      </c>
      <c r="C1060" t="s">
        <v>34</v>
      </c>
      <c r="D1060">
        <v>2011</v>
      </c>
      <c r="E1060">
        <v>109.6</v>
      </c>
      <c r="F1060">
        <v>120.7</v>
      </c>
      <c r="G1060">
        <v>99.8</v>
      </c>
      <c r="H1060">
        <v>117.1</v>
      </c>
      <c r="I1060">
        <v>106.9</v>
      </c>
      <c r="J1060">
        <v>99.6</v>
      </c>
      <c r="K1060">
        <v>96.6</v>
      </c>
      <c r="L1060">
        <v>0.64</v>
      </c>
      <c r="M1060">
        <v>0.68</v>
      </c>
      <c r="N1060">
        <v>0.64</v>
      </c>
      <c r="O1060">
        <v>0.61</v>
      </c>
      <c r="P1060">
        <v>0.56999999999999995</v>
      </c>
      <c r="Q1060">
        <v>0.57999999999999996</v>
      </c>
      <c r="R1060">
        <v>0.5</v>
      </c>
    </row>
    <row r="1061" spans="1:18" x14ac:dyDescent="0.2">
      <c r="A1061" t="s">
        <v>2054</v>
      </c>
      <c r="B1061" t="s">
        <v>2055</v>
      </c>
      <c r="C1061" t="s">
        <v>35</v>
      </c>
      <c r="D1061">
        <v>2011</v>
      </c>
      <c r="E1061">
        <v>105.2</v>
      </c>
      <c r="F1061">
        <v>118.3</v>
      </c>
      <c r="G1061">
        <v>99.7</v>
      </c>
      <c r="H1061">
        <v>106.3</v>
      </c>
      <c r="I1061">
        <v>113.2</v>
      </c>
      <c r="J1061">
        <v>112.3</v>
      </c>
      <c r="K1061">
        <v>96.2</v>
      </c>
      <c r="L1061">
        <v>0.64</v>
      </c>
      <c r="M1061">
        <v>0.68</v>
      </c>
      <c r="N1061">
        <v>0.64</v>
      </c>
      <c r="O1061">
        <v>0.61</v>
      </c>
      <c r="P1061">
        <v>0.56999999999999995</v>
      </c>
      <c r="Q1061">
        <v>0.57999999999999996</v>
      </c>
      <c r="R1061">
        <v>0.5</v>
      </c>
    </row>
    <row r="1062" spans="1:18" x14ac:dyDescent="0.2">
      <c r="A1062" t="s">
        <v>2056</v>
      </c>
      <c r="B1062" t="s">
        <v>2057</v>
      </c>
      <c r="C1062" t="s">
        <v>35</v>
      </c>
      <c r="D1062">
        <v>2011</v>
      </c>
      <c r="E1062">
        <v>102.5</v>
      </c>
      <c r="F1062">
        <v>110.9</v>
      </c>
      <c r="G1062">
        <v>94.7</v>
      </c>
      <c r="H1062">
        <v>106.3</v>
      </c>
      <c r="I1062">
        <v>108.3</v>
      </c>
      <c r="J1062">
        <v>99.8</v>
      </c>
      <c r="K1062">
        <v>96.6</v>
      </c>
      <c r="L1062">
        <v>0.64</v>
      </c>
      <c r="M1062">
        <v>0.68</v>
      </c>
      <c r="N1062">
        <v>0.64</v>
      </c>
      <c r="O1062">
        <v>0.61</v>
      </c>
      <c r="P1062">
        <v>0.56999999999999995</v>
      </c>
      <c r="Q1062">
        <v>0.57999999999999996</v>
      </c>
      <c r="R1062">
        <v>0.42</v>
      </c>
    </row>
    <row r="1063" spans="1:18" x14ac:dyDescent="0.2">
      <c r="A1063" t="s">
        <v>2058</v>
      </c>
      <c r="B1063" t="s">
        <v>2059</v>
      </c>
      <c r="C1063" t="s">
        <v>35</v>
      </c>
      <c r="D1063">
        <v>2015</v>
      </c>
      <c r="E1063">
        <v>110.8</v>
      </c>
      <c r="F1063">
        <v>129.4</v>
      </c>
      <c r="G1063">
        <v>120.2</v>
      </c>
      <c r="H1063">
        <v>133.30000000000001</v>
      </c>
      <c r="I1063">
        <v>126.1</v>
      </c>
      <c r="J1063">
        <v>115.1</v>
      </c>
      <c r="K1063">
        <v>83.4</v>
      </c>
      <c r="L1063">
        <v>0.53</v>
      </c>
      <c r="M1063">
        <v>0.55000000000000004</v>
      </c>
      <c r="N1063">
        <v>0.53</v>
      </c>
      <c r="O1063">
        <v>0.51</v>
      </c>
      <c r="P1063">
        <v>0.49</v>
      </c>
      <c r="Q1063">
        <v>0.5</v>
      </c>
      <c r="R1063">
        <v>0.45</v>
      </c>
    </row>
    <row r="1064" spans="1:18" x14ac:dyDescent="0.2">
      <c r="A1064" t="s">
        <v>2060</v>
      </c>
      <c r="B1064" t="s">
        <v>2061</v>
      </c>
      <c r="C1064" t="s">
        <v>35</v>
      </c>
      <c r="D1064">
        <v>2015</v>
      </c>
      <c r="E1064">
        <v>116.9</v>
      </c>
      <c r="F1064">
        <v>133</v>
      </c>
      <c r="G1064">
        <v>123.3</v>
      </c>
      <c r="H1064">
        <v>136</v>
      </c>
      <c r="I1064">
        <v>126.7</v>
      </c>
      <c r="J1064">
        <v>108.7</v>
      </c>
      <c r="K1064">
        <v>84.8</v>
      </c>
      <c r="L1064">
        <v>0.64</v>
      </c>
      <c r="M1064">
        <v>0.68</v>
      </c>
      <c r="N1064">
        <v>0.64</v>
      </c>
      <c r="O1064">
        <v>0.61</v>
      </c>
      <c r="P1064">
        <v>0.57999999999999996</v>
      </c>
      <c r="Q1064">
        <v>0.59</v>
      </c>
      <c r="R1064">
        <v>0.53</v>
      </c>
    </row>
    <row r="1065" spans="1:18" x14ac:dyDescent="0.2">
      <c r="A1065" t="s">
        <v>2062</v>
      </c>
      <c r="B1065" t="s">
        <v>2063</v>
      </c>
      <c r="C1065" t="s">
        <v>35</v>
      </c>
      <c r="D1065">
        <v>2016</v>
      </c>
      <c r="E1065">
        <v>104.6</v>
      </c>
      <c r="F1065">
        <v>98.6</v>
      </c>
      <c r="G1065">
        <v>108.2</v>
      </c>
      <c r="H1065">
        <v>101.3</v>
      </c>
      <c r="I1065">
        <v>121.5</v>
      </c>
      <c r="J1065">
        <v>117.2</v>
      </c>
      <c r="K1065">
        <v>94.5</v>
      </c>
      <c r="L1065">
        <v>0.73</v>
      </c>
      <c r="M1065">
        <v>0.76</v>
      </c>
      <c r="N1065">
        <v>0.73</v>
      </c>
      <c r="O1065">
        <v>0.7</v>
      </c>
      <c r="P1065">
        <v>0.67</v>
      </c>
      <c r="Q1065">
        <v>0.68</v>
      </c>
      <c r="R1065">
        <v>0.62</v>
      </c>
    </row>
    <row r="1066" spans="1:18" x14ac:dyDescent="0.2">
      <c r="A1066" t="s">
        <v>2064</v>
      </c>
      <c r="B1066" t="s">
        <v>2065</v>
      </c>
      <c r="C1066" t="s">
        <v>34</v>
      </c>
      <c r="D1066">
        <v>2016</v>
      </c>
      <c r="E1066">
        <v>105.5</v>
      </c>
      <c r="F1066">
        <v>94.5</v>
      </c>
      <c r="G1066">
        <v>111.6</v>
      </c>
      <c r="H1066">
        <v>99.1</v>
      </c>
      <c r="I1066">
        <v>109.9</v>
      </c>
      <c r="J1066">
        <v>121.5</v>
      </c>
      <c r="K1066">
        <v>95.5</v>
      </c>
      <c r="L1066">
        <v>0.63</v>
      </c>
      <c r="M1066">
        <v>0.67</v>
      </c>
      <c r="N1066">
        <v>0.64</v>
      </c>
      <c r="O1066">
        <v>0.61</v>
      </c>
      <c r="P1066">
        <v>0.56999999999999995</v>
      </c>
      <c r="Q1066">
        <v>0.57999999999999996</v>
      </c>
      <c r="R1066">
        <v>0.52</v>
      </c>
    </row>
    <row r="1067" spans="1:18" x14ac:dyDescent="0.2">
      <c r="A1067" t="s">
        <v>2066</v>
      </c>
      <c r="B1067" t="s">
        <v>2067</v>
      </c>
      <c r="C1067" t="s">
        <v>34</v>
      </c>
      <c r="D1067">
        <v>2016</v>
      </c>
      <c r="E1067">
        <v>105.5</v>
      </c>
      <c r="F1067">
        <v>98.3</v>
      </c>
      <c r="G1067">
        <v>101.7</v>
      </c>
      <c r="H1067">
        <v>99.1</v>
      </c>
      <c r="I1067">
        <v>114.7</v>
      </c>
      <c r="J1067">
        <v>111.1</v>
      </c>
      <c r="K1067">
        <v>101.5</v>
      </c>
      <c r="L1067">
        <v>0.63</v>
      </c>
      <c r="M1067">
        <v>0.67</v>
      </c>
      <c r="N1067">
        <v>0.64</v>
      </c>
      <c r="O1067">
        <v>0.61</v>
      </c>
      <c r="P1067">
        <v>0.56999999999999995</v>
      </c>
      <c r="Q1067">
        <v>0.57999999999999996</v>
      </c>
      <c r="R1067">
        <v>0.52</v>
      </c>
    </row>
    <row r="1068" spans="1:18" x14ac:dyDescent="0.2">
      <c r="A1068" t="s">
        <v>2068</v>
      </c>
      <c r="B1068" t="s">
        <v>2069</v>
      </c>
      <c r="C1068" t="s">
        <v>34</v>
      </c>
      <c r="D1068">
        <v>2016</v>
      </c>
      <c r="E1068">
        <v>100.1</v>
      </c>
      <c r="F1068">
        <v>106.9</v>
      </c>
      <c r="G1068">
        <v>113.3</v>
      </c>
      <c r="H1068">
        <v>103.1</v>
      </c>
      <c r="I1068">
        <v>111.1</v>
      </c>
      <c r="J1068">
        <v>117.4</v>
      </c>
      <c r="K1068">
        <v>97.5</v>
      </c>
      <c r="L1068">
        <v>0.63</v>
      </c>
      <c r="M1068">
        <v>0.67</v>
      </c>
      <c r="N1068">
        <v>0.64</v>
      </c>
      <c r="O1068">
        <v>0.61</v>
      </c>
      <c r="P1068">
        <v>0.56999999999999995</v>
      </c>
      <c r="Q1068">
        <v>0.57999999999999996</v>
      </c>
      <c r="R1068">
        <v>0.52</v>
      </c>
    </row>
    <row r="1069" spans="1:18" x14ac:dyDescent="0.2">
      <c r="A1069" t="s">
        <v>2070</v>
      </c>
      <c r="B1069" t="s">
        <v>2071</v>
      </c>
      <c r="C1069" t="s">
        <v>34</v>
      </c>
      <c r="D1069">
        <v>2016</v>
      </c>
      <c r="E1069">
        <v>108.2</v>
      </c>
      <c r="F1069">
        <v>94.5</v>
      </c>
      <c r="G1069">
        <v>105.8</v>
      </c>
      <c r="H1069">
        <v>103.1</v>
      </c>
      <c r="I1069">
        <v>113.5</v>
      </c>
      <c r="J1069">
        <v>117.4</v>
      </c>
      <c r="K1069">
        <v>97.5</v>
      </c>
      <c r="L1069">
        <v>0.63</v>
      </c>
      <c r="M1069">
        <v>0.67</v>
      </c>
      <c r="N1069">
        <v>0.64</v>
      </c>
      <c r="O1069">
        <v>0.61</v>
      </c>
      <c r="P1069">
        <v>0.56999999999999995</v>
      </c>
      <c r="Q1069">
        <v>0.57999999999999996</v>
      </c>
      <c r="R1069">
        <v>0.52</v>
      </c>
    </row>
    <row r="1070" spans="1:18" x14ac:dyDescent="0.2">
      <c r="A1070" t="s">
        <v>2072</v>
      </c>
      <c r="B1070" t="s">
        <v>2073</v>
      </c>
      <c r="C1070" t="s">
        <v>35</v>
      </c>
      <c r="D1070">
        <v>2015</v>
      </c>
      <c r="E1070">
        <v>110.4</v>
      </c>
      <c r="F1070">
        <v>113.3</v>
      </c>
      <c r="G1070">
        <v>94.6</v>
      </c>
      <c r="H1070">
        <v>107.9</v>
      </c>
      <c r="I1070">
        <v>106.9</v>
      </c>
      <c r="J1070">
        <v>91.8</v>
      </c>
      <c r="K1070">
        <v>105.8</v>
      </c>
      <c r="L1070">
        <v>0.61</v>
      </c>
      <c r="M1070">
        <v>0.66</v>
      </c>
      <c r="N1070">
        <v>0.62</v>
      </c>
      <c r="O1070">
        <v>0.57999999999999996</v>
      </c>
      <c r="P1070">
        <v>0.54</v>
      </c>
      <c r="Q1070">
        <v>0.55000000000000004</v>
      </c>
      <c r="R1070">
        <v>0.47</v>
      </c>
    </row>
    <row r="1071" spans="1:18" x14ac:dyDescent="0.2">
      <c r="A1071" t="s">
        <v>2072</v>
      </c>
      <c r="B1071" t="s">
        <v>2073</v>
      </c>
      <c r="C1071" t="s">
        <v>35</v>
      </c>
      <c r="D1071">
        <v>2015</v>
      </c>
      <c r="E1071">
        <v>110.4</v>
      </c>
      <c r="F1071">
        <v>113.3</v>
      </c>
      <c r="G1071">
        <v>94.6</v>
      </c>
      <c r="H1071">
        <v>107.9</v>
      </c>
      <c r="I1071">
        <v>106.9</v>
      </c>
      <c r="J1071">
        <v>91.8</v>
      </c>
      <c r="K1071">
        <v>105.8</v>
      </c>
      <c r="L1071">
        <v>0.61</v>
      </c>
      <c r="M1071">
        <v>0.66</v>
      </c>
      <c r="N1071">
        <v>0.62</v>
      </c>
      <c r="O1071">
        <v>0.57999999999999996</v>
      </c>
      <c r="P1071">
        <v>0.54</v>
      </c>
      <c r="Q1071">
        <v>0.55000000000000004</v>
      </c>
      <c r="R1071">
        <v>0.47</v>
      </c>
    </row>
    <row r="1072" spans="1:18" x14ac:dyDescent="0.2">
      <c r="A1072" t="s">
        <v>2074</v>
      </c>
      <c r="B1072" t="s">
        <v>2075</v>
      </c>
      <c r="C1072" t="s">
        <v>34</v>
      </c>
      <c r="D1072">
        <v>2023</v>
      </c>
      <c r="E1072">
        <v>105.7</v>
      </c>
      <c r="F1072">
        <v>121.2</v>
      </c>
      <c r="G1072">
        <v>116.9</v>
      </c>
      <c r="H1072">
        <v>121.5</v>
      </c>
      <c r="I1072">
        <v>130.5</v>
      </c>
      <c r="J1072">
        <v>106.4</v>
      </c>
      <c r="K1072">
        <v>99.9</v>
      </c>
      <c r="L1072">
        <v>0.63</v>
      </c>
      <c r="M1072">
        <v>0.67</v>
      </c>
      <c r="N1072">
        <v>0.63</v>
      </c>
      <c r="O1072">
        <v>0.6</v>
      </c>
      <c r="P1072">
        <v>0.56999999999999995</v>
      </c>
      <c r="Q1072">
        <v>0.57999999999999996</v>
      </c>
      <c r="R1072">
        <v>0.51</v>
      </c>
    </row>
    <row r="1073" spans="1:18" x14ac:dyDescent="0.2">
      <c r="A1073" t="s">
        <v>2076</v>
      </c>
      <c r="B1073" t="s">
        <v>2077</v>
      </c>
      <c r="C1073" t="s">
        <v>35</v>
      </c>
      <c r="D1073">
        <v>2023</v>
      </c>
      <c r="E1073">
        <v>102.8</v>
      </c>
      <c r="F1073">
        <v>119.4</v>
      </c>
      <c r="G1073">
        <v>110.6</v>
      </c>
      <c r="H1073">
        <v>117.9</v>
      </c>
      <c r="I1073">
        <v>128.69999999999999</v>
      </c>
      <c r="J1073">
        <v>110.9</v>
      </c>
      <c r="K1073">
        <v>106.1</v>
      </c>
      <c r="L1073">
        <v>0.63</v>
      </c>
      <c r="M1073">
        <v>0.67</v>
      </c>
      <c r="N1073">
        <v>0.64</v>
      </c>
      <c r="O1073">
        <v>0.6</v>
      </c>
      <c r="P1073">
        <v>0.56999999999999995</v>
      </c>
      <c r="Q1073">
        <v>0.57999999999999996</v>
      </c>
      <c r="R1073">
        <v>0.51</v>
      </c>
    </row>
    <row r="1074" spans="1:18" x14ac:dyDescent="0.2">
      <c r="A1074" t="s">
        <v>2078</v>
      </c>
      <c r="B1074" t="s">
        <v>2079</v>
      </c>
      <c r="C1074" t="s">
        <v>35</v>
      </c>
      <c r="D1074">
        <v>2023</v>
      </c>
      <c r="E1074">
        <v>114.9</v>
      </c>
      <c r="F1074">
        <v>127.8</v>
      </c>
      <c r="G1074">
        <v>120.7</v>
      </c>
      <c r="H1074">
        <v>129.9</v>
      </c>
      <c r="I1074">
        <v>128.5</v>
      </c>
      <c r="J1074">
        <v>105.5</v>
      </c>
      <c r="K1074">
        <v>99.7</v>
      </c>
      <c r="L1074">
        <v>0.63</v>
      </c>
      <c r="M1074">
        <v>0.67</v>
      </c>
      <c r="N1074">
        <v>0.64</v>
      </c>
      <c r="O1074">
        <v>0.6</v>
      </c>
      <c r="P1074">
        <v>0.56999999999999995</v>
      </c>
      <c r="Q1074">
        <v>0.57999999999999996</v>
      </c>
      <c r="R1074">
        <v>0.51</v>
      </c>
    </row>
    <row r="1075" spans="1:18" x14ac:dyDescent="0.2">
      <c r="A1075" t="s">
        <v>2080</v>
      </c>
      <c r="B1075" t="s">
        <v>2081</v>
      </c>
      <c r="C1075" t="s">
        <v>35</v>
      </c>
      <c r="D1075">
        <v>2023</v>
      </c>
      <c r="E1075">
        <v>110.9</v>
      </c>
      <c r="F1075">
        <v>124.4</v>
      </c>
      <c r="G1075">
        <v>119.8</v>
      </c>
      <c r="H1075">
        <v>128.5</v>
      </c>
      <c r="I1075">
        <v>129.9</v>
      </c>
      <c r="J1075">
        <v>104.7</v>
      </c>
      <c r="K1075">
        <v>100.1</v>
      </c>
      <c r="L1075">
        <v>0.63</v>
      </c>
      <c r="M1075">
        <v>0.67</v>
      </c>
      <c r="N1075">
        <v>0.64</v>
      </c>
      <c r="O1075">
        <v>0.6</v>
      </c>
      <c r="P1075">
        <v>0.56999999999999995</v>
      </c>
      <c r="Q1075">
        <v>0.57999999999999996</v>
      </c>
      <c r="R1075">
        <v>0.51</v>
      </c>
    </row>
    <row r="1076" spans="1:18" x14ac:dyDescent="0.2">
      <c r="A1076" t="s">
        <v>2082</v>
      </c>
      <c r="B1076" t="s">
        <v>2083</v>
      </c>
      <c r="C1076" t="s">
        <v>35</v>
      </c>
      <c r="D1076">
        <v>2023</v>
      </c>
      <c r="E1076">
        <v>109.2</v>
      </c>
      <c r="F1076">
        <v>121.2</v>
      </c>
      <c r="G1076">
        <v>116.4</v>
      </c>
      <c r="H1076">
        <v>122.8</v>
      </c>
      <c r="I1076">
        <v>124.9</v>
      </c>
      <c r="J1076">
        <v>107.2</v>
      </c>
      <c r="K1076">
        <v>100.3</v>
      </c>
      <c r="L1076">
        <v>0.52</v>
      </c>
      <c r="M1076">
        <v>0.55000000000000004</v>
      </c>
      <c r="N1076">
        <v>0.52</v>
      </c>
      <c r="O1076">
        <v>0.5</v>
      </c>
      <c r="P1076">
        <v>0.48</v>
      </c>
      <c r="Q1076">
        <v>0.48</v>
      </c>
      <c r="R1076">
        <v>0.43</v>
      </c>
    </row>
    <row r="1077" spans="1:18" x14ac:dyDescent="0.2">
      <c r="A1077" t="s">
        <v>2084</v>
      </c>
      <c r="B1077" t="s">
        <v>2085</v>
      </c>
      <c r="C1077" t="s">
        <v>34</v>
      </c>
      <c r="D1077">
        <v>2010</v>
      </c>
      <c r="E1077">
        <v>89.4</v>
      </c>
      <c r="F1077">
        <v>116.2</v>
      </c>
      <c r="G1077">
        <v>99.5</v>
      </c>
      <c r="H1077">
        <v>108.4</v>
      </c>
      <c r="I1077">
        <v>117.3</v>
      </c>
      <c r="J1077">
        <v>111.9</v>
      </c>
      <c r="K1077">
        <v>95.6</v>
      </c>
      <c r="L1077">
        <v>0.63</v>
      </c>
      <c r="M1077">
        <v>0.67</v>
      </c>
      <c r="N1077">
        <v>0.63</v>
      </c>
      <c r="O1077">
        <v>0.6</v>
      </c>
      <c r="P1077">
        <v>0.56999999999999995</v>
      </c>
      <c r="Q1077">
        <v>0.57999999999999996</v>
      </c>
      <c r="R1077">
        <v>0.49</v>
      </c>
    </row>
    <row r="1078" spans="1:18" x14ac:dyDescent="0.2">
      <c r="A1078" t="s">
        <v>2086</v>
      </c>
      <c r="B1078" t="s">
        <v>2087</v>
      </c>
      <c r="C1078" t="s">
        <v>34</v>
      </c>
      <c r="D1078">
        <v>2010</v>
      </c>
      <c r="E1078">
        <v>96.4</v>
      </c>
      <c r="F1078">
        <v>121.8</v>
      </c>
      <c r="G1078">
        <v>107.8</v>
      </c>
      <c r="H1078">
        <v>112.4</v>
      </c>
      <c r="I1078">
        <v>120.8</v>
      </c>
      <c r="J1078">
        <v>106.4</v>
      </c>
      <c r="K1078">
        <v>96.1</v>
      </c>
      <c r="L1078">
        <v>0.51</v>
      </c>
      <c r="M1078">
        <v>0.54</v>
      </c>
      <c r="N1078">
        <v>0.52</v>
      </c>
      <c r="O1078">
        <v>0.5</v>
      </c>
      <c r="P1078">
        <v>0.47</v>
      </c>
      <c r="Q1078">
        <v>0.48</v>
      </c>
      <c r="R1078">
        <v>0.4</v>
      </c>
    </row>
    <row r="1079" spans="1:18" x14ac:dyDescent="0.2">
      <c r="A1079" t="s">
        <v>2088</v>
      </c>
      <c r="B1079" t="s">
        <v>2089</v>
      </c>
      <c r="C1079" t="s">
        <v>34</v>
      </c>
      <c r="D1079">
        <v>2010</v>
      </c>
      <c r="E1079">
        <v>102.5</v>
      </c>
      <c r="F1079">
        <v>124.9</v>
      </c>
      <c r="G1079">
        <v>111</v>
      </c>
      <c r="H1079">
        <v>107.8</v>
      </c>
      <c r="I1079">
        <v>125.2</v>
      </c>
      <c r="J1079">
        <v>113.1</v>
      </c>
      <c r="K1079">
        <v>96.1</v>
      </c>
      <c r="L1079">
        <v>0.63</v>
      </c>
      <c r="M1079">
        <v>0.67</v>
      </c>
      <c r="N1079">
        <v>0.63</v>
      </c>
      <c r="O1079">
        <v>0.6</v>
      </c>
      <c r="P1079">
        <v>0.56999999999999995</v>
      </c>
      <c r="Q1079">
        <v>0.57999999999999996</v>
      </c>
      <c r="R1079">
        <v>0.4</v>
      </c>
    </row>
    <row r="1080" spans="1:18" x14ac:dyDescent="0.2">
      <c r="A1080" t="s">
        <v>2090</v>
      </c>
      <c r="B1080" t="s">
        <v>2091</v>
      </c>
      <c r="C1080" t="s">
        <v>35</v>
      </c>
      <c r="D1080">
        <v>2010</v>
      </c>
      <c r="E1080">
        <v>92.6</v>
      </c>
      <c r="F1080">
        <v>123.2</v>
      </c>
      <c r="G1080">
        <v>116.5</v>
      </c>
      <c r="H1080">
        <v>119.5</v>
      </c>
      <c r="I1080">
        <v>117.3</v>
      </c>
      <c r="J1080">
        <v>103.2</v>
      </c>
      <c r="K1080">
        <v>96.1</v>
      </c>
      <c r="L1080">
        <v>0.63</v>
      </c>
      <c r="M1080">
        <v>0.67</v>
      </c>
      <c r="N1080">
        <v>0.63</v>
      </c>
      <c r="O1080">
        <v>0.6</v>
      </c>
      <c r="P1080">
        <v>0.56999999999999995</v>
      </c>
      <c r="Q1080">
        <v>0.57999999999999996</v>
      </c>
      <c r="R1080">
        <v>0.4</v>
      </c>
    </row>
    <row r="1081" spans="1:18" x14ac:dyDescent="0.2">
      <c r="A1081" t="s">
        <v>2092</v>
      </c>
      <c r="B1081" t="s">
        <v>2093</v>
      </c>
      <c r="C1081" t="s">
        <v>35</v>
      </c>
      <c r="D1081">
        <v>2010</v>
      </c>
      <c r="E1081">
        <v>96.4</v>
      </c>
      <c r="F1081">
        <v>121.8</v>
      </c>
      <c r="G1081">
        <v>107.8</v>
      </c>
      <c r="H1081">
        <v>112.4</v>
      </c>
      <c r="I1081">
        <v>120.8</v>
      </c>
      <c r="J1081">
        <v>106.4</v>
      </c>
      <c r="K1081">
        <v>96.1</v>
      </c>
      <c r="L1081">
        <v>0.51</v>
      </c>
      <c r="M1081">
        <v>0.54</v>
      </c>
      <c r="N1081">
        <v>0.52</v>
      </c>
      <c r="O1081">
        <v>0.5</v>
      </c>
      <c r="P1081">
        <v>0.47</v>
      </c>
      <c r="Q1081">
        <v>0.48</v>
      </c>
      <c r="R1081">
        <v>0.4</v>
      </c>
    </row>
    <row r="1082" spans="1:18" x14ac:dyDescent="0.2">
      <c r="A1082" t="s">
        <v>2094</v>
      </c>
      <c r="B1082" t="s">
        <v>2095</v>
      </c>
      <c r="C1082" t="s">
        <v>35</v>
      </c>
      <c r="D1082">
        <v>2010</v>
      </c>
      <c r="E1082">
        <v>94.7</v>
      </c>
      <c r="F1082">
        <v>127.2</v>
      </c>
      <c r="G1082">
        <v>103.9</v>
      </c>
      <c r="H1082">
        <v>113.1</v>
      </c>
      <c r="I1082">
        <v>125.2</v>
      </c>
      <c r="J1082">
        <v>109.9</v>
      </c>
      <c r="K1082">
        <v>101.8</v>
      </c>
      <c r="L1082">
        <v>0.63</v>
      </c>
      <c r="M1082">
        <v>0.67</v>
      </c>
      <c r="N1082">
        <v>0.64</v>
      </c>
      <c r="O1082">
        <v>0.6</v>
      </c>
      <c r="P1082">
        <v>0.56999999999999995</v>
      </c>
      <c r="Q1082">
        <v>0.57999999999999996</v>
      </c>
      <c r="R1082">
        <v>0.49</v>
      </c>
    </row>
    <row r="1083" spans="1:18" x14ac:dyDescent="0.2">
      <c r="A1083" t="s">
        <v>2096</v>
      </c>
      <c r="B1083" t="s">
        <v>2097</v>
      </c>
      <c r="C1083" t="s">
        <v>34</v>
      </c>
      <c r="D1083">
        <v>2021</v>
      </c>
      <c r="E1083">
        <v>119.6</v>
      </c>
      <c r="F1083">
        <v>105.5</v>
      </c>
      <c r="G1083">
        <v>98</v>
      </c>
      <c r="H1083">
        <v>106.4</v>
      </c>
      <c r="I1083">
        <v>114.9</v>
      </c>
      <c r="J1083">
        <v>114.9</v>
      </c>
      <c r="K1083">
        <v>112</v>
      </c>
      <c r="L1083">
        <v>0.65</v>
      </c>
      <c r="M1083">
        <v>0.69</v>
      </c>
      <c r="N1083">
        <v>0.65</v>
      </c>
      <c r="O1083">
        <v>0.63</v>
      </c>
      <c r="P1083">
        <v>0.59</v>
      </c>
      <c r="Q1083">
        <v>0.6</v>
      </c>
      <c r="R1083">
        <v>0.53</v>
      </c>
    </row>
    <row r="1084" spans="1:18" x14ac:dyDescent="0.2">
      <c r="A1084" t="s">
        <v>2098</v>
      </c>
      <c r="B1084" t="s">
        <v>2099</v>
      </c>
      <c r="C1084" t="s">
        <v>34</v>
      </c>
      <c r="D1084">
        <v>2021</v>
      </c>
      <c r="E1084">
        <v>113.4</v>
      </c>
      <c r="F1084">
        <v>113.1</v>
      </c>
      <c r="G1084">
        <v>103.3</v>
      </c>
      <c r="H1084">
        <v>105.8</v>
      </c>
      <c r="I1084">
        <v>107.8</v>
      </c>
      <c r="J1084">
        <v>101.7</v>
      </c>
      <c r="K1084">
        <v>110.8</v>
      </c>
      <c r="L1084">
        <v>0.65</v>
      </c>
      <c r="M1084">
        <v>0.69</v>
      </c>
      <c r="N1084">
        <v>0.65</v>
      </c>
      <c r="O1084">
        <v>0.63</v>
      </c>
      <c r="P1084">
        <v>0.6</v>
      </c>
      <c r="Q1084">
        <v>0.6</v>
      </c>
      <c r="R1084">
        <v>0.54</v>
      </c>
    </row>
    <row r="1085" spans="1:18" x14ac:dyDescent="0.2">
      <c r="A1085" t="s">
        <v>2100</v>
      </c>
      <c r="B1085" t="s">
        <v>2101</v>
      </c>
      <c r="C1085" t="s">
        <v>34</v>
      </c>
      <c r="D1085">
        <v>2021</v>
      </c>
      <c r="E1085">
        <v>116.9</v>
      </c>
      <c r="F1085">
        <v>105.5</v>
      </c>
      <c r="G1085">
        <v>107.1</v>
      </c>
      <c r="H1085">
        <v>113</v>
      </c>
      <c r="I1085">
        <v>113.7</v>
      </c>
      <c r="J1085">
        <v>104.5</v>
      </c>
      <c r="K1085">
        <v>103.9</v>
      </c>
      <c r="L1085">
        <v>0.65</v>
      </c>
      <c r="M1085">
        <v>0.69</v>
      </c>
      <c r="N1085">
        <v>0.65</v>
      </c>
      <c r="O1085">
        <v>0.63</v>
      </c>
      <c r="P1085">
        <v>0.59</v>
      </c>
      <c r="Q1085">
        <v>0.6</v>
      </c>
      <c r="R1085">
        <v>0.53</v>
      </c>
    </row>
    <row r="1086" spans="1:18" x14ac:dyDescent="0.2">
      <c r="A1086" t="s">
        <v>2102</v>
      </c>
      <c r="B1086" t="s">
        <v>2103</v>
      </c>
      <c r="C1086" t="s">
        <v>35</v>
      </c>
      <c r="D1086">
        <v>2021</v>
      </c>
      <c r="E1086">
        <v>109.8</v>
      </c>
      <c r="F1086">
        <v>99.5</v>
      </c>
      <c r="G1086">
        <v>105.3</v>
      </c>
      <c r="H1086">
        <v>107.4</v>
      </c>
      <c r="I1086">
        <v>109.1</v>
      </c>
      <c r="J1086">
        <v>104.8</v>
      </c>
      <c r="K1086">
        <v>111.7</v>
      </c>
      <c r="L1086">
        <v>0.65</v>
      </c>
      <c r="M1086">
        <v>0.69</v>
      </c>
      <c r="N1086">
        <v>0.65</v>
      </c>
      <c r="O1086">
        <v>0.63</v>
      </c>
      <c r="P1086">
        <v>0.59</v>
      </c>
      <c r="Q1086">
        <v>0.6</v>
      </c>
      <c r="R1086">
        <v>0.53</v>
      </c>
    </row>
    <row r="1087" spans="1:18" x14ac:dyDescent="0.2">
      <c r="A1087" t="s">
        <v>2104</v>
      </c>
      <c r="B1087" t="s">
        <v>2105</v>
      </c>
      <c r="C1087" t="s">
        <v>35</v>
      </c>
      <c r="D1087">
        <v>2021</v>
      </c>
      <c r="E1087">
        <v>115.2</v>
      </c>
      <c r="F1087">
        <v>98.3</v>
      </c>
      <c r="G1087">
        <v>107</v>
      </c>
      <c r="H1087">
        <v>107.4</v>
      </c>
      <c r="I1087">
        <v>105.5</v>
      </c>
      <c r="J1087">
        <v>104.8</v>
      </c>
      <c r="K1087">
        <v>103.6</v>
      </c>
      <c r="L1087">
        <v>0.65</v>
      </c>
      <c r="M1087">
        <v>0.69</v>
      </c>
      <c r="N1087">
        <v>0.65</v>
      </c>
      <c r="O1087">
        <v>0.63</v>
      </c>
      <c r="P1087">
        <v>0.59</v>
      </c>
      <c r="Q1087">
        <v>0.6</v>
      </c>
      <c r="R1087">
        <v>0.53</v>
      </c>
    </row>
    <row r="1088" spans="1:18" x14ac:dyDescent="0.2">
      <c r="A1088" t="s">
        <v>2106</v>
      </c>
      <c r="B1088" t="s">
        <v>2107</v>
      </c>
      <c r="C1088" t="s">
        <v>34</v>
      </c>
      <c r="D1088">
        <v>2020</v>
      </c>
      <c r="E1088">
        <v>108.4</v>
      </c>
      <c r="F1088">
        <v>123</v>
      </c>
      <c r="G1088">
        <v>112.8</v>
      </c>
      <c r="H1088">
        <v>115.3</v>
      </c>
      <c r="I1088">
        <v>140.30000000000001</v>
      </c>
      <c r="J1088">
        <v>109.8</v>
      </c>
      <c r="K1088">
        <v>91.2</v>
      </c>
      <c r="L1088">
        <v>0.64</v>
      </c>
      <c r="M1088">
        <v>0.68</v>
      </c>
      <c r="N1088">
        <v>0.64</v>
      </c>
      <c r="O1088">
        <v>0.62</v>
      </c>
      <c r="P1088">
        <v>0.57999999999999996</v>
      </c>
      <c r="Q1088">
        <v>0.59</v>
      </c>
      <c r="R1088">
        <v>0.52</v>
      </c>
    </row>
    <row r="1089" spans="1:18" x14ac:dyDescent="0.2">
      <c r="A1089" t="s">
        <v>2108</v>
      </c>
      <c r="B1089" t="s">
        <v>2109</v>
      </c>
      <c r="C1089" t="s">
        <v>34</v>
      </c>
      <c r="D1089">
        <v>2020</v>
      </c>
      <c r="E1089">
        <v>116.5</v>
      </c>
      <c r="F1089">
        <v>119.3</v>
      </c>
      <c r="G1089">
        <v>116.2</v>
      </c>
      <c r="H1089">
        <v>123.2</v>
      </c>
      <c r="I1089">
        <v>140.30000000000001</v>
      </c>
      <c r="J1089">
        <v>109.8</v>
      </c>
      <c r="K1089">
        <v>91.2</v>
      </c>
      <c r="L1089">
        <v>0.64</v>
      </c>
      <c r="M1089">
        <v>0.68</v>
      </c>
      <c r="N1089">
        <v>0.64</v>
      </c>
      <c r="O1089">
        <v>0.62</v>
      </c>
      <c r="P1089">
        <v>0.57999999999999996</v>
      </c>
      <c r="Q1089">
        <v>0.59</v>
      </c>
      <c r="R1089">
        <v>0.52</v>
      </c>
    </row>
    <row r="1090" spans="1:18" x14ac:dyDescent="0.2">
      <c r="A1090" t="s">
        <v>2110</v>
      </c>
      <c r="B1090" t="s">
        <v>2111</v>
      </c>
      <c r="C1090" t="s">
        <v>34</v>
      </c>
      <c r="D1090">
        <v>2020</v>
      </c>
      <c r="E1090">
        <v>116.5</v>
      </c>
      <c r="F1090">
        <v>123</v>
      </c>
      <c r="G1090">
        <v>111.2</v>
      </c>
      <c r="H1090">
        <v>117.9</v>
      </c>
      <c r="I1090">
        <v>135.5</v>
      </c>
      <c r="J1090">
        <v>111.9</v>
      </c>
      <c r="K1090">
        <v>91.2</v>
      </c>
      <c r="L1090">
        <v>0.64</v>
      </c>
      <c r="M1090">
        <v>0.68</v>
      </c>
      <c r="N1090">
        <v>0.64</v>
      </c>
      <c r="O1090">
        <v>0.62</v>
      </c>
      <c r="P1090">
        <v>0.57999999999999996</v>
      </c>
      <c r="Q1090">
        <v>0.59</v>
      </c>
      <c r="R1090">
        <v>0.52</v>
      </c>
    </row>
    <row r="1091" spans="1:18" x14ac:dyDescent="0.2">
      <c r="A1091" t="s">
        <v>2112</v>
      </c>
      <c r="B1091" t="s">
        <v>2113</v>
      </c>
      <c r="C1091" t="s">
        <v>34</v>
      </c>
      <c r="D1091">
        <v>2020</v>
      </c>
      <c r="E1091">
        <v>116.5</v>
      </c>
      <c r="F1091">
        <v>121.8</v>
      </c>
      <c r="G1091">
        <v>117</v>
      </c>
      <c r="H1091">
        <v>123.2</v>
      </c>
      <c r="I1091">
        <v>139.1</v>
      </c>
      <c r="J1091">
        <v>114</v>
      </c>
      <c r="K1091">
        <v>95.3</v>
      </c>
      <c r="L1091">
        <v>0.64</v>
      </c>
      <c r="M1091">
        <v>0.68</v>
      </c>
      <c r="N1091">
        <v>0.64</v>
      </c>
      <c r="O1091">
        <v>0.62</v>
      </c>
      <c r="P1091">
        <v>0.57999999999999996</v>
      </c>
      <c r="Q1091">
        <v>0.59</v>
      </c>
      <c r="R1091">
        <v>0.52</v>
      </c>
    </row>
    <row r="1092" spans="1:18" x14ac:dyDescent="0.2">
      <c r="A1092" t="s">
        <v>2114</v>
      </c>
      <c r="B1092" t="s">
        <v>2115</v>
      </c>
      <c r="C1092" t="s">
        <v>35</v>
      </c>
      <c r="D1092">
        <v>2020</v>
      </c>
      <c r="E1092">
        <v>117.6</v>
      </c>
      <c r="F1092">
        <v>125.6</v>
      </c>
      <c r="G1092">
        <v>111.9</v>
      </c>
      <c r="H1092">
        <v>115</v>
      </c>
      <c r="I1092">
        <v>141.69999999999999</v>
      </c>
      <c r="J1092">
        <v>120.5</v>
      </c>
      <c r="K1092">
        <v>97</v>
      </c>
      <c r="L1092">
        <v>0.64</v>
      </c>
      <c r="M1092">
        <v>0.68</v>
      </c>
      <c r="N1092">
        <v>0.64</v>
      </c>
      <c r="O1092">
        <v>0.62</v>
      </c>
      <c r="P1092">
        <v>0.57999999999999996</v>
      </c>
      <c r="Q1092">
        <v>0.59</v>
      </c>
      <c r="R1092">
        <v>0.52</v>
      </c>
    </row>
    <row r="1093" spans="1:18" x14ac:dyDescent="0.2">
      <c r="A1093" t="s">
        <v>2116</v>
      </c>
      <c r="B1093" t="s">
        <v>2117</v>
      </c>
      <c r="C1093" t="s">
        <v>35</v>
      </c>
      <c r="D1093">
        <v>2020</v>
      </c>
      <c r="E1093">
        <v>117.6</v>
      </c>
      <c r="F1093">
        <v>124.4</v>
      </c>
      <c r="G1093">
        <v>116.8</v>
      </c>
      <c r="H1093">
        <v>124.2</v>
      </c>
      <c r="I1093">
        <v>139.30000000000001</v>
      </c>
      <c r="J1093">
        <v>108</v>
      </c>
      <c r="K1093">
        <v>97</v>
      </c>
      <c r="L1093">
        <v>0.64</v>
      </c>
      <c r="M1093">
        <v>0.68</v>
      </c>
      <c r="N1093">
        <v>0.64</v>
      </c>
      <c r="O1093">
        <v>0.62</v>
      </c>
      <c r="P1093">
        <v>0.57999999999999996</v>
      </c>
      <c r="Q1093">
        <v>0.59</v>
      </c>
      <c r="R1093">
        <v>0.52</v>
      </c>
    </row>
    <row r="1094" spans="1:18" x14ac:dyDescent="0.2">
      <c r="A1094" t="s">
        <v>2118</v>
      </c>
      <c r="B1094" t="s">
        <v>2119</v>
      </c>
      <c r="C1094" t="s">
        <v>35</v>
      </c>
      <c r="D1094">
        <v>2020</v>
      </c>
      <c r="E1094">
        <v>117.6</v>
      </c>
      <c r="F1094">
        <v>120.7</v>
      </c>
      <c r="G1094">
        <v>120.2</v>
      </c>
      <c r="H1094">
        <v>120.3</v>
      </c>
      <c r="I1094">
        <v>139.30000000000001</v>
      </c>
      <c r="J1094">
        <v>108</v>
      </c>
      <c r="K1094">
        <v>90.9</v>
      </c>
      <c r="L1094">
        <v>0.64</v>
      </c>
      <c r="M1094">
        <v>0.68</v>
      </c>
      <c r="N1094">
        <v>0.64</v>
      </c>
      <c r="O1094">
        <v>0.62</v>
      </c>
      <c r="P1094">
        <v>0.57999999999999996</v>
      </c>
      <c r="Q1094">
        <v>0.59</v>
      </c>
      <c r="R1094">
        <v>0.52</v>
      </c>
    </row>
    <row r="1095" spans="1:18" x14ac:dyDescent="0.2">
      <c r="A1095" t="s">
        <v>2120</v>
      </c>
      <c r="B1095" t="s">
        <v>2121</v>
      </c>
      <c r="C1095" t="s">
        <v>34</v>
      </c>
      <c r="D1095">
        <v>2013</v>
      </c>
      <c r="E1095">
        <v>106</v>
      </c>
      <c r="F1095">
        <v>83.1</v>
      </c>
      <c r="G1095">
        <v>85.7</v>
      </c>
      <c r="H1095">
        <v>109.7</v>
      </c>
      <c r="I1095">
        <v>93.7</v>
      </c>
      <c r="J1095">
        <v>88.2</v>
      </c>
      <c r="K1095">
        <v>117.7</v>
      </c>
      <c r="L1095">
        <v>0.68</v>
      </c>
      <c r="M1095">
        <v>0.71</v>
      </c>
      <c r="N1095">
        <v>0.67</v>
      </c>
      <c r="O1095">
        <v>0.65</v>
      </c>
      <c r="P1095">
        <v>0.62</v>
      </c>
      <c r="Q1095">
        <v>0.62</v>
      </c>
      <c r="R1095">
        <v>0.46</v>
      </c>
    </row>
    <row r="1096" spans="1:18" x14ac:dyDescent="0.2">
      <c r="A1096" t="s">
        <v>2122</v>
      </c>
      <c r="B1096" t="s">
        <v>2123</v>
      </c>
      <c r="C1096" t="s">
        <v>34</v>
      </c>
      <c r="D1096">
        <v>2013</v>
      </c>
      <c r="E1096">
        <v>100.8</v>
      </c>
      <c r="F1096">
        <v>88.6</v>
      </c>
      <c r="G1096">
        <v>87.2</v>
      </c>
      <c r="H1096">
        <v>100.6</v>
      </c>
      <c r="I1096">
        <v>99.1</v>
      </c>
      <c r="J1096">
        <v>91.6</v>
      </c>
      <c r="K1096">
        <v>117.5</v>
      </c>
      <c r="L1096">
        <v>0.54</v>
      </c>
      <c r="M1096">
        <v>0.55000000000000004</v>
      </c>
      <c r="N1096">
        <v>0.52</v>
      </c>
      <c r="O1096">
        <v>0.51</v>
      </c>
      <c r="P1096">
        <v>0.49</v>
      </c>
      <c r="Q1096">
        <v>0.49</v>
      </c>
      <c r="R1096">
        <v>0.4</v>
      </c>
    </row>
    <row r="1097" spans="1:18" x14ac:dyDescent="0.2">
      <c r="A1097" t="s">
        <v>2124</v>
      </c>
      <c r="B1097" t="s">
        <v>2125</v>
      </c>
      <c r="C1097" t="s">
        <v>34</v>
      </c>
      <c r="D1097">
        <v>2013</v>
      </c>
      <c r="E1097">
        <v>100.8</v>
      </c>
      <c r="F1097">
        <v>88.6</v>
      </c>
      <c r="G1097">
        <v>87.2</v>
      </c>
      <c r="H1097">
        <v>100.6</v>
      </c>
      <c r="I1097">
        <v>99.1</v>
      </c>
      <c r="J1097">
        <v>91.6</v>
      </c>
      <c r="K1097">
        <v>117.5</v>
      </c>
      <c r="L1097">
        <v>0.54</v>
      </c>
      <c r="M1097">
        <v>0.55000000000000004</v>
      </c>
      <c r="N1097">
        <v>0.52</v>
      </c>
      <c r="O1097">
        <v>0.51</v>
      </c>
      <c r="P1097">
        <v>0.49</v>
      </c>
      <c r="Q1097">
        <v>0.49</v>
      </c>
      <c r="R1097">
        <v>0.4</v>
      </c>
    </row>
    <row r="1098" spans="1:18" x14ac:dyDescent="0.2">
      <c r="A1098" t="s">
        <v>2126</v>
      </c>
      <c r="B1098" t="s">
        <v>2127</v>
      </c>
      <c r="C1098" t="s">
        <v>35</v>
      </c>
      <c r="D1098">
        <v>2013</v>
      </c>
      <c r="E1098">
        <v>100.8</v>
      </c>
      <c r="F1098">
        <v>88.6</v>
      </c>
      <c r="G1098">
        <v>87.2</v>
      </c>
      <c r="H1098">
        <v>100.6</v>
      </c>
      <c r="I1098">
        <v>99.1</v>
      </c>
      <c r="J1098">
        <v>91.6</v>
      </c>
      <c r="K1098">
        <v>117.5</v>
      </c>
      <c r="L1098">
        <v>0.54</v>
      </c>
      <c r="M1098">
        <v>0.55000000000000004</v>
      </c>
      <c r="N1098">
        <v>0.52</v>
      </c>
      <c r="O1098">
        <v>0.51</v>
      </c>
      <c r="P1098">
        <v>0.49</v>
      </c>
      <c r="Q1098">
        <v>0.49</v>
      </c>
      <c r="R1098">
        <v>0.4</v>
      </c>
    </row>
    <row r="1099" spans="1:18" x14ac:dyDescent="0.2">
      <c r="A1099" t="s">
        <v>2128</v>
      </c>
      <c r="B1099" t="s">
        <v>2129</v>
      </c>
      <c r="C1099" t="s">
        <v>35</v>
      </c>
      <c r="D1099">
        <v>2013</v>
      </c>
      <c r="E1099">
        <v>95.6</v>
      </c>
      <c r="F1099">
        <v>86.2</v>
      </c>
      <c r="G1099">
        <v>87.2</v>
      </c>
      <c r="H1099">
        <v>100.6</v>
      </c>
      <c r="I1099">
        <v>98.3</v>
      </c>
      <c r="J1099">
        <v>91.6</v>
      </c>
      <c r="K1099">
        <v>117.5</v>
      </c>
      <c r="L1099">
        <v>0.64</v>
      </c>
      <c r="M1099">
        <v>0.64</v>
      </c>
      <c r="N1099">
        <v>0.52</v>
      </c>
      <c r="O1099">
        <v>0.51</v>
      </c>
      <c r="P1099">
        <v>0.54</v>
      </c>
      <c r="Q1099">
        <v>0.49</v>
      </c>
      <c r="R1099">
        <v>0.4</v>
      </c>
    </row>
    <row r="1100" spans="1:18" x14ac:dyDescent="0.2">
      <c r="A1100" t="s">
        <v>2130</v>
      </c>
      <c r="B1100" t="s">
        <v>2131</v>
      </c>
      <c r="C1100" t="s">
        <v>35</v>
      </c>
      <c r="D1100">
        <v>2013</v>
      </c>
      <c r="E1100">
        <v>100.8</v>
      </c>
      <c r="F1100">
        <v>88.6</v>
      </c>
      <c r="G1100">
        <v>87.2</v>
      </c>
      <c r="H1100">
        <v>100.6</v>
      </c>
      <c r="I1100">
        <v>99.1</v>
      </c>
      <c r="J1100">
        <v>91.6</v>
      </c>
      <c r="K1100">
        <v>117.5</v>
      </c>
      <c r="L1100">
        <v>0.54</v>
      </c>
      <c r="M1100">
        <v>0.55000000000000004</v>
      </c>
      <c r="N1100">
        <v>0.52</v>
      </c>
      <c r="O1100">
        <v>0.51</v>
      </c>
      <c r="P1100">
        <v>0.49</v>
      </c>
      <c r="Q1100">
        <v>0.49</v>
      </c>
      <c r="R1100">
        <v>0.4</v>
      </c>
    </row>
    <row r="1101" spans="1:18" x14ac:dyDescent="0.2">
      <c r="A1101" t="s">
        <v>2132</v>
      </c>
      <c r="B1101" t="s">
        <v>2133</v>
      </c>
      <c r="C1101" t="s">
        <v>35</v>
      </c>
      <c r="D1101">
        <v>2013</v>
      </c>
      <c r="E1101">
        <v>101</v>
      </c>
      <c r="F1101">
        <v>87.6</v>
      </c>
      <c r="G1101">
        <v>84.3</v>
      </c>
      <c r="H1101">
        <v>99.7</v>
      </c>
      <c r="I1101">
        <v>98.8</v>
      </c>
      <c r="J1101">
        <v>89.5</v>
      </c>
      <c r="K1101">
        <v>117.5</v>
      </c>
      <c r="L1101">
        <v>0.64</v>
      </c>
      <c r="M1101">
        <v>0.64</v>
      </c>
      <c r="N1101">
        <v>0.62</v>
      </c>
      <c r="O1101">
        <v>0.61</v>
      </c>
      <c r="P1101">
        <v>0.57999999999999996</v>
      </c>
      <c r="Q1101">
        <v>0.55000000000000004</v>
      </c>
      <c r="R1101">
        <v>0.4</v>
      </c>
    </row>
    <row r="1102" spans="1:18" x14ac:dyDescent="0.2">
      <c r="A1102" t="s">
        <v>2134</v>
      </c>
      <c r="B1102" t="s">
        <v>2135</v>
      </c>
      <c r="C1102" t="s">
        <v>35</v>
      </c>
      <c r="D1102">
        <v>2013</v>
      </c>
      <c r="E1102">
        <v>100.8</v>
      </c>
      <c r="F1102">
        <v>88.6</v>
      </c>
      <c r="G1102">
        <v>87.2</v>
      </c>
      <c r="H1102">
        <v>100.6</v>
      </c>
      <c r="I1102">
        <v>99.1</v>
      </c>
      <c r="J1102">
        <v>91.6</v>
      </c>
      <c r="K1102">
        <v>117.5</v>
      </c>
      <c r="L1102">
        <v>0.54</v>
      </c>
      <c r="M1102">
        <v>0.55000000000000004</v>
      </c>
      <c r="N1102">
        <v>0.52</v>
      </c>
      <c r="O1102">
        <v>0.51</v>
      </c>
      <c r="P1102">
        <v>0.49</v>
      </c>
      <c r="Q1102">
        <v>0.49</v>
      </c>
      <c r="R1102">
        <v>0.4</v>
      </c>
    </row>
    <row r="1103" spans="1:18" x14ac:dyDescent="0.2">
      <c r="A1103" t="s">
        <v>2136</v>
      </c>
      <c r="B1103" t="s">
        <v>2137</v>
      </c>
      <c r="C1103" t="s">
        <v>35</v>
      </c>
      <c r="D1103">
        <v>2013</v>
      </c>
      <c r="E1103">
        <v>101.7</v>
      </c>
      <c r="F1103">
        <v>87.3</v>
      </c>
      <c r="G1103">
        <v>88</v>
      </c>
      <c r="H1103">
        <v>98.7</v>
      </c>
      <c r="I1103">
        <v>97.3</v>
      </c>
      <c r="J1103">
        <v>89.8</v>
      </c>
      <c r="K1103">
        <v>121.5</v>
      </c>
      <c r="L1103">
        <v>0.64</v>
      </c>
      <c r="M1103">
        <v>0.68</v>
      </c>
      <c r="N1103">
        <v>0.64</v>
      </c>
      <c r="O1103">
        <v>0.61</v>
      </c>
      <c r="P1103">
        <v>0.57999999999999996</v>
      </c>
      <c r="Q1103">
        <v>0.57999999999999996</v>
      </c>
      <c r="R1103">
        <v>0.49</v>
      </c>
    </row>
    <row r="1104" spans="1:18" x14ac:dyDescent="0.2">
      <c r="A1104" t="s">
        <v>2138</v>
      </c>
      <c r="B1104" t="s">
        <v>2139</v>
      </c>
      <c r="C1104" t="s">
        <v>35</v>
      </c>
      <c r="D1104">
        <v>2021</v>
      </c>
      <c r="E1104">
        <v>98.6</v>
      </c>
      <c r="F1104">
        <v>102.1</v>
      </c>
      <c r="G1104">
        <v>120.6</v>
      </c>
      <c r="H1104">
        <v>112.9</v>
      </c>
      <c r="I1104">
        <v>120.4</v>
      </c>
      <c r="J1104">
        <v>100</v>
      </c>
      <c r="K1104">
        <v>83</v>
      </c>
      <c r="L1104">
        <v>0.62</v>
      </c>
      <c r="M1104">
        <v>0.67</v>
      </c>
      <c r="N1104">
        <v>0.63</v>
      </c>
      <c r="O1104">
        <v>0.6</v>
      </c>
      <c r="P1104">
        <v>0.56000000000000005</v>
      </c>
      <c r="Q1104">
        <v>0.56999999999999995</v>
      </c>
      <c r="R1104">
        <v>0.51</v>
      </c>
    </row>
    <row r="1105" spans="1:18" x14ac:dyDescent="0.2">
      <c r="A1105" t="s">
        <v>2140</v>
      </c>
      <c r="B1105" t="s">
        <v>2141</v>
      </c>
      <c r="C1105" t="s">
        <v>34</v>
      </c>
      <c r="D1105">
        <v>2021</v>
      </c>
      <c r="E1105">
        <v>95.8</v>
      </c>
      <c r="F1105">
        <v>105.1</v>
      </c>
      <c r="G1105">
        <v>116.3</v>
      </c>
      <c r="H1105">
        <v>111.3</v>
      </c>
      <c r="I1105">
        <v>129.80000000000001</v>
      </c>
      <c r="J1105">
        <v>99.2</v>
      </c>
      <c r="K1105">
        <v>82.8</v>
      </c>
      <c r="L1105">
        <v>0.63</v>
      </c>
      <c r="M1105">
        <v>0.67</v>
      </c>
      <c r="N1105">
        <v>0.63</v>
      </c>
      <c r="O1105">
        <v>0.6</v>
      </c>
      <c r="P1105">
        <v>0.56000000000000005</v>
      </c>
      <c r="Q1105">
        <v>0.57999999999999996</v>
      </c>
      <c r="R1105">
        <v>0.51</v>
      </c>
    </row>
    <row r="1106" spans="1:18" x14ac:dyDescent="0.2">
      <c r="A1106" t="s">
        <v>2142</v>
      </c>
      <c r="B1106" t="s">
        <v>2143</v>
      </c>
      <c r="C1106" t="s">
        <v>35</v>
      </c>
      <c r="D1106">
        <v>2021</v>
      </c>
      <c r="E1106">
        <v>106.3</v>
      </c>
      <c r="F1106">
        <v>123.2</v>
      </c>
      <c r="G1106">
        <v>126.8</v>
      </c>
      <c r="H1106">
        <v>120.6</v>
      </c>
      <c r="I1106">
        <v>128.4</v>
      </c>
      <c r="J1106">
        <v>97.4</v>
      </c>
      <c r="K1106">
        <v>84.2</v>
      </c>
      <c r="L1106">
        <v>0.63</v>
      </c>
      <c r="M1106">
        <v>0.67</v>
      </c>
      <c r="N1106">
        <v>0.63</v>
      </c>
      <c r="O1106">
        <v>0.6</v>
      </c>
      <c r="P1106">
        <v>0.56999999999999995</v>
      </c>
      <c r="Q1106">
        <v>0.57999999999999996</v>
      </c>
      <c r="R1106">
        <v>0.51</v>
      </c>
    </row>
    <row r="1107" spans="1:18" x14ac:dyDescent="0.2">
      <c r="A1107" t="s">
        <v>2144</v>
      </c>
      <c r="B1107" t="s">
        <v>2145</v>
      </c>
      <c r="C1107" t="s">
        <v>34</v>
      </c>
      <c r="D1107">
        <v>2021</v>
      </c>
      <c r="E1107">
        <v>116.1</v>
      </c>
      <c r="F1107">
        <v>119.3</v>
      </c>
      <c r="G1107">
        <v>123.6</v>
      </c>
      <c r="H1107">
        <v>126.2</v>
      </c>
      <c r="I1107">
        <v>131.9</v>
      </c>
      <c r="J1107">
        <v>97.1</v>
      </c>
      <c r="K1107">
        <v>84.6</v>
      </c>
      <c r="L1107">
        <v>0.63</v>
      </c>
      <c r="M1107">
        <v>0.67</v>
      </c>
      <c r="N1107">
        <v>0.63</v>
      </c>
      <c r="O1107">
        <v>0.6</v>
      </c>
      <c r="P1107">
        <v>0.56999999999999995</v>
      </c>
      <c r="Q1107">
        <v>0.57999999999999996</v>
      </c>
      <c r="R1107">
        <v>0.51</v>
      </c>
    </row>
    <row r="1108" spans="1:18" x14ac:dyDescent="0.2">
      <c r="A1108" t="s">
        <v>2146</v>
      </c>
      <c r="B1108" t="s">
        <v>2147</v>
      </c>
      <c r="C1108" t="s">
        <v>34</v>
      </c>
      <c r="D1108">
        <v>2021</v>
      </c>
      <c r="E1108">
        <v>113.4</v>
      </c>
      <c r="F1108">
        <v>120.6</v>
      </c>
      <c r="G1108">
        <v>124.5</v>
      </c>
      <c r="H1108">
        <v>127.5</v>
      </c>
      <c r="I1108">
        <v>133.1</v>
      </c>
      <c r="J1108">
        <v>97.1</v>
      </c>
      <c r="K1108">
        <v>84.6</v>
      </c>
      <c r="L1108">
        <v>0.63</v>
      </c>
      <c r="M1108">
        <v>0.67</v>
      </c>
      <c r="N1108">
        <v>0.63</v>
      </c>
      <c r="O1108">
        <v>0.6</v>
      </c>
      <c r="P1108">
        <v>0.56999999999999995</v>
      </c>
      <c r="Q1108">
        <v>0.57999999999999996</v>
      </c>
      <c r="R1108">
        <v>0.51</v>
      </c>
    </row>
    <row r="1109" spans="1:18" x14ac:dyDescent="0.2">
      <c r="A1109" t="s">
        <v>2148</v>
      </c>
      <c r="B1109" t="s">
        <v>2149</v>
      </c>
      <c r="C1109" t="s">
        <v>34</v>
      </c>
      <c r="D1109">
        <v>2021</v>
      </c>
      <c r="E1109">
        <v>105.3</v>
      </c>
      <c r="F1109">
        <v>118.1</v>
      </c>
      <c r="G1109">
        <v>126.1</v>
      </c>
      <c r="H1109">
        <v>120.9</v>
      </c>
      <c r="I1109">
        <v>133.1</v>
      </c>
      <c r="J1109">
        <v>97.1</v>
      </c>
      <c r="K1109">
        <v>86.6</v>
      </c>
      <c r="L1109">
        <v>0.63</v>
      </c>
      <c r="M1109">
        <v>0.67</v>
      </c>
      <c r="N1109">
        <v>0.63</v>
      </c>
      <c r="O1109">
        <v>0.6</v>
      </c>
      <c r="P1109">
        <v>0.56999999999999995</v>
      </c>
      <c r="Q1109">
        <v>0.57999999999999996</v>
      </c>
      <c r="R1109">
        <v>0.51</v>
      </c>
    </row>
    <row r="1110" spans="1:18" x14ac:dyDescent="0.2">
      <c r="A1110" t="s">
        <v>2150</v>
      </c>
      <c r="B1110" t="s">
        <v>2151</v>
      </c>
      <c r="C1110" t="s">
        <v>35</v>
      </c>
      <c r="D1110">
        <v>2024</v>
      </c>
      <c r="E1110">
        <v>99.9</v>
      </c>
      <c r="F1110">
        <v>98.6</v>
      </c>
      <c r="G1110">
        <v>110.5</v>
      </c>
      <c r="H1110">
        <v>95.3</v>
      </c>
      <c r="I1110">
        <v>107.1</v>
      </c>
      <c r="J1110">
        <v>94.2</v>
      </c>
      <c r="K1110">
        <v>101.7</v>
      </c>
      <c r="L1110">
        <v>0.52</v>
      </c>
      <c r="M1110">
        <v>0.56999999999999995</v>
      </c>
      <c r="N1110">
        <v>0.53</v>
      </c>
      <c r="O1110">
        <v>0.48</v>
      </c>
      <c r="P1110">
        <v>0.44</v>
      </c>
      <c r="Q1110">
        <v>0.45</v>
      </c>
      <c r="R1110">
        <v>0.38</v>
      </c>
    </row>
    <row r="1111" spans="1:18" x14ac:dyDescent="0.2">
      <c r="A1111" t="s">
        <v>2152</v>
      </c>
      <c r="B1111" t="s">
        <v>2153</v>
      </c>
      <c r="C1111" t="s">
        <v>34</v>
      </c>
      <c r="D1111">
        <v>2013</v>
      </c>
      <c r="E1111">
        <v>103.6</v>
      </c>
      <c r="F1111">
        <v>116.7</v>
      </c>
      <c r="G1111">
        <v>123.9</v>
      </c>
      <c r="H1111">
        <v>112.6</v>
      </c>
      <c r="I1111">
        <v>122</v>
      </c>
      <c r="J1111">
        <v>131</v>
      </c>
      <c r="K1111">
        <v>97.4</v>
      </c>
      <c r="L1111">
        <v>0.65</v>
      </c>
      <c r="M1111">
        <v>0.68</v>
      </c>
      <c r="N1111">
        <v>0.65</v>
      </c>
      <c r="O1111">
        <v>0.62</v>
      </c>
      <c r="P1111">
        <v>0.59</v>
      </c>
      <c r="Q1111">
        <v>0.6</v>
      </c>
      <c r="R1111">
        <v>0.54</v>
      </c>
    </row>
    <row r="1112" spans="1:18" x14ac:dyDescent="0.2">
      <c r="A1112" t="s">
        <v>2154</v>
      </c>
      <c r="B1112" t="s">
        <v>2155</v>
      </c>
      <c r="C1112" t="s">
        <v>35</v>
      </c>
      <c r="D1112">
        <v>2013</v>
      </c>
      <c r="E1112">
        <v>96.2</v>
      </c>
      <c r="F1112">
        <v>109.2</v>
      </c>
      <c r="G1112">
        <v>123</v>
      </c>
      <c r="H1112">
        <v>105.7</v>
      </c>
      <c r="I1112">
        <v>122</v>
      </c>
      <c r="J1112">
        <v>133.30000000000001</v>
      </c>
      <c r="K1112">
        <v>95.1</v>
      </c>
      <c r="L1112">
        <v>0.65</v>
      </c>
      <c r="M1112">
        <v>0.68</v>
      </c>
      <c r="N1112">
        <v>0.65</v>
      </c>
      <c r="O1112">
        <v>0.62</v>
      </c>
      <c r="P1112">
        <v>0.59</v>
      </c>
      <c r="Q1112">
        <v>0.6</v>
      </c>
      <c r="R1112">
        <v>0.54</v>
      </c>
    </row>
    <row r="1113" spans="1:18" x14ac:dyDescent="0.2">
      <c r="A1113" t="s">
        <v>2156</v>
      </c>
      <c r="B1113" t="s">
        <v>2157</v>
      </c>
      <c r="C1113" t="s">
        <v>34</v>
      </c>
      <c r="D1113">
        <v>2013</v>
      </c>
      <c r="E1113">
        <v>103.6</v>
      </c>
      <c r="F1113">
        <v>109.3</v>
      </c>
      <c r="G1113">
        <v>114.8</v>
      </c>
      <c r="H1113">
        <v>104.7</v>
      </c>
      <c r="I1113">
        <v>120.8</v>
      </c>
      <c r="J1113">
        <v>126.8</v>
      </c>
      <c r="K1113">
        <v>95.4</v>
      </c>
      <c r="L1113">
        <v>0.65</v>
      </c>
      <c r="M1113">
        <v>0.68</v>
      </c>
      <c r="N1113">
        <v>0.65</v>
      </c>
      <c r="O1113">
        <v>0.62</v>
      </c>
      <c r="P1113">
        <v>0.59</v>
      </c>
      <c r="Q1113">
        <v>0.6</v>
      </c>
      <c r="R1113">
        <v>0.54</v>
      </c>
    </row>
    <row r="1114" spans="1:18" x14ac:dyDescent="0.2">
      <c r="A1114" t="s">
        <v>2158</v>
      </c>
      <c r="B1114" t="s">
        <v>2159</v>
      </c>
      <c r="C1114" t="s">
        <v>34</v>
      </c>
      <c r="D1114">
        <v>2013</v>
      </c>
      <c r="E1114">
        <v>103.6</v>
      </c>
      <c r="F1114">
        <v>114.3</v>
      </c>
      <c r="G1114">
        <v>120.6</v>
      </c>
      <c r="H1114">
        <v>112.6</v>
      </c>
      <c r="I1114">
        <v>112.3</v>
      </c>
      <c r="J1114">
        <v>126.8</v>
      </c>
      <c r="K1114">
        <v>91.3</v>
      </c>
      <c r="L1114">
        <v>0.65</v>
      </c>
      <c r="M1114">
        <v>0.68</v>
      </c>
      <c r="N1114">
        <v>0.65</v>
      </c>
      <c r="O1114">
        <v>0.62</v>
      </c>
      <c r="P1114">
        <v>0.59</v>
      </c>
      <c r="Q1114">
        <v>0.6</v>
      </c>
      <c r="R1114">
        <v>0.54</v>
      </c>
    </row>
    <row r="1115" spans="1:18" x14ac:dyDescent="0.2">
      <c r="A1115" t="s">
        <v>2160</v>
      </c>
      <c r="B1115" t="s">
        <v>2161</v>
      </c>
      <c r="C1115" t="s">
        <v>34</v>
      </c>
      <c r="D1115">
        <v>2013</v>
      </c>
      <c r="E1115">
        <v>103.6</v>
      </c>
      <c r="F1115">
        <v>113</v>
      </c>
      <c r="G1115">
        <v>111.5</v>
      </c>
      <c r="H1115">
        <v>106</v>
      </c>
      <c r="I1115">
        <v>112.3</v>
      </c>
      <c r="J1115">
        <v>122.7</v>
      </c>
      <c r="K1115">
        <v>91.3</v>
      </c>
      <c r="L1115">
        <v>0.65</v>
      </c>
      <c r="M1115">
        <v>0.68</v>
      </c>
      <c r="N1115">
        <v>0.65</v>
      </c>
      <c r="O1115">
        <v>0.62</v>
      </c>
      <c r="P1115">
        <v>0.59</v>
      </c>
      <c r="Q1115">
        <v>0.6</v>
      </c>
      <c r="R1115">
        <v>0.54</v>
      </c>
    </row>
    <row r="1116" spans="1:18" x14ac:dyDescent="0.2">
      <c r="A1116" t="s">
        <v>2162</v>
      </c>
      <c r="B1116" t="s">
        <v>2163</v>
      </c>
      <c r="C1116" t="s">
        <v>34</v>
      </c>
      <c r="D1116">
        <v>2013</v>
      </c>
      <c r="E1116">
        <v>104.7</v>
      </c>
      <c r="F1116">
        <v>114.2</v>
      </c>
      <c r="G1116">
        <v>118.5</v>
      </c>
      <c r="H1116">
        <v>108.3</v>
      </c>
      <c r="I1116">
        <v>115.9</v>
      </c>
      <c r="J1116">
        <v>125.7</v>
      </c>
      <c r="K1116">
        <v>93.7</v>
      </c>
      <c r="L1116">
        <v>0.55000000000000004</v>
      </c>
      <c r="M1116">
        <v>0.56999999999999995</v>
      </c>
      <c r="N1116">
        <v>0.55000000000000004</v>
      </c>
      <c r="O1116">
        <v>0.53</v>
      </c>
      <c r="P1116">
        <v>0.51</v>
      </c>
      <c r="Q1116">
        <v>0.51</v>
      </c>
      <c r="R1116">
        <v>0.47</v>
      </c>
    </row>
    <row r="1117" spans="1:18" x14ac:dyDescent="0.2">
      <c r="A1117" t="s">
        <v>2164</v>
      </c>
      <c r="B1117" t="s">
        <v>2165</v>
      </c>
      <c r="C1117" t="s">
        <v>34</v>
      </c>
      <c r="D1117">
        <v>2011</v>
      </c>
      <c r="E1117">
        <v>109.5</v>
      </c>
      <c r="F1117">
        <v>110.9</v>
      </c>
      <c r="G1117">
        <v>98.8</v>
      </c>
      <c r="H1117">
        <v>111.7</v>
      </c>
      <c r="I1117">
        <v>131</v>
      </c>
      <c r="J1117">
        <v>98.3</v>
      </c>
      <c r="K1117">
        <v>106.3</v>
      </c>
      <c r="L1117">
        <v>0.56000000000000005</v>
      </c>
      <c r="M1117">
        <v>0.57999999999999996</v>
      </c>
      <c r="N1117">
        <v>0.56000000000000005</v>
      </c>
      <c r="O1117">
        <v>0.54</v>
      </c>
      <c r="P1117">
        <v>0.52</v>
      </c>
      <c r="Q1117">
        <v>0.53</v>
      </c>
      <c r="R1117">
        <v>0.47</v>
      </c>
    </row>
    <row r="1118" spans="1:18" x14ac:dyDescent="0.2">
      <c r="A1118" t="s">
        <v>2166</v>
      </c>
      <c r="B1118" t="s">
        <v>2167</v>
      </c>
      <c r="C1118" t="s">
        <v>34</v>
      </c>
      <c r="D1118">
        <v>2011</v>
      </c>
      <c r="E1118">
        <v>109.6</v>
      </c>
      <c r="F1118">
        <v>111.5</v>
      </c>
      <c r="G1118">
        <v>101.2</v>
      </c>
      <c r="H1118">
        <v>122.3</v>
      </c>
      <c r="I1118">
        <v>145.19999999999999</v>
      </c>
      <c r="J1118">
        <v>94.6</v>
      </c>
      <c r="K1118">
        <v>103.2</v>
      </c>
      <c r="L1118">
        <v>0.73</v>
      </c>
      <c r="M1118">
        <v>0.76</v>
      </c>
      <c r="N1118">
        <v>0.73</v>
      </c>
      <c r="O1118">
        <v>0.7</v>
      </c>
      <c r="P1118">
        <v>0.67</v>
      </c>
      <c r="Q1118">
        <v>0.68</v>
      </c>
      <c r="R1118">
        <v>0.57999999999999996</v>
      </c>
    </row>
    <row r="1119" spans="1:18" x14ac:dyDescent="0.2">
      <c r="A1119" t="s">
        <v>2168</v>
      </c>
      <c r="B1119" t="s">
        <v>2169</v>
      </c>
      <c r="C1119" t="s">
        <v>34</v>
      </c>
      <c r="D1119">
        <v>2011</v>
      </c>
      <c r="E1119">
        <v>110.1</v>
      </c>
      <c r="F1119">
        <v>113.2</v>
      </c>
      <c r="G1119">
        <v>107.1</v>
      </c>
      <c r="H1119">
        <v>118.4</v>
      </c>
      <c r="I1119">
        <v>139.80000000000001</v>
      </c>
      <c r="J1119">
        <v>98.2</v>
      </c>
      <c r="K1119">
        <v>107.1</v>
      </c>
      <c r="L1119">
        <v>0.66</v>
      </c>
      <c r="M1119">
        <v>0.69</v>
      </c>
      <c r="N1119">
        <v>0.66</v>
      </c>
      <c r="O1119">
        <v>0.63</v>
      </c>
      <c r="P1119">
        <v>0.6</v>
      </c>
      <c r="Q1119">
        <v>0.61</v>
      </c>
      <c r="R1119">
        <v>0.54</v>
      </c>
    </row>
    <row r="1120" spans="1:18" x14ac:dyDescent="0.2">
      <c r="A1120" t="s">
        <v>2170</v>
      </c>
      <c r="B1120" t="s">
        <v>2171</v>
      </c>
      <c r="C1120" t="s">
        <v>34</v>
      </c>
      <c r="D1120">
        <v>2011</v>
      </c>
      <c r="E1120">
        <v>111.2</v>
      </c>
      <c r="F1120">
        <v>114.4</v>
      </c>
      <c r="G1120">
        <v>91.7</v>
      </c>
      <c r="H1120">
        <v>106.9</v>
      </c>
      <c r="I1120">
        <v>131.80000000000001</v>
      </c>
      <c r="J1120">
        <v>102.2</v>
      </c>
      <c r="K1120">
        <v>110.8</v>
      </c>
      <c r="L1120">
        <v>0.66</v>
      </c>
      <c r="M1120">
        <v>0.69</v>
      </c>
      <c r="N1120">
        <v>0.66</v>
      </c>
      <c r="O1120">
        <v>0.63</v>
      </c>
      <c r="P1120">
        <v>0.6</v>
      </c>
      <c r="Q1120">
        <v>0.61</v>
      </c>
      <c r="R1120">
        <v>0.54</v>
      </c>
    </row>
    <row r="1121" spans="1:18" x14ac:dyDescent="0.2">
      <c r="A1121" t="s">
        <v>2172</v>
      </c>
      <c r="B1121" t="s">
        <v>2173</v>
      </c>
      <c r="C1121" t="s">
        <v>34</v>
      </c>
      <c r="D1121">
        <v>2011</v>
      </c>
      <c r="E1121">
        <v>107.1</v>
      </c>
      <c r="F1121">
        <v>112.4</v>
      </c>
      <c r="G1121">
        <v>103.3</v>
      </c>
      <c r="H1121">
        <v>118</v>
      </c>
      <c r="I1121">
        <v>130.30000000000001</v>
      </c>
      <c r="J1121">
        <v>99.7</v>
      </c>
      <c r="K1121">
        <v>107.1</v>
      </c>
      <c r="L1121">
        <v>0.65</v>
      </c>
      <c r="M1121">
        <v>0.69</v>
      </c>
      <c r="N1121">
        <v>0.66</v>
      </c>
      <c r="O1121">
        <v>0.63</v>
      </c>
      <c r="P1121">
        <v>0.6</v>
      </c>
      <c r="Q1121">
        <v>0.61</v>
      </c>
      <c r="R1121">
        <v>0.54</v>
      </c>
    </row>
    <row r="1122" spans="1:18" x14ac:dyDescent="0.2">
      <c r="A1122" t="s">
        <v>2174</v>
      </c>
      <c r="B1122" t="s">
        <v>2175</v>
      </c>
      <c r="C1122" t="s">
        <v>35</v>
      </c>
      <c r="D1122">
        <v>2011</v>
      </c>
      <c r="E1122">
        <v>108.4</v>
      </c>
      <c r="F1122">
        <v>108.4</v>
      </c>
      <c r="G1122">
        <v>98.6</v>
      </c>
      <c r="H1122">
        <v>107.5</v>
      </c>
      <c r="I1122">
        <v>130.30000000000001</v>
      </c>
      <c r="J1122">
        <v>98.5</v>
      </c>
      <c r="K1122">
        <v>104.8</v>
      </c>
      <c r="L1122">
        <v>0.66</v>
      </c>
      <c r="M1122">
        <v>0.69</v>
      </c>
      <c r="N1122">
        <v>0.66</v>
      </c>
      <c r="O1122">
        <v>0.63</v>
      </c>
      <c r="P1122">
        <v>0.6</v>
      </c>
      <c r="Q1122">
        <v>0.61</v>
      </c>
      <c r="R1122">
        <v>0.54</v>
      </c>
    </row>
    <row r="1123" spans="1:18" x14ac:dyDescent="0.2">
      <c r="A1123" t="s">
        <v>2176</v>
      </c>
      <c r="B1123" t="s">
        <v>2177</v>
      </c>
      <c r="C1123" t="s">
        <v>35</v>
      </c>
      <c r="D1123">
        <v>2011</v>
      </c>
      <c r="E1123">
        <v>114.1</v>
      </c>
      <c r="F1123">
        <v>112.1</v>
      </c>
      <c r="G1123">
        <v>99.7</v>
      </c>
      <c r="H1123">
        <v>112.9</v>
      </c>
      <c r="I1123">
        <v>131.80000000000001</v>
      </c>
      <c r="J1123">
        <v>95.9</v>
      </c>
      <c r="K1123">
        <v>108.6</v>
      </c>
      <c r="L1123">
        <v>0.7</v>
      </c>
      <c r="M1123">
        <v>0.73</v>
      </c>
      <c r="N1123">
        <v>0.7</v>
      </c>
      <c r="O1123">
        <v>0.68</v>
      </c>
      <c r="P1123">
        <v>0.65</v>
      </c>
      <c r="Q1123">
        <v>0.66</v>
      </c>
      <c r="R1123">
        <v>0.59</v>
      </c>
    </row>
    <row r="1124" spans="1:18" x14ac:dyDescent="0.2">
      <c r="A1124" t="s">
        <v>2178</v>
      </c>
      <c r="B1124" t="s">
        <v>2179</v>
      </c>
      <c r="C1124" t="s">
        <v>35</v>
      </c>
      <c r="D1124">
        <v>2011</v>
      </c>
      <c r="E1124">
        <v>108.3</v>
      </c>
      <c r="F1124">
        <v>103.7</v>
      </c>
      <c r="G1124">
        <v>90.9</v>
      </c>
      <c r="H1124">
        <v>108.9</v>
      </c>
      <c r="I1124">
        <v>127.3</v>
      </c>
      <c r="J1124">
        <v>97</v>
      </c>
      <c r="K1124">
        <v>109.6</v>
      </c>
      <c r="L1124">
        <v>0.66</v>
      </c>
      <c r="M1124">
        <v>0.69</v>
      </c>
      <c r="N1124">
        <v>0.66</v>
      </c>
      <c r="O1124">
        <v>0.63</v>
      </c>
      <c r="P1124">
        <v>0.6</v>
      </c>
      <c r="Q1124">
        <v>0.61</v>
      </c>
      <c r="R1124">
        <v>0.54</v>
      </c>
    </row>
    <row r="1125" spans="1:18" x14ac:dyDescent="0.2">
      <c r="A1125" t="s">
        <v>2180</v>
      </c>
      <c r="B1125" t="s">
        <v>2181</v>
      </c>
      <c r="C1125" t="s">
        <v>35</v>
      </c>
      <c r="D1125">
        <v>2018</v>
      </c>
      <c r="E1125">
        <v>93.8</v>
      </c>
      <c r="F1125">
        <v>105.1</v>
      </c>
      <c r="G1125">
        <v>107.4</v>
      </c>
      <c r="H1125">
        <v>105.7</v>
      </c>
      <c r="I1125">
        <v>107.7</v>
      </c>
      <c r="J1125">
        <v>102.4</v>
      </c>
      <c r="K1125">
        <v>96.6</v>
      </c>
      <c r="L1125">
        <v>0.57999999999999996</v>
      </c>
      <c r="M1125">
        <v>0.63</v>
      </c>
      <c r="N1125">
        <v>0.57999999999999996</v>
      </c>
      <c r="O1125">
        <v>0.54</v>
      </c>
      <c r="P1125">
        <v>0.5</v>
      </c>
      <c r="Q1125">
        <v>0.52</v>
      </c>
      <c r="R1125">
        <v>0.44</v>
      </c>
    </row>
    <row r="1126" spans="1:18" x14ac:dyDescent="0.2">
      <c r="A1126" t="s">
        <v>2182</v>
      </c>
      <c r="B1126" t="s">
        <v>2183</v>
      </c>
      <c r="C1126" t="s">
        <v>35</v>
      </c>
      <c r="D1126">
        <v>2013</v>
      </c>
      <c r="E1126">
        <v>111</v>
      </c>
      <c r="F1126">
        <v>109.5</v>
      </c>
      <c r="G1126">
        <v>103.8</v>
      </c>
      <c r="H1126">
        <v>121.4</v>
      </c>
      <c r="I1126">
        <v>110.2</v>
      </c>
      <c r="J1126">
        <v>117.4</v>
      </c>
      <c r="K1126">
        <v>95.5</v>
      </c>
      <c r="L1126">
        <v>0.47</v>
      </c>
      <c r="M1126">
        <v>0.5</v>
      </c>
      <c r="N1126">
        <v>0.48</v>
      </c>
      <c r="O1126">
        <v>0.45</v>
      </c>
      <c r="P1126">
        <v>0.42</v>
      </c>
      <c r="Q1126">
        <v>0.43</v>
      </c>
      <c r="R1126">
        <v>0.37</v>
      </c>
    </row>
    <row r="1127" spans="1:18" x14ac:dyDescent="0.2">
      <c r="A1127" t="s">
        <v>2184</v>
      </c>
      <c r="B1127" t="s">
        <v>2185</v>
      </c>
      <c r="C1127" t="s">
        <v>35</v>
      </c>
      <c r="D1127">
        <v>2013</v>
      </c>
      <c r="E1127">
        <v>111</v>
      </c>
      <c r="F1127">
        <v>109.5</v>
      </c>
      <c r="G1127">
        <v>103.8</v>
      </c>
      <c r="H1127">
        <v>121.4</v>
      </c>
      <c r="I1127">
        <v>110.2</v>
      </c>
      <c r="J1127">
        <v>117.4</v>
      </c>
      <c r="K1127">
        <v>95.5</v>
      </c>
      <c r="L1127">
        <v>0.47</v>
      </c>
      <c r="M1127">
        <v>0.5</v>
      </c>
      <c r="N1127">
        <v>0.48</v>
      </c>
      <c r="O1127">
        <v>0.45</v>
      </c>
      <c r="P1127">
        <v>0.42</v>
      </c>
      <c r="Q1127">
        <v>0.43</v>
      </c>
      <c r="R1127">
        <v>0.37</v>
      </c>
    </row>
    <row r="1128" spans="1:18" x14ac:dyDescent="0.2">
      <c r="A1128" t="s">
        <v>2186</v>
      </c>
      <c r="B1128" t="s">
        <v>2187</v>
      </c>
      <c r="C1128" t="s">
        <v>35</v>
      </c>
      <c r="D1128">
        <v>2013</v>
      </c>
      <c r="E1128">
        <v>111</v>
      </c>
      <c r="F1128">
        <v>109.5</v>
      </c>
      <c r="G1128">
        <v>103.8</v>
      </c>
      <c r="H1128">
        <v>121.4</v>
      </c>
      <c r="I1128">
        <v>110.2</v>
      </c>
      <c r="J1128">
        <v>117.4</v>
      </c>
      <c r="K1128">
        <v>95.5</v>
      </c>
      <c r="L1128">
        <v>0.47</v>
      </c>
      <c r="M1128">
        <v>0.5</v>
      </c>
      <c r="N1128">
        <v>0.48</v>
      </c>
      <c r="O1128">
        <v>0.45</v>
      </c>
      <c r="P1128">
        <v>0.42</v>
      </c>
      <c r="Q1128">
        <v>0.43</v>
      </c>
      <c r="R1128">
        <v>0.37</v>
      </c>
    </row>
    <row r="1129" spans="1:18" x14ac:dyDescent="0.2">
      <c r="A1129" t="s">
        <v>2188</v>
      </c>
      <c r="B1129" t="s">
        <v>2189</v>
      </c>
      <c r="C1129" t="s">
        <v>35</v>
      </c>
      <c r="D1129">
        <v>2019</v>
      </c>
      <c r="E1129">
        <v>103.7</v>
      </c>
      <c r="F1129">
        <v>117.8</v>
      </c>
      <c r="G1129">
        <v>105.6</v>
      </c>
      <c r="H1129">
        <v>96.2</v>
      </c>
      <c r="I1129">
        <v>110.7</v>
      </c>
      <c r="J1129">
        <v>97.4</v>
      </c>
      <c r="K1129">
        <v>96.5</v>
      </c>
      <c r="L1129">
        <v>0.62</v>
      </c>
      <c r="M1129">
        <v>0.66</v>
      </c>
      <c r="N1129">
        <v>0.62</v>
      </c>
      <c r="O1129">
        <v>0.59</v>
      </c>
      <c r="P1129">
        <v>0.55000000000000004</v>
      </c>
      <c r="Q1129">
        <v>0.56000000000000005</v>
      </c>
      <c r="R1129">
        <v>0.49</v>
      </c>
    </row>
    <row r="1130" spans="1:18" x14ac:dyDescent="0.2">
      <c r="A1130" t="s">
        <v>2190</v>
      </c>
      <c r="B1130" t="s">
        <v>2191</v>
      </c>
      <c r="C1130" t="s">
        <v>35</v>
      </c>
      <c r="D1130">
        <v>2019</v>
      </c>
      <c r="E1130">
        <v>117.2</v>
      </c>
      <c r="F1130">
        <v>124.5</v>
      </c>
      <c r="G1130">
        <v>110.6</v>
      </c>
      <c r="H1130">
        <v>95.6</v>
      </c>
      <c r="I1130">
        <v>116.5</v>
      </c>
      <c r="J1130">
        <v>97.9</v>
      </c>
      <c r="K1130">
        <v>95</v>
      </c>
      <c r="L1130">
        <v>0.61</v>
      </c>
      <c r="M1130">
        <v>0.66</v>
      </c>
      <c r="N1130">
        <v>0.62</v>
      </c>
      <c r="O1130">
        <v>0.59</v>
      </c>
      <c r="P1130">
        <v>0.55000000000000004</v>
      </c>
      <c r="Q1130">
        <v>0.56000000000000005</v>
      </c>
      <c r="R1130">
        <v>0.49</v>
      </c>
    </row>
    <row r="1131" spans="1:18" x14ac:dyDescent="0.2">
      <c r="A1131" t="s">
        <v>2192</v>
      </c>
      <c r="B1131" t="s">
        <v>2193</v>
      </c>
      <c r="C1131" t="s">
        <v>34</v>
      </c>
      <c r="D1131">
        <v>2019</v>
      </c>
      <c r="E1131">
        <v>107.6</v>
      </c>
      <c r="F1131">
        <v>117.9</v>
      </c>
      <c r="G1131">
        <v>108.3</v>
      </c>
      <c r="H1131">
        <v>98.4</v>
      </c>
      <c r="I1131">
        <v>112.1</v>
      </c>
      <c r="J1131">
        <v>100</v>
      </c>
      <c r="K1131">
        <v>97.2</v>
      </c>
      <c r="L1131">
        <v>0.49</v>
      </c>
      <c r="M1131">
        <v>0.52</v>
      </c>
      <c r="N1131">
        <v>0.49</v>
      </c>
      <c r="O1131">
        <v>0.47</v>
      </c>
      <c r="P1131">
        <v>0.45</v>
      </c>
      <c r="Q1131">
        <v>0.45</v>
      </c>
      <c r="R1131">
        <v>0.4</v>
      </c>
    </row>
    <row r="1132" spans="1:18" x14ac:dyDescent="0.2">
      <c r="A1132" t="s">
        <v>2194</v>
      </c>
      <c r="B1132" t="s">
        <v>2195</v>
      </c>
      <c r="C1132" t="s">
        <v>35</v>
      </c>
      <c r="D1132">
        <v>2019</v>
      </c>
      <c r="E1132">
        <v>107.6</v>
      </c>
      <c r="F1132">
        <v>117.9</v>
      </c>
      <c r="G1132">
        <v>108.3</v>
      </c>
      <c r="H1132">
        <v>98.4</v>
      </c>
      <c r="I1132">
        <v>112.1</v>
      </c>
      <c r="J1132">
        <v>100</v>
      </c>
      <c r="K1132">
        <v>97.2</v>
      </c>
      <c r="L1132">
        <v>0.49</v>
      </c>
      <c r="M1132">
        <v>0.52</v>
      </c>
      <c r="N1132">
        <v>0.49</v>
      </c>
      <c r="O1132">
        <v>0.47</v>
      </c>
      <c r="P1132">
        <v>0.45</v>
      </c>
      <c r="Q1132">
        <v>0.45</v>
      </c>
      <c r="R1132">
        <v>0.4</v>
      </c>
    </row>
    <row r="1133" spans="1:18" x14ac:dyDescent="0.2">
      <c r="A1133" t="s">
        <v>2196</v>
      </c>
      <c r="B1133" t="s">
        <v>2197</v>
      </c>
      <c r="C1133" t="s">
        <v>34</v>
      </c>
      <c r="D1133">
        <v>2019</v>
      </c>
      <c r="E1133">
        <v>107.6</v>
      </c>
      <c r="F1133">
        <v>117.9</v>
      </c>
      <c r="G1133">
        <v>108.3</v>
      </c>
      <c r="H1133">
        <v>98.4</v>
      </c>
      <c r="I1133">
        <v>112.1</v>
      </c>
      <c r="J1133">
        <v>100</v>
      </c>
      <c r="K1133">
        <v>97.2</v>
      </c>
      <c r="L1133">
        <v>0.49</v>
      </c>
      <c r="M1133">
        <v>0.52</v>
      </c>
      <c r="N1133">
        <v>0.49</v>
      </c>
      <c r="O1133">
        <v>0.47</v>
      </c>
      <c r="P1133">
        <v>0.45</v>
      </c>
      <c r="Q1133">
        <v>0.45</v>
      </c>
      <c r="R1133">
        <v>0.4</v>
      </c>
    </row>
    <row r="1134" spans="1:18" x14ac:dyDescent="0.2">
      <c r="A1134" t="s">
        <v>2198</v>
      </c>
      <c r="B1134" t="s">
        <v>2199</v>
      </c>
      <c r="C1134" t="s">
        <v>34</v>
      </c>
      <c r="D1134">
        <v>2021</v>
      </c>
      <c r="E1134">
        <v>102.7</v>
      </c>
      <c r="F1134">
        <v>95.8</v>
      </c>
      <c r="G1134">
        <v>95.1</v>
      </c>
      <c r="H1134">
        <v>104.5</v>
      </c>
      <c r="I1134">
        <v>111.7</v>
      </c>
      <c r="J1134">
        <v>95.4</v>
      </c>
      <c r="K1134">
        <v>94.2</v>
      </c>
      <c r="L1134">
        <v>0.68</v>
      </c>
      <c r="M1134">
        <v>0.71</v>
      </c>
      <c r="N1134">
        <v>0.68</v>
      </c>
      <c r="O1134">
        <v>0.65</v>
      </c>
      <c r="P1134">
        <v>0.63</v>
      </c>
      <c r="Q1134">
        <v>0.63</v>
      </c>
      <c r="R1134">
        <v>0.56000000000000005</v>
      </c>
    </row>
    <row r="1135" spans="1:18" x14ac:dyDescent="0.2">
      <c r="A1135" t="s">
        <v>2200</v>
      </c>
      <c r="B1135" t="s">
        <v>2201</v>
      </c>
      <c r="C1135" t="s">
        <v>34</v>
      </c>
      <c r="D1135">
        <v>2021</v>
      </c>
      <c r="E1135">
        <v>111.7</v>
      </c>
      <c r="F1135">
        <v>102.2</v>
      </c>
      <c r="G1135">
        <v>90.9</v>
      </c>
      <c r="H1135">
        <v>113.7</v>
      </c>
      <c r="I1135">
        <v>113.1</v>
      </c>
      <c r="J1135">
        <v>90.2</v>
      </c>
      <c r="K1135">
        <v>93.1</v>
      </c>
      <c r="L1135">
        <v>0.74</v>
      </c>
      <c r="M1135">
        <v>0.75</v>
      </c>
      <c r="N1135">
        <v>0.7</v>
      </c>
      <c r="O1135">
        <v>0.71</v>
      </c>
      <c r="P1135">
        <v>0.68</v>
      </c>
      <c r="Q1135">
        <v>0.67</v>
      </c>
      <c r="R1135">
        <v>0.56000000000000005</v>
      </c>
    </row>
    <row r="1136" spans="1:18" x14ac:dyDescent="0.2">
      <c r="A1136" t="s">
        <v>2200</v>
      </c>
      <c r="B1136" t="s">
        <v>2201</v>
      </c>
      <c r="C1136" t="s">
        <v>34</v>
      </c>
      <c r="D1136">
        <v>2021</v>
      </c>
      <c r="E1136">
        <v>111.7</v>
      </c>
      <c r="F1136">
        <v>102.2</v>
      </c>
      <c r="G1136">
        <v>90.9</v>
      </c>
      <c r="H1136">
        <v>113.7</v>
      </c>
      <c r="I1136">
        <v>113.1</v>
      </c>
      <c r="J1136">
        <v>90.2</v>
      </c>
      <c r="K1136">
        <v>93.1</v>
      </c>
      <c r="L1136">
        <v>0.74</v>
      </c>
      <c r="M1136">
        <v>0.75</v>
      </c>
      <c r="N1136">
        <v>0.7</v>
      </c>
      <c r="O1136">
        <v>0.71</v>
      </c>
      <c r="P1136">
        <v>0.68</v>
      </c>
      <c r="Q1136">
        <v>0.67</v>
      </c>
      <c r="R1136">
        <v>0.56000000000000005</v>
      </c>
    </row>
    <row r="1137" spans="1:18" x14ac:dyDescent="0.2">
      <c r="A1137" t="s">
        <v>2202</v>
      </c>
      <c r="B1137" t="s">
        <v>2203</v>
      </c>
      <c r="C1137" t="s">
        <v>34</v>
      </c>
      <c r="D1137">
        <v>2021</v>
      </c>
      <c r="E1137">
        <v>104.7</v>
      </c>
      <c r="F1137">
        <v>102.2</v>
      </c>
      <c r="G1137">
        <v>92.2</v>
      </c>
      <c r="H1137">
        <v>103.5</v>
      </c>
      <c r="I1137">
        <v>109.7</v>
      </c>
      <c r="J1137">
        <v>93.6</v>
      </c>
      <c r="K1137">
        <v>93.7</v>
      </c>
      <c r="L1137">
        <v>0.68</v>
      </c>
      <c r="M1137">
        <v>0.71</v>
      </c>
      <c r="N1137">
        <v>0.67</v>
      </c>
      <c r="O1137">
        <v>0.65</v>
      </c>
      <c r="P1137">
        <v>0.63</v>
      </c>
      <c r="Q1137">
        <v>0.63</v>
      </c>
      <c r="R1137">
        <v>0.56000000000000005</v>
      </c>
    </row>
    <row r="1138" spans="1:18" x14ac:dyDescent="0.2">
      <c r="A1138" t="s">
        <v>2204</v>
      </c>
      <c r="B1138" t="s">
        <v>2205</v>
      </c>
      <c r="C1138" t="s">
        <v>35</v>
      </c>
      <c r="D1138">
        <v>2021</v>
      </c>
      <c r="E1138">
        <v>103.8</v>
      </c>
      <c r="F1138">
        <v>93.7</v>
      </c>
      <c r="G1138">
        <v>86.6</v>
      </c>
      <c r="H1138">
        <v>110.8</v>
      </c>
      <c r="I1138">
        <v>117.4</v>
      </c>
      <c r="J1138">
        <v>91.9</v>
      </c>
      <c r="K1138">
        <v>96</v>
      </c>
      <c r="L1138">
        <v>0.68</v>
      </c>
      <c r="M1138">
        <v>0.71</v>
      </c>
      <c r="N1138">
        <v>0.68</v>
      </c>
      <c r="O1138">
        <v>0.65</v>
      </c>
      <c r="P1138">
        <v>0.63</v>
      </c>
      <c r="Q1138">
        <v>0.63</v>
      </c>
      <c r="R1138">
        <v>0.56000000000000005</v>
      </c>
    </row>
    <row r="1139" spans="1:18" x14ac:dyDescent="0.2">
      <c r="A1139" t="s">
        <v>2206</v>
      </c>
      <c r="B1139" t="s">
        <v>2207</v>
      </c>
      <c r="C1139" t="s">
        <v>35</v>
      </c>
      <c r="D1139">
        <v>2021</v>
      </c>
      <c r="E1139">
        <v>105.9</v>
      </c>
      <c r="F1139">
        <v>96.9</v>
      </c>
      <c r="G1139">
        <v>95</v>
      </c>
      <c r="H1139">
        <v>107.3</v>
      </c>
      <c r="I1139">
        <v>112.7</v>
      </c>
      <c r="J1139">
        <v>93.1</v>
      </c>
      <c r="K1139">
        <v>95.3</v>
      </c>
      <c r="L1139">
        <v>0.6</v>
      </c>
      <c r="M1139">
        <v>0.61</v>
      </c>
      <c r="N1139">
        <v>0.59</v>
      </c>
      <c r="O1139">
        <v>0.57999999999999996</v>
      </c>
      <c r="P1139">
        <v>0.56000000000000005</v>
      </c>
      <c r="Q1139">
        <v>0.56000000000000005</v>
      </c>
      <c r="R1139">
        <v>0.5</v>
      </c>
    </row>
    <row r="1140" spans="1:18" x14ac:dyDescent="0.2">
      <c r="A1140" t="s">
        <v>2208</v>
      </c>
      <c r="B1140" t="s">
        <v>2209</v>
      </c>
      <c r="C1140" t="s">
        <v>35</v>
      </c>
      <c r="D1140">
        <v>2021</v>
      </c>
      <c r="E1140">
        <v>105.1</v>
      </c>
      <c r="F1140">
        <v>93.3</v>
      </c>
      <c r="G1140">
        <v>99.8</v>
      </c>
      <c r="H1140">
        <v>108.3</v>
      </c>
      <c r="I1140">
        <v>115</v>
      </c>
      <c r="J1140">
        <v>95.8</v>
      </c>
      <c r="K1140">
        <v>98.6</v>
      </c>
      <c r="L1140">
        <v>0.68</v>
      </c>
      <c r="M1140">
        <v>0.71</v>
      </c>
      <c r="N1140">
        <v>0.68</v>
      </c>
      <c r="O1140">
        <v>0.65</v>
      </c>
      <c r="P1140">
        <v>0.63</v>
      </c>
      <c r="Q1140">
        <v>0.63</v>
      </c>
      <c r="R1140">
        <v>0.56000000000000005</v>
      </c>
    </row>
    <row r="1141" spans="1:18" x14ac:dyDescent="0.2">
      <c r="A1141" t="s">
        <v>2210</v>
      </c>
      <c r="B1141" t="s">
        <v>2211</v>
      </c>
      <c r="C1141" t="s">
        <v>35</v>
      </c>
      <c r="D1141">
        <v>2021</v>
      </c>
      <c r="E1141">
        <v>111.9</v>
      </c>
      <c r="F1141">
        <v>94.9</v>
      </c>
      <c r="G1141">
        <v>99.9</v>
      </c>
      <c r="H1141">
        <v>110.8</v>
      </c>
      <c r="I1141">
        <v>112.5</v>
      </c>
      <c r="J1141">
        <v>91.9</v>
      </c>
      <c r="K1141">
        <v>94</v>
      </c>
      <c r="L1141">
        <v>0.68</v>
      </c>
      <c r="M1141">
        <v>0.71</v>
      </c>
      <c r="N1141">
        <v>0.68</v>
      </c>
      <c r="O1141">
        <v>0.65</v>
      </c>
      <c r="P1141">
        <v>0.63</v>
      </c>
      <c r="Q1141">
        <v>0.63</v>
      </c>
      <c r="R1141">
        <v>0.56000000000000005</v>
      </c>
    </row>
    <row r="1142" spans="1:18" x14ac:dyDescent="0.2">
      <c r="A1142" t="s">
        <v>2212</v>
      </c>
      <c r="B1142" t="s">
        <v>2213</v>
      </c>
      <c r="C1142" t="s">
        <v>35</v>
      </c>
      <c r="D1142">
        <v>2013</v>
      </c>
      <c r="E1142">
        <v>97.8</v>
      </c>
      <c r="F1142">
        <v>99.9</v>
      </c>
      <c r="G1142">
        <v>106.5</v>
      </c>
      <c r="H1142">
        <v>92.2</v>
      </c>
      <c r="I1142">
        <v>111.4</v>
      </c>
      <c r="J1142">
        <v>108.3</v>
      </c>
      <c r="K1142">
        <v>103.5</v>
      </c>
      <c r="L1142">
        <v>0.49</v>
      </c>
      <c r="M1142">
        <v>0.51</v>
      </c>
      <c r="N1142">
        <v>0.49</v>
      </c>
      <c r="O1142">
        <v>0.47</v>
      </c>
      <c r="P1142">
        <v>0.45</v>
      </c>
      <c r="Q1142">
        <v>0.46</v>
      </c>
      <c r="R1142">
        <v>0.41</v>
      </c>
    </row>
    <row r="1143" spans="1:18" x14ac:dyDescent="0.2">
      <c r="A1143" t="s">
        <v>2214</v>
      </c>
      <c r="B1143" t="s">
        <v>2215</v>
      </c>
      <c r="C1143" t="s">
        <v>35</v>
      </c>
      <c r="D1143">
        <v>2013</v>
      </c>
      <c r="E1143">
        <v>104</v>
      </c>
      <c r="F1143">
        <v>106.3</v>
      </c>
      <c r="G1143">
        <v>102.6</v>
      </c>
      <c r="H1143">
        <v>85.9</v>
      </c>
      <c r="I1143">
        <v>115.9</v>
      </c>
      <c r="J1143">
        <v>102</v>
      </c>
      <c r="K1143">
        <v>107.8</v>
      </c>
      <c r="L1143">
        <v>0.74</v>
      </c>
      <c r="M1143">
        <v>0.77</v>
      </c>
      <c r="N1143">
        <v>0.74</v>
      </c>
      <c r="O1143">
        <v>0.72</v>
      </c>
      <c r="P1143">
        <v>0.68</v>
      </c>
      <c r="Q1143">
        <v>0.69</v>
      </c>
      <c r="R1143">
        <v>0.61</v>
      </c>
    </row>
    <row r="1144" spans="1:18" x14ac:dyDescent="0.2">
      <c r="A1144" t="s">
        <v>2216</v>
      </c>
      <c r="B1144" t="s">
        <v>2217</v>
      </c>
      <c r="C1144" t="s">
        <v>35</v>
      </c>
      <c r="D1144">
        <v>2013</v>
      </c>
      <c r="E1144">
        <v>97.8</v>
      </c>
      <c r="F1144">
        <v>99.9</v>
      </c>
      <c r="G1144">
        <v>106.5</v>
      </c>
      <c r="H1144">
        <v>92.2</v>
      </c>
      <c r="I1144">
        <v>111.4</v>
      </c>
      <c r="J1144">
        <v>108.3</v>
      </c>
      <c r="K1144">
        <v>103.5</v>
      </c>
      <c r="L1144">
        <v>0.49</v>
      </c>
      <c r="M1144">
        <v>0.51</v>
      </c>
      <c r="N1144">
        <v>0.49</v>
      </c>
      <c r="O1144">
        <v>0.47</v>
      </c>
      <c r="P1144">
        <v>0.45</v>
      </c>
      <c r="Q1144">
        <v>0.46</v>
      </c>
      <c r="R1144">
        <v>0.41</v>
      </c>
    </row>
    <row r="1145" spans="1:18" x14ac:dyDescent="0.2">
      <c r="A1145" t="s">
        <v>2218</v>
      </c>
      <c r="B1145" t="s">
        <v>2219</v>
      </c>
      <c r="C1145" t="s">
        <v>34</v>
      </c>
      <c r="D1145">
        <v>2013</v>
      </c>
      <c r="E1145">
        <v>94.6</v>
      </c>
      <c r="F1145">
        <v>97.6</v>
      </c>
      <c r="G1145">
        <v>110.2</v>
      </c>
      <c r="H1145">
        <v>86.5</v>
      </c>
      <c r="I1145">
        <v>106.8</v>
      </c>
      <c r="J1145">
        <v>111.9</v>
      </c>
      <c r="K1145">
        <v>102</v>
      </c>
      <c r="L1145">
        <v>0.7</v>
      </c>
      <c r="M1145">
        <v>0.74</v>
      </c>
      <c r="N1145">
        <v>0.7</v>
      </c>
      <c r="O1145">
        <v>0.67</v>
      </c>
      <c r="P1145">
        <v>0.64</v>
      </c>
      <c r="Q1145">
        <v>0.65</v>
      </c>
      <c r="R1145">
        <v>0.56999999999999995</v>
      </c>
    </row>
    <row r="1146" spans="1:18" x14ac:dyDescent="0.2">
      <c r="A1146" t="s">
        <v>2220</v>
      </c>
      <c r="B1146" t="s">
        <v>2221</v>
      </c>
      <c r="C1146" t="s">
        <v>34</v>
      </c>
      <c r="D1146">
        <v>2013</v>
      </c>
      <c r="E1146">
        <v>97.8</v>
      </c>
      <c r="F1146">
        <v>99.9</v>
      </c>
      <c r="G1146">
        <v>106.5</v>
      </c>
      <c r="H1146">
        <v>92.2</v>
      </c>
      <c r="I1146">
        <v>111.4</v>
      </c>
      <c r="J1146">
        <v>108.3</v>
      </c>
      <c r="K1146">
        <v>103.5</v>
      </c>
      <c r="L1146">
        <v>0.49</v>
      </c>
      <c r="M1146">
        <v>0.51</v>
      </c>
      <c r="N1146">
        <v>0.49</v>
      </c>
      <c r="O1146">
        <v>0.47</v>
      </c>
      <c r="P1146">
        <v>0.45</v>
      </c>
      <c r="Q1146">
        <v>0.46</v>
      </c>
      <c r="R1146">
        <v>0.41</v>
      </c>
    </row>
    <row r="1147" spans="1:18" x14ac:dyDescent="0.2">
      <c r="A1147" t="s">
        <v>2222</v>
      </c>
      <c r="B1147" t="s">
        <v>2223</v>
      </c>
      <c r="C1147" t="s">
        <v>34</v>
      </c>
      <c r="D1147">
        <v>2013</v>
      </c>
      <c r="E1147">
        <v>97.8</v>
      </c>
      <c r="F1147">
        <v>99.9</v>
      </c>
      <c r="G1147">
        <v>106.5</v>
      </c>
      <c r="H1147">
        <v>92.2</v>
      </c>
      <c r="I1147">
        <v>111.4</v>
      </c>
      <c r="J1147">
        <v>108.3</v>
      </c>
      <c r="K1147">
        <v>103.5</v>
      </c>
      <c r="L1147">
        <v>0.49</v>
      </c>
      <c r="M1147">
        <v>0.51</v>
      </c>
      <c r="N1147">
        <v>0.49</v>
      </c>
      <c r="O1147">
        <v>0.47</v>
      </c>
      <c r="P1147">
        <v>0.45</v>
      </c>
      <c r="Q1147">
        <v>0.46</v>
      </c>
      <c r="R1147">
        <v>0.41</v>
      </c>
    </row>
    <row r="1148" spans="1:18" x14ac:dyDescent="0.2">
      <c r="A1148" t="s">
        <v>2224</v>
      </c>
      <c r="B1148" t="s">
        <v>2225</v>
      </c>
      <c r="C1148" t="s">
        <v>34</v>
      </c>
      <c r="D1148">
        <v>2013</v>
      </c>
      <c r="E1148">
        <v>97.8</v>
      </c>
      <c r="F1148">
        <v>99.9</v>
      </c>
      <c r="G1148">
        <v>106.5</v>
      </c>
      <c r="H1148">
        <v>92.2</v>
      </c>
      <c r="I1148">
        <v>111.4</v>
      </c>
      <c r="J1148">
        <v>108.3</v>
      </c>
      <c r="K1148">
        <v>103.5</v>
      </c>
      <c r="L1148">
        <v>0.49</v>
      </c>
      <c r="M1148">
        <v>0.51</v>
      </c>
      <c r="N1148">
        <v>0.49</v>
      </c>
      <c r="O1148">
        <v>0.47</v>
      </c>
      <c r="P1148">
        <v>0.45</v>
      </c>
      <c r="Q1148">
        <v>0.46</v>
      </c>
      <c r="R1148">
        <v>0.41</v>
      </c>
    </row>
    <row r="1149" spans="1:18" x14ac:dyDescent="0.2">
      <c r="A1149" t="s">
        <v>2226</v>
      </c>
      <c r="B1149" t="s">
        <v>2227</v>
      </c>
      <c r="C1149" t="s">
        <v>34</v>
      </c>
      <c r="D1149">
        <v>2012</v>
      </c>
      <c r="E1149">
        <v>125.5</v>
      </c>
      <c r="F1149">
        <v>111.1</v>
      </c>
      <c r="G1149">
        <v>94.9</v>
      </c>
      <c r="H1149">
        <v>114.1</v>
      </c>
      <c r="I1149">
        <v>119.5</v>
      </c>
      <c r="J1149">
        <v>102</v>
      </c>
      <c r="K1149">
        <v>99.1</v>
      </c>
      <c r="L1149">
        <v>0.75</v>
      </c>
      <c r="M1149">
        <v>0.78</v>
      </c>
      <c r="N1149">
        <v>0.74</v>
      </c>
      <c r="O1149">
        <v>0.73</v>
      </c>
      <c r="P1149">
        <v>0.7</v>
      </c>
      <c r="Q1149">
        <v>0.7</v>
      </c>
      <c r="R1149">
        <v>0.61</v>
      </c>
    </row>
    <row r="1150" spans="1:18" x14ac:dyDescent="0.2">
      <c r="A1150" t="s">
        <v>2228</v>
      </c>
      <c r="B1150" t="s">
        <v>2229</v>
      </c>
      <c r="C1150" t="s">
        <v>34</v>
      </c>
      <c r="D1150">
        <v>2012</v>
      </c>
      <c r="E1150">
        <v>117.7</v>
      </c>
      <c r="F1150">
        <v>105.4</v>
      </c>
      <c r="G1150">
        <v>104.2</v>
      </c>
      <c r="H1150">
        <v>112.9</v>
      </c>
      <c r="I1150">
        <v>126.5</v>
      </c>
      <c r="J1150">
        <v>96.9</v>
      </c>
      <c r="K1150">
        <v>100.2</v>
      </c>
      <c r="L1150">
        <v>0.55000000000000004</v>
      </c>
      <c r="M1150">
        <v>0.56999999999999995</v>
      </c>
      <c r="N1150">
        <v>0.55000000000000004</v>
      </c>
      <c r="O1150">
        <v>0.54</v>
      </c>
      <c r="P1150">
        <v>0.52</v>
      </c>
      <c r="Q1150">
        <v>0.52</v>
      </c>
      <c r="R1150">
        <v>0.47</v>
      </c>
    </row>
    <row r="1151" spans="1:18" x14ac:dyDescent="0.2">
      <c r="A1151" t="s">
        <v>2230</v>
      </c>
      <c r="B1151" t="s">
        <v>2231</v>
      </c>
      <c r="C1151" t="s">
        <v>34</v>
      </c>
      <c r="D1151">
        <v>2012</v>
      </c>
      <c r="E1151">
        <v>120.1</v>
      </c>
      <c r="F1151">
        <v>106.9</v>
      </c>
      <c r="G1151">
        <v>110.6</v>
      </c>
      <c r="H1151">
        <v>119</v>
      </c>
      <c r="I1151">
        <v>134.80000000000001</v>
      </c>
      <c r="J1151">
        <v>98.2</v>
      </c>
      <c r="K1151">
        <v>101.4</v>
      </c>
      <c r="L1151">
        <v>0.66</v>
      </c>
      <c r="M1151">
        <v>0.69</v>
      </c>
      <c r="N1151">
        <v>0.66</v>
      </c>
      <c r="O1151">
        <v>0.63</v>
      </c>
      <c r="P1151">
        <v>0.6</v>
      </c>
      <c r="Q1151">
        <v>0.61</v>
      </c>
      <c r="R1151">
        <v>0.54</v>
      </c>
    </row>
    <row r="1152" spans="1:18" x14ac:dyDescent="0.2">
      <c r="A1152" t="s">
        <v>2232</v>
      </c>
      <c r="B1152" t="s">
        <v>2233</v>
      </c>
      <c r="C1152" t="s">
        <v>35</v>
      </c>
      <c r="D1152">
        <v>2012</v>
      </c>
      <c r="E1152">
        <v>111.2</v>
      </c>
      <c r="F1152">
        <v>97.5</v>
      </c>
      <c r="G1152">
        <v>99.7</v>
      </c>
      <c r="H1152">
        <v>109</v>
      </c>
      <c r="I1152">
        <v>122.3</v>
      </c>
      <c r="J1152">
        <v>96.9</v>
      </c>
      <c r="K1152">
        <v>101.2</v>
      </c>
      <c r="L1152">
        <v>0.66</v>
      </c>
      <c r="M1152">
        <v>0.69</v>
      </c>
      <c r="N1152">
        <v>0.66</v>
      </c>
      <c r="O1152">
        <v>0.63</v>
      </c>
      <c r="P1152">
        <v>0.6</v>
      </c>
      <c r="Q1152">
        <v>0.61</v>
      </c>
      <c r="R1152">
        <v>0.54</v>
      </c>
    </row>
    <row r="1153" spans="1:18" x14ac:dyDescent="0.2">
      <c r="A1153" t="s">
        <v>2234</v>
      </c>
      <c r="B1153" t="s">
        <v>2235</v>
      </c>
      <c r="C1153" t="s">
        <v>34</v>
      </c>
      <c r="D1153">
        <v>2017</v>
      </c>
      <c r="E1153">
        <v>97.8</v>
      </c>
      <c r="F1153">
        <v>110.1</v>
      </c>
      <c r="G1153">
        <v>97.7</v>
      </c>
      <c r="H1153">
        <v>96</v>
      </c>
      <c r="I1153">
        <v>106.7</v>
      </c>
      <c r="J1153">
        <v>112</v>
      </c>
      <c r="K1153">
        <v>106.8</v>
      </c>
      <c r="L1153">
        <v>0.63</v>
      </c>
      <c r="M1153">
        <v>0.67</v>
      </c>
      <c r="N1153">
        <v>0.64</v>
      </c>
      <c r="O1153">
        <v>0.6</v>
      </c>
      <c r="P1153">
        <v>0.56000000000000005</v>
      </c>
      <c r="Q1153">
        <v>0.57999999999999996</v>
      </c>
      <c r="R1153">
        <v>0.51</v>
      </c>
    </row>
    <row r="1154" spans="1:18" x14ac:dyDescent="0.2">
      <c r="A1154" t="s">
        <v>2236</v>
      </c>
      <c r="B1154" t="s">
        <v>2237</v>
      </c>
      <c r="C1154" t="s">
        <v>34</v>
      </c>
      <c r="D1154">
        <v>2017</v>
      </c>
      <c r="E1154">
        <v>98.8</v>
      </c>
      <c r="F1154">
        <v>109.8</v>
      </c>
      <c r="G1154">
        <v>100.4</v>
      </c>
      <c r="H1154">
        <v>98.6</v>
      </c>
      <c r="I1154">
        <v>109.5</v>
      </c>
      <c r="J1154">
        <v>107.8</v>
      </c>
      <c r="K1154">
        <v>104</v>
      </c>
      <c r="L1154">
        <v>0.52</v>
      </c>
      <c r="M1154">
        <v>0.54</v>
      </c>
      <c r="N1154">
        <v>0.52</v>
      </c>
      <c r="O1154">
        <v>0.5</v>
      </c>
      <c r="P1154">
        <v>0.47</v>
      </c>
      <c r="Q1154">
        <v>0.48</v>
      </c>
      <c r="R1154">
        <v>0.42</v>
      </c>
    </row>
    <row r="1155" spans="1:18" x14ac:dyDescent="0.2">
      <c r="A1155" t="s">
        <v>2238</v>
      </c>
      <c r="B1155" t="s">
        <v>2239</v>
      </c>
      <c r="C1155" t="s">
        <v>34</v>
      </c>
      <c r="D1155">
        <v>2017</v>
      </c>
      <c r="E1155">
        <v>98.8</v>
      </c>
      <c r="F1155">
        <v>109.8</v>
      </c>
      <c r="G1155">
        <v>100.4</v>
      </c>
      <c r="H1155">
        <v>98.6</v>
      </c>
      <c r="I1155">
        <v>109.5</v>
      </c>
      <c r="J1155">
        <v>107.8</v>
      </c>
      <c r="K1155">
        <v>104</v>
      </c>
      <c r="L1155">
        <v>0.52</v>
      </c>
      <c r="M1155">
        <v>0.54</v>
      </c>
      <c r="N1155">
        <v>0.52</v>
      </c>
      <c r="O1155">
        <v>0.5</v>
      </c>
      <c r="P1155">
        <v>0.47</v>
      </c>
      <c r="Q1155">
        <v>0.48</v>
      </c>
      <c r="R1155">
        <v>0.42</v>
      </c>
    </row>
    <row r="1156" spans="1:18" x14ac:dyDescent="0.2">
      <c r="A1156" t="s">
        <v>2240</v>
      </c>
      <c r="B1156" t="s">
        <v>2241</v>
      </c>
      <c r="C1156" t="s">
        <v>34</v>
      </c>
      <c r="D1156">
        <v>2017</v>
      </c>
      <c r="E1156">
        <v>103.8</v>
      </c>
      <c r="F1156">
        <v>106.6</v>
      </c>
      <c r="G1156">
        <v>100.4</v>
      </c>
      <c r="H1156">
        <v>107.8</v>
      </c>
      <c r="I1156">
        <v>107.8</v>
      </c>
      <c r="J1156">
        <v>105.1</v>
      </c>
      <c r="K1156">
        <v>102.5</v>
      </c>
      <c r="L1156">
        <v>0.63</v>
      </c>
      <c r="M1156">
        <v>0.67</v>
      </c>
      <c r="N1156">
        <v>0.64</v>
      </c>
      <c r="O1156">
        <v>0.6</v>
      </c>
      <c r="P1156">
        <v>0.56000000000000005</v>
      </c>
      <c r="Q1156">
        <v>0.57999999999999996</v>
      </c>
      <c r="R1156">
        <v>0.51</v>
      </c>
    </row>
    <row r="1157" spans="1:18" x14ac:dyDescent="0.2">
      <c r="A1157" t="s">
        <v>2242</v>
      </c>
      <c r="B1157" t="s">
        <v>2243</v>
      </c>
      <c r="C1157" t="s">
        <v>35</v>
      </c>
      <c r="D1157">
        <v>2017</v>
      </c>
      <c r="E1157">
        <v>99.1</v>
      </c>
      <c r="F1157">
        <v>104.2</v>
      </c>
      <c r="G1157">
        <v>98.4</v>
      </c>
      <c r="H1157">
        <v>96.8</v>
      </c>
      <c r="I1157">
        <v>109</v>
      </c>
      <c r="J1157">
        <v>110.8</v>
      </c>
      <c r="K1157">
        <v>100.1</v>
      </c>
      <c r="L1157">
        <v>0.63</v>
      </c>
      <c r="M1157">
        <v>0.67</v>
      </c>
      <c r="N1157">
        <v>0.64</v>
      </c>
      <c r="O1157">
        <v>0.6</v>
      </c>
      <c r="P1157">
        <v>0.56999999999999995</v>
      </c>
      <c r="Q1157">
        <v>0.57999999999999996</v>
      </c>
      <c r="R1157">
        <v>0.51</v>
      </c>
    </row>
    <row r="1158" spans="1:18" x14ac:dyDescent="0.2">
      <c r="A1158" t="s">
        <v>2244</v>
      </c>
      <c r="B1158" t="s">
        <v>2245</v>
      </c>
      <c r="C1158" t="s">
        <v>35</v>
      </c>
      <c r="D1158">
        <v>2017</v>
      </c>
      <c r="E1158">
        <v>102.1</v>
      </c>
      <c r="F1158">
        <v>115.4</v>
      </c>
      <c r="G1158">
        <v>99.4</v>
      </c>
      <c r="H1158">
        <v>95.7</v>
      </c>
      <c r="I1158">
        <v>105.6</v>
      </c>
      <c r="J1158">
        <v>105.4</v>
      </c>
      <c r="K1158">
        <v>106.2</v>
      </c>
      <c r="L1158">
        <v>0.63</v>
      </c>
      <c r="M1158">
        <v>0.67</v>
      </c>
      <c r="N1158">
        <v>0.64</v>
      </c>
      <c r="O1158">
        <v>0.6</v>
      </c>
      <c r="P1158">
        <v>0.56000000000000005</v>
      </c>
      <c r="Q1158">
        <v>0.57999999999999996</v>
      </c>
      <c r="R1158">
        <v>0.51</v>
      </c>
    </row>
    <row r="1159" spans="1:18" x14ac:dyDescent="0.2">
      <c r="A1159" t="s">
        <v>2246</v>
      </c>
      <c r="B1159" t="s">
        <v>2247</v>
      </c>
      <c r="C1159" t="s">
        <v>34</v>
      </c>
      <c r="D1159">
        <v>2010</v>
      </c>
      <c r="E1159">
        <v>104.4</v>
      </c>
      <c r="F1159">
        <v>116.4</v>
      </c>
      <c r="G1159">
        <v>112.3</v>
      </c>
      <c r="H1159">
        <v>105.5</v>
      </c>
      <c r="I1159">
        <v>102.9</v>
      </c>
      <c r="J1159">
        <v>117.9</v>
      </c>
      <c r="K1159">
        <v>92.8</v>
      </c>
      <c r="L1159">
        <v>0.45</v>
      </c>
      <c r="M1159">
        <v>0.48</v>
      </c>
      <c r="N1159">
        <v>0.45</v>
      </c>
      <c r="O1159">
        <v>0.43</v>
      </c>
      <c r="P1159">
        <v>0.4</v>
      </c>
      <c r="Q1159">
        <v>0.41</v>
      </c>
      <c r="R1159">
        <v>0.36</v>
      </c>
    </row>
    <row r="1160" spans="1:18" x14ac:dyDescent="0.2">
      <c r="A1160" t="s">
        <v>2248</v>
      </c>
      <c r="B1160" t="s">
        <v>2249</v>
      </c>
      <c r="C1160" t="s">
        <v>35</v>
      </c>
      <c r="D1160">
        <v>2010</v>
      </c>
      <c r="E1160">
        <v>105</v>
      </c>
      <c r="F1160">
        <v>113.8</v>
      </c>
      <c r="G1160">
        <v>117.3</v>
      </c>
      <c r="H1160">
        <v>107.8</v>
      </c>
      <c r="I1160">
        <v>102.5</v>
      </c>
      <c r="J1160">
        <v>122.1</v>
      </c>
      <c r="K1160">
        <v>92.3</v>
      </c>
      <c r="L1160">
        <v>0.59</v>
      </c>
      <c r="M1160">
        <v>0.64</v>
      </c>
      <c r="N1160">
        <v>0.6</v>
      </c>
      <c r="O1160">
        <v>0.56000000000000005</v>
      </c>
      <c r="P1160">
        <v>0.52</v>
      </c>
      <c r="Q1160">
        <v>0.53</v>
      </c>
      <c r="R1160">
        <v>0.46</v>
      </c>
    </row>
    <row r="1161" spans="1:18" x14ac:dyDescent="0.2">
      <c r="A1161" t="s">
        <v>2250</v>
      </c>
      <c r="B1161" t="s">
        <v>2251</v>
      </c>
      <c r="C1161" t="s">
        <v>35</v>
      </c>
      <c r="D1161">
        <v>2010</v>
      </c>
      <c r="E1161">
        <v>104.4</v>
      </c>
      <c r="F1161">
        <v>116.4</v>
      </c>
      <c r="G1161">
        <v>112.3</v>
      </c>
      <c r="H1161">
        <v>105.5</v>
      </c>
      <c r="I1161">
        <v>102.9</v>
      </c>
      <c r="J1161">
        <v>117.9</v>
      </c>
      <c r="K1161">
        <v>92.8</v>
      </c>
      <c r="L1161">
        <v>0.45</v>
      </c>
      <c r="M1161">
        <v>0.48</v>
      </c>
      <c r="N1161">
        <v>0.45</v>
      </c>
      <c r="O1161">
        <v>0.43</v>
      </c>
      <c r="P1161">
        <v>0.4</v>
      </c>
      <c r="Q1161">
        <v>0.41</v>
      </c>
      <c r="R1161">
        <v>0.36</v>
      </c>
    </row>
    <row r="1162" spans="1:18" x14ac:dyDescent="0.2">
      <c r="A1162" t="s">
        <v>2252</v>
      </c>
      <c r="B1162" t="s">
        <v>2253</v>
      </c>
      <c r="C1162" t="s">
        <v>35</v>
      </c>
      <c r="D1162">
        <v>2010</v>
      </c>
      <c r="E1162">
        <v>104.4</v>
      </c>
      <c r="F1162">
        <v>116.4</v>
      </c>
      <c r="G1162">
        <v>112.3</v>
      </c>
      <c r="H1162">
        <v>105.5</v>
      </c>
      <c r="I1162">
        <v>102.9</v>
      </c>
      <c r="J1162">
        <v>117.9</v>
      </c>
      <c r="K1162">
        <v>92.8</v>
      </c>
      <c r="L1162">
        <v>0.45</v>
      </c>
      <c r="M1162">
        <v>0.48</v>
      </c>
      <c r="N1162">
        <v>0.45</v>
      </c>
      <c r="O1162">
        <v>0.43</v>
      </c>
      <c r="P1162">
        <v>0.4</v>
      </c>
      <c r="Q1162">
        <v>0.41</v>
      </c>
      <c r="R1162">
        <v>0.36</v>
      </c>
    </row>
    <row r="1163" spans="1:18" x14ac:dyDescent="0.2">
      <c r="A1163" t="s">
        <v>2254</v>
      </c>
      <c r="B1163" t="s">
        <v>2255</v>
      </c>
      <c r="C1163" t="s">
        <v>35</v>
      </c>
      <c r="D1163">
        <v>2010</v>
      </c>
      <c r="E1163">
        <v>104.4</v>
      </c>
      <c r="F1163">
        <v>116.4</v>
      </c>
      <c r="G1163">
        <v>112.3</v>
      </c>
      <c r="H1163">
        <v>105.5</v>
      </c>
      <c r="I1163">
        <v>102.9</v>
      </c>
      <c r="J1163">
        <v>117.9</v>
      </c>
      <c r="K1163">
        <v>92.8</v>
      </c>
      <c r="L1163">
        <v>0.45</v>
      </c>
      <c r="M1163">
        <v>0.48</v>
      </c>
      <c r="N1163">
        <v>0.45</v>
      </c>
      <c r="O1163">
        <v>0.43</v>
      </c>
      <c r="P1163">
        <v>0.4</v>
      </c>
      <c r="Q1163">
        <v>0.41</v>
      </c>
      <c r="R1163">
        <v>0.36</v>
      </c>
    </row>
    <row r="1164" spans="1:18" x14ac:dyDescent="0.2">
      <c r="A1164" t="s">
        <v>2256</v>
      </c>
      <c r="B1164" t="s">
        <v>2257</v>
      </c>
      <c r="C1164" t="s">
        <v>35</v>
      </c>
      <c r="D1164">
        <v>2010</v>
      </c>
      <c r="E1164">
        <v>104.4</v>
      </c>
      <c r="F1164">
        <v>116.4</v>
      </c>
      <c r="G1164">
        <v>112.3</v>
      </c>
      <c r="H1164">
        <v>105.5</v>
      </c>
      <c r="I1164">
        <v>102.9</v>
      </c>
      <c r="J1164">
        <v>117.9</v>
      </c>
      <c r="K1164">
        <v>92.8</v>
      </c>
      <c r="L1164">
        <v>0.45</v>
      </c>
      <c r="M1164">
        <v>0.48</v>
      </c>
      <c r="N1164">
        <v>0.45</v>
      </c>
      <c r="O1164">
        <v>0.43</v>
      </c>
      <c r="P1164">
        <v>0.4</v>
      </c>
      <c r="Q1164">
        <v>0.41</v>
      </c>
      <c r="R1164">
        <v>0.36</v>
      </c>
    </row>
    <row r="1165" spans="1:18" x14ac:dyDescent="0.2">
      <c r="A1165" t="s">
        <v>2258</v>
      </c>
      <c r="B1165" t="s">
        <v>2259</v>
      </c>
      <c r="C1165" t="s">
        <v>35</v>
      </c>
      <c r="D1165">
        <v>2010</v>
      </c>
      <c r="E1165">
        <v>104.4</v>
      </c>
      <c r="F1165">
        <v>116.4</v>
      </c>
      <c r="G1165">
        <v>112.3</v>
      </c>
      <c r="H1165">
        <v>105.5</v>
      </c>
      <c r="I1165">
        <v>102.9</v>
      </c>
      <c r="J1165">
        <v>117.9</v>
      </c>
      <c r="K1165">
        <v>92.8</v>
      </c>
      <c r="L1165">
        <v>0.45</v>
      </c>
      <c r="M1165">
        <v>0.48</v>
      </c>
      <c r="N1165">
        <v>0.45</v>
      </c>
      <c r="O1165">
        <v>0.43</v>
      </c>
      <c r="P1165">
        <v>0.4</v>
      </c>
      <c r="Q1165">
        <v>0.41</v>
      </c>
      <c r="R1165">
        <v>0.36</v>
      </c>
    </row>
    <row r="1166" spans="1:18" x14ac:dyDescent="0.2">
      <c r="A1166" t="s">
        <v>2260</v>
      </c>
      <c r="B1166" t="s">
        <v>2261</v>
      </c>
      <c r="C1166" t="s">
        <v>34</v>
      </c>
      <c r="D1166">
        <v>2020</v>
      </c>
      <c r="E1166">
        <v>110.6</v>
      </c>
      <c r="F1166">
        <v>100.3</v>
      </c>
      <c r="G1166">
        <v>102</v>
      </c>
      <c r="H1166">
        <v>111.6</v>
      </c>
      <c r="I1166">
        <v>114.9</v>
      </c>
      <c r="J1166">
        <v>91.7</v>
      </c>
      <c r="K1166">
        <v>94.4</v>
      </c>
      <c r="L1166">
        <v>0.65</v>
      </c>
      <c r="M1166">
        <v>0.69</v>
      </c>
      <c r="N1166">
        <v>0.65</v>
      </c>
      <c r="O1166">
        <v>0.62</v>
      </c>
      <c r="P1166">
        <v>0.59</v>
      </c>
      <c r="Q1166">
        <v>0.6</v>
      </c>
      <c r="R1166">
        <v>0.52</v>
      </c>
    </row>
    <row r="1167" spans="1:18" x14ac:dyDescent="0.2">
      <c r="A1167" t="s">
        <v>2262</v>
      </c>
      <c r="B1167" t="s">
        <v>2263</v>
      </c>
      <c r="C1167" t="s">
        <v>34</v>
      </c>
      <c r="D1167">
        <v>2020</v>
      </c>
      <c r="E1167">
        <v>111</v>
      </c>
      <c r="F1167">
        <v>98.7</v>
      </c>
      <c r="G1167">
        <v>96.9</v>
      </c>
      <c r="H1167">
        <v>110</v>
      </c>
      <c r="I1167">
        <v>114.9</v>
      </c>
      <c r="J1167">
        <v>90.9</v>
      </c>
      <c r="K1167">
        <v>98.7</v>
      </c>
      <c r="L1167">
        <v>0.65</v>
      </c>
      <c r="M1167">
        <v>0.69</v>
      </c>
      <c r="N1167">
        <v>0.65</v>
      </c>
      <c r="O1167">
        <v>0.62</v>
      </c>
      <c r="P1167">
        <v>0.59</v>
      </c>
      <c r="Q1167">
        <v>0.6</v>
      </c>
      <c r="R1167">
        <v>0.52</v>
      </c>
    </row>
    <row r="1168" spans="1:18" x14ac:dyDescent="0.2">
      <c r="A1168" t="s">
        <v>2264</v>
      </c>
      <c r="B1168" t="s">
        <v>2265</v>
      </c>
      <c r="C1168" t="s">
        <v>34</v>
      </c>
      <c r="D1168">
        <v>2020</v>
      </c>
      <c r="E1168">
        <v>106.8</v>
      </c>
      <c r="F1168">
        <v>99.6</v>
      </c>
      <c r="G1168">
        <v>94.9</v>
      </c>
      <c r="H1168">
        <v>106.9</v>
      </c>
      <c r="I1168">
        <v>111.9</v>
      </c>
      <c r="J1168">
        <v>91.8</v>
      </c>
      <c r="K1168">
        <v>97</v>
      </c>
      <c r="L1168">
        <v>0.55000000000000004</v>
      </c>
      <c r="M1168">
        <v>0.56999999999999995</v>
      </c>
      <c r="N1168">
        <v>0.55000000000000004</v>
      </c>
      <c r="O1168">
        <v>0.53</v>
      </c>
      <c r="P1168">
        <v>0.51</v>
      </c>
      <c r="Q1168">
        <v>0.51</v>
      </c>
      <c r="R1168">
        <v>0.45</v>
      </c>
    </row>
    <row r="1169" spans="1:18" x14ac:dyDescent="0.2">
      <c r="A1169" t="s">
        <v>2266</v>
      </c>
      <c r="B1169" t="s">
        <v>2267</v>
      </c>
      <c r="C1169" t="s">
        <v>35</v>
      </c>
      <c r="D1169">
        <v>2020</v>
      </c>
      <c r="E1169">
        <v>106.8</v>
      </c>
      <c r="F1169">
        <v>99.6</v>
      </c>
      <c r="G1169">
        <v>94.9</v>
      </c>
      <c r="H1169">
        <v>106.9</v>
      </c>
      <c r="I1169">
        <v>111.9</v>
      </c>
      <c r="J1169">
        <v>91.8</v>
      </c>
      <c r="K1169">
        <v>97</v>
      </c>
      <c r="L1169">
        <v>0.55000000000000004</v>
      </c>
      <c r="M1169">
        <v>0.56999999999999995</v>
      </c>
      <c r="N1169">
        <v>0.55000000000000004</v>
      </c>
      <c r="O1169">
        <v>0.53</v>
      </c>
      <c r="P1169">
        <v>0.51</v>
      </c>
      <c r="Q1169">
        <v>0.51</v>
      </c>
      <c r="R1169">
        <v>0.45</v>
      </c>
    </row>
    <row r="1170" spans="1:18" x14ac:dyDescent="0.2">
      <c r="A1170" t="s">
        <v>2268</v>
      </c>
      <c r="B1170" t="s">
        <v>2269</v>
      </c>
      <c r="C1170" t="s">
        <v>35</v>
      </c>
      <c r="D1170">
        <v>2020</v>
      </c>
      <c r="E1170">
        <v>106.8</v>
      </c>
      <c r="F1170">
        <v>99.6</v>
      </c>
      <c r="G1170">
        <v>94.9</v>
      </c>
      <c r="H1170">
        <v>106.9</v>
      </c>
      <c r="I1170">
        <v>111.9</v>
      </c>
      <c r="J1170">
        <v>91.8</v>
      </c>
      <c r="K1170">
        <v>97</v>
      </c>
      <c r="L1170">
        <v>0.55000000000000004</v>
      </c>
      <c r="M1170">
        <v>0.56999999999999995</v>
      </c>
      <c r="N1170">
        <v>0.55000000000000004</v>
      </c>
      <c r="O1170">
        <v>0.53</v>
      </c>
      <c r="P1170">
        <v>0.51</v>
      </c>
      <c r="Q1170">
        <v>0.51</v>
      </c>
      <c r="R1170">
        <v>0.45</v>
      </c>
    </row>
    <row r="1171" spans="1:18" x14ac:dyDescent="0.2">
      <c r="A1171" t="s">
        <v>2270</v>
      </c>
      <c r="B1171" t="s">
        <v>2271</v>
      </c>
      <c r="C1171" t="s">
        <v>35</v>
      </c>
      <c r="D1171">
        <v>2011</v>
      </c>
      <c r="E1171">
        <v>101.7</v>
      </c>
      <c r="F1171">
        <v>120.9</v>
      </c>
      <c r="G1171">
        <v>107.6</v>
      </c>
      <c r="H1171">
        <v>105.6</v>
      </c>
      <c r="I1171">
        <v>118.2</v>
      </c>
      <c r="J1171">
        <v>99.4</v>
      </c>
      <c r="K1171">
        <v>101.7</v>
      </c>
      <c r="L1171">
        <v>0.48</v>
      </c>
      <c r="M1171">
        <v>0.5</v>
      </c>
      <c r="N1171">
        <v>0.48</v>
      </c>
      <c r="O1171">
        <v>0.46</v>
      </c>
      <c r="P1171">
        <v>0.44</v>
      </c>
      <c r="Q1171">
        <v>0.44</v>
      </c>
      <c r="R1171">
        <v>0.39</v>
      </c>
    </row>
    <row r="1172" spans="1:18" x14ac:dyDescent="0.2">
      <c r="A1172" t="s">
        <v>2272</v>
      </c>
      <c r="B1172" t="s">
        <v>2273</v>
      </c>
      <c r="C1172" t="s">
        <v>35</v>
      </c>
      <c r="D1172">
        <v>2011</v>
      </c>
      <c r="E1172">
        <v>101.7</v>
      </c>
      <c r="F1172">
        <v>120.9</v>
      </c>
      <c r="G1172">
        <v>107.6</v>
      </c>
      <c r="H1172">
        <v>105.6</v>
      </c>
      <c r="I1172">
        <v>118.2</v>
      </c>
      <c r="J1172">
        <v>99.4</v>
      </c>
      <c r="K1172">
        <v>101.7</v>
      </c>
      <c r="L1172">
        <v>0.48</v>
      </c>
      <c r="M1172">
        <v>0.5</v>
      </c>
      <c r="N1172">
        <v>0.48</v>
      </c>
      <c r="O1172">
        <v>0.46</v>
      </c>
      <c r="P1172">
        <v>0.44</v>
      </c>
      <c r="Q1172">
        <v>0.44</v>
      </c>
      <c r="R1172">
        <v>0.39</v>
      </c>
    </row>
    <row r="1173" spans="1:18" x14ac:dyDescent="0.2">
      <c r="A1173" t="s">
        <v>2274</v>
      </c>
      <c r="B1173" t="s">
        <v>2275</v>
      </c>
      <c r="C1173" t="s">
        <v>35</v>
      </c>
      <c r="D1173">
        <v>2011</v>
      </c>
      <c r="E1173">
        <v>103.8</v>
      </c>
      <c r="F1173">
        <v>128.4</v>
      </c>
      <c r="G1173">
        <v>103.2</v>
      </c>
      <c r="H1173">
        <v>102.4</v>
      </c>
      <c r="I1173">
        <v>117.1</v>
      </c>
      <c r="J1173">
        <v>97.2</v>
      </c>
      <c r="K1173">
        <v>103</v>
      </c>
      <c r="L1173">
        <v>0.66</v>
      </c>
      <c r="M1173">
        <v>0.7</v>
      </c>
      <c r="N1173">
        <v>0.66</v>
      </c>
      <c r="O1173">
        <v>0.63</v>
      </c>
      <c r="P1173">
        <v>0.59</v>
      </c>
      <c r="Q1173">
        <v>0.6</v>
      </c>
      <c r="R1173">
        <v>0.53</v>
      </c>
    </row>
    <row r="1174" spans="1:18" x14ac:dyDescent="0.2">
      <c r="A1174" t="s">
        <v>2276</v>
      </c>
      <c r="B1174" t="s">
        <v>2277</v>
      </c>
      <c r="C1174" t="s">
        <v>35</v>
      </c>
      <c r="D1174">
        <v>2011</v>
      </c>
      <c r="E1174">
        <v>101.7</v>
      </c>
      <c r="F1174">
        <v>120.9</v>
      </c>
      <c r="G1174">
        <v>107.6</v>
      </c>
      <c r="H1174">
        <v>105.6</v>
      </c>
      <c r="I1174">
        <v>118.2</v>
      </c>
      <c r="J1174">
        <v>99.4</v>
      </c>
      <c r="K1174">
        <v>101.7</v>
      </c>
      <c r="L1174">
        <v>0.48</v>
      </c>
      <c r="M1174">
        <v>0.5</v>
      </c>
      <c r="N1174">
        <v>0.48</v>
      </c>
      <c r="O1174">
        <v>0.46</v>
      </c>
      <c r="P1174">
        <v>0.44</v>
      </c>
      <c r="Q1174">
        <v>0.44</v>
      </c>
      <c r="R1174">
        <v>0.39</v>
      </c>
    </row>
    <row r="1175" spans="1:18" x14ac:dyDescent="0.2">
      <c r="A1175" t="s">
        <v>2278</v>
      </c>
      <c r="B1175" t="s">
        <v>2279</v>
      </c>
      <c r="C1175" t="s">
        <v>35</v>
      </c>
      <c r="D1175">
        <v>2011</v>
      </c>
      <c r="E1175">
        <v>101.7</v>
      </c>
      <c r="F1175">
        <v>120.9</v>
      </c>
      <c r="G1175">
        <v>107.6</v>
      </c>
      <c r="H1175">
        <v>105.6</v>
      </c>
      <c r="I1175">
        <v>118.2</v>
      </c>
      <c r="J1175">
        <v>99.4</v>
      </c>
      <c r="K1175">
        <v>101.7</v>
      </c>
      <c r="L1175">
        <v>0.48</v>
      </c>
      <c r="M1175">
        <v>0.5</v>
      </c>
      <c r="N1175">
        <v>0.48</v>
      </c>
      <c r="O1175">
        <v>0.46</v>
      </c>
      <c r="P1175">
        <v>0.44</v>
      </c>
      <c r="Q1175">
        <v>0.44</v>
      </c>
      <c r="R1175">
        <v>0.39</v>
      </c>
    </row>
    <row r="1176" spans="1:18" x14ac:dyDescent="0.2">
      <c r="A1176" t="s">
        <v>2280</v>
      </c>
      <c r="B1176" t="s">
        <v>2281</v>
      </c>
      <c r="C1176" t="s">
        <v>34</v>
      </c>
      <c r="D1176">
        <v>2011</v>
      </c>
      <c r="E1176">
        <v>101.7</v>
      </c>
      <c r="F1176">
        <v>120.9</v>
      </c>
      <c r="G1176">
        <v>107.6</v>
      </c>
      <c r="H1176">
        <v>105.6</v>
      </c>
      <c r="I1176">
        <v>118.2</v>
      </c>
      <c r="J1176">
        <v>99.4</v>
      </c>
      <c r="K1176">
        <v>101.7</v>
      </c>
      <c r="L1176">
        <v>0.48</v>
      </c>
      <c r="M1176">
        <v>0.5</v>
      </c>
      <c r="N1176">
        <v>0.48</v>
      </c>
      <c r="O1176">
        <v>0.46</v>
      </c>
      <c r="P1176">
        <v>0.44</v>
      </c>
      <c r="Q1176">
        <v>0.44</v>
      </c>
      <c r="R1176">
        <v>0.39</v>
      </c>
    </row>
    <row r="1177" spans="1:18" x14ac:dyDescent="0.2">
      <c r="A1177" t="s">
        <v>2282</v>
      </c>
      <c r="B1177" t="s">
        <v>2283</v>
      </c>
      <c r="C1177" t="s">
        <v>34</v>
      </c>
      <c r="D1177">
        <v>2011</v>
      </c>
      <c r="E1177">
        <v>101.7</v>
      </c>
      <c r="F1177">
        <v>120.9</v>
      </c>
      <c r="G1177">
        <v>107.6</v>
      </c>
      <c r="H1177">
        <v>105.6</v>
      </c>
      <c r="I1177">
        <v>118.2</v>
      </c>
      <c r="J1177">
        <v>99.4</v>
      </c>
      <c r="K1177">
        <v>101.7</v>
      </c>
      <c r="L1177">
        <v>0.48</v>
      </c>
      <c r="M1177">
        <v>0.5</v>
      </c>
      <c r="N1177">
        <v>0.48</v>
      </c>
      <c r="O1177">
        <v>0.46</v>
      </c>
      <c r="P1177">
        <v>0.44</v>
      </c>
      <c r="Q1177">
        <v>0.44</v>
      </c>
      <c r="R1177">
        <v>0.39</v>
      </c>
    </row>
    <row r="1178" spans="1:18" x14ac:dyDescent="0.2">
      <c r="A1178" t="s">
        <v>2284</v>
      </c>
      <c r="B1178" t="s">
        <v>2285</v>
      </c>
      <c r="C1178" t="s">
        <v>34</v>
      </c>
      <c r="D1178">
        <v>2011</v>
      </c>
      <c r="E1178">
        <v>94.6</v>
      </c>
      <c r="F1178">
        <v>129.5</v>
      </c>
      <c r="G1178">
        <v>113.4</v>
      </c>
      <c r="H1178">
        <v>112.8</v>
      </c>
      <c r="I1178">
        <v>123</v>
      </c>
      <c r="J1178">
        <v>103.1</v>
      </c>
      <c r="K1178">
        <v>99.3</v>
      </c>
      <c r="L1178">
        <v>0.71</v>
      </c>
      <c r="M1178">
        <v>0.74</v>
      </c>
      <c r="N1178">
        <v>0.71</v>
      </c>
      <c r="O1178">
        <v>0.68</v>
      </c>
      <c r="P1178">
        <v>0.64</v>
      </c>
      <c r="Q1178">
        <v>0.65</v>
      </c>
      <c r="R1178">
        <v>0.57999999999999996</v>
      </c>
    </row>
    <row r="1179" spans="1:18" x14ac:dyDescent="0.2">
      <c r="A1179" t="s">
        <v>2286</v>
      </c>
      <c r="B1179" t="s">
        <v>2287</v>
      </c>
      <c r="C1179" t="s">
        <v>34</v>
      </c>
      <c r="D1179">
        <v>2011</v>
      </c>
      <c r="E1179">
        <v>101.7</v>
      </c>
      <c r="F1179">
        <v>120.9</v>
      </c>
      <c r="G1179">
        <v>107.6</v>
      </c>
      <c r="H1179">
        <v>105.6</v>
      </c>
      <c r="I1179">
        <v>118.2</v>
      </c>
      <c r="J1179">
        <v>99.4</v>
      </c>
      <c r="K1179">
        <v>101.7</v>
      </c>
      <c r="L1179">
        <v>0.48</v>
      </c>
      <c r="M1179">
        <v>0.5</v>
      </c>
      <c r="N1179">
        <v>0.48</v>
      </c>
      <c r="O1179">
        <v>0.46</v>
      </c>
      <c r="P1179">
        <v>0.44</v>
      </c>
      <c r="Q1179">
        <v>0.44</v>
      </c>
      <c r="R1179">
        <v>0.39</v>
      </c>
    </row>
    <row r="1180" spans="1:18" x14ac:dyDescent="0.2">
      <c r="A1180" t="s">
        <v>2288</v>
      </c>
      <c r="B1180" t="s">
        <v>2289</v>
      </c>
      <c r="C1180" t="s">
        <v>34</v>
      </c>
      <c r="D1180">
        <v>2011</v>
      </c>
      <c r="E1180">
        <v>101.7</v>
      </c>
      <c r="F1180">
        <v>120.9</v>
      </c>
      <c r="G1180">
        <v>107.6</v>
      </c>
      <c r="H1180">
        <v>105.6</v>
      </c>
      <c r="I1180">
        <v>118.2</v>
      </c>
      <c r="J1180">
        <v>99.4</v>
      </c>
      <c r="K1180">
        <v>101.7</v>
      </c>
      <c r="L1180">
        <v>0.48</v>
      </c>
      <c r="M1180">
        <v>0.5</v>
      </c>
      <c r="N1180">
        <v>0.48</v>
      </c>
      <c r="O1180">
        <v>0.46</v>
      </c>
      <c r="P1180">
        <v>0.44</v>
      </c>
      <c r="Q1180">
        <v>0.44</v>
      </c>
      <c r="R1180">
        <v>0.39</v>
      </c>
    </row>
    <row r="1181" spans="1:18" x14ac:dyDescent="0.2">
      <c r="A1181" t="s">
        <v>2290</v>
      </c>
      <c r="B1181" t="s">
        <v>2291</v>
      </c>
      <c r="C1181" t="s">
        <v>34</v>
      </c>
      <c r="D1181">
        <v>2012</v>
      </c>
      <c r="E1181">
        <v>109.2</v>
      </c>
      <c r="F1181">
        <v>98.9</v>
      </c>
      <c r="G1181">
        <v>98.4</v>
      </c>
      <c r="H1181">
        <v>99.7</v>
      </c>
      <c r="I1181">
        <v>105.7</v>
      </c>
      <c r="J1181">
        <v>93.3</v>
      </c>
      <c r="K1181">
        <v>97</v>
      </c>
      <c r="L1181">
        <v>0.42</v>
      </c>
      <c r="M1181">
        <v>0.46</v>
      </c>
      <c r="N1181">
        <v>0.43</v>
      </c>
      <c r="O1181">
        <v>0.4</v>
      </c>
      <c r="P1181">
        <v>0.37</v>
      </c>
      <c r="Q1181">
        <v>0.38</v>
      </c>
      <c r="R1181">
        <v>0.32</v>
      </c>
    </row>
    <row r="1182" spans="1:18" x14ac:dyDescent="0.2">
      <c r="A1182" t="s">
        <v>2292</v>
      </c>
      <c r="B1182" t="s">
        <v>2293</v>
      </c>
      <c r="C1182" t="s">
        <v>34</v>
      </c>
      <c r="D1182">
        <v>2012</v>
      </c>
      <c r="E1182">
        <v>109.2</v>
      </c>
      <c r="F1182">
        <v>98.9</v>
      </c>
      <c r="G1182">
        <v>98.4</v>
      </c>
      <c r="H1182">
        <v>99.7</v>
      </c>
      <c r="I1182">
        <v>105.7</v>
      </c>
      <c r="J1182">
        <v>93.3</v>
      </c>
      <c r="K1182">
        <v>97</v>
      </c>
      <c r="L1182">
        <v>0.42</v>
      </c>
      <c r="M1182">
        <v>0.46</v>
      </c>
      <c r="N1182">
        <v>0.43</v>
      </c>
      <c r="O1182">
        <v>0.4</v>
      </c>
      <c r="P1182">
        <v>0.37</v>
      </c>
      <c r="Q1182">
        <v>0.38</v>
      </c>
      <c r="R1182">
        <v>0.32</v>
      </c>
    </row>
    <row r="1183" spans="1:18" x14ac:dyDescent="0.2">
      <c r="A1183" t="s">
        <v>2294</v>
      </c>
      <c r="B1183" t="s">
        <v>2295</v>
      </c>
      <c r="C1183" t="s">
        <v>35</v>
      </c>
      <c r="D1183">
        <v>2012</v>
      </c>
      <c r="E1183">
        <v>108.5</v>
      </c>
      <c r="F1183">
        <v>92.6</v>
      </c>
      <c r="G1183">
        <v>100.1</v>
      </c>
      <c r="H1183">
        <v>100.5</v>
      </c>
      <c r="I1183">
        <v>106.8</v>
      </c>
      <c r="J1183">
        <v>90.7</v>
      </c>
      <c r="K1183">
        <v>96.1</v>
      </c>
      <c r="L1183">
        <v>0.57999999999999996</v>
      </c>
      <c r="M1183">
        <v>0.63</v>
      </c>
      <c r="N1183">
        <v>0.57999999999999996</v>
      </c>
      <c r="O1183">
        <v>0.54</v>
      </c>
      <c r="P1183">
        <v>0.5</v>
      </c>
      <c r="Q1183">
        <v>0.51</v>
      </c>
      <c r="R1183">
        <v>0.43</v>
      </c>
    </row>
    <row r="1184" spans="1:18" x14ac:dyDescent="0.2">
      <c r="A1184" t="s">
        <v>2296</v>
      </c>
      <c r="B1184" t="s">
        <v>2297</v>
      </c>
      <c r="C1184" t="s">
        <v>35</v>
      </c>
      <c r="D1184">
        <v>2013</v>
      </c>
      <c r="E1184">
        <v>98.7</v>
      </c>
      <c r="F1184">
        <v>99.6</v>
      </c>
      <c r="G1184">
        <v>90.9</v>
      </c>
      <c r="H1184">
        <v>95</v>
      </c>
      <c r="I1184">
        <v>87.8</v>
      </c>
      <c r="J1184">
        <v>119</v>
      </c>
      <c r="K1184">
        <v>105.7</v>
      </c>
      <c r="L1184">
        <v>0.72</v>
      </c>
      <c r="M1184">
        <v>0.72</v>
      </c>
      <c r="N1184">
        <v>0.59</v>
      </c>
      <c r="O1184">
        <v>0.69</v>
      </c>
      <c r="P1184">
        <v>0.65</v>
      </c>
      <c r="Q1184">
        <v>0.62</v>
      </c>
      <c r="R1184">
        <v>0.42</v>
      </c>
    </row>
    <row r="1185" spans="1:18" x14ac:dyDescent="0.2">
      <c r="A1185" t="s">
        <v>2296</v>
      </c>
      <c r="B1185" t="s">
        <v>2297</v>
      </c>
      <c r="C1185" t="s">
        <v>35</v>
      </c>
      <c r="D1185">
        <v>2013</v>
      </c>
      <c r="E1185">
        <v>98.7</v>
      </c>
      <c r="F1185">
        <v>99.6</v>
      </c>
      <c r="G1185">
        <v>90.9</v>
      </c>
      <c r="H1185">
        <v>95</v>
      </c>
      <c r="I1185">
        <v>87.8</v>
      </c>
      <c r="J1185">
        <v>119</v>
      </c>
      <c r="K1185">
        <v>105.7</v>
      </c>
      <c r="L1185">
        <v>0.72</v>
      </c>
      <c r="M1185">
        <v>0.72</v>
      </c>
      <c r="N1185">
        <v>0.59</v>
      </c>
      <c r="O1185">
        <v>0.69</v>
      </c>
      <c r="P1185">
        <v>0.65</v>
      </c>
      <c r="Q1185">
        <v>0.62</v>
      </c>
      <c r="R1185">
        <v>0.42</v>
      </c>
    </row>
    <row r="1186" spans="1:18" x14ac:dyDescent="0.2">
      <c r="A1186" t="s">
        <v>2298</v>
      </c>
      <c r="B1186" t="s">
        <v>2299</v>
      </c>
      <c r="C1186" t="s">
        <v>35</v>
      </c>
      <c r="D1186">
        <v>2013</v>
      </c>
      <c r="E1186">
        <v>100.4</v>
      </c>
      <c r="F1186">
        <v>96.7</v>
      </c>
      <c r="G1186">
        <v>95</v>
      </c>
      <c r="H1186">
        <v>95.4</v>
      </c>
      <c r="I1186">
        <v>91.5</v>
      </c>
      <c r="J1186">
        <v>107.2</v>
      </c>
      <c r="K1186">
        <v>106.4</v>
      </c>
      <c r="L1186">
        <v>0.5</v>
      </c>
      <c r="M1186">
        <v>0.52</v>
      </c>
      <c r="N1186">
        <v>0.46</v>
      </c>
      <c r="O1186">
        <v>0.46</v>
      </c>
      <c r="P1186">
        <v>0.44</v>
      </c>
      <c r="Q1186">
        <v>0.44</v>
      </c>
      <c r="R1186">
        <v>0.34</v>
      </c>
    </row>
    <row r="1187" spans="1:18" x14ac:dyDescent="0.2">
      <c r="A1187" t="s">
        <v>2300</v>
      </c>
      <c r="B1187" t="s">
        <v>2301</v>
      </c>
      <c r="C1187" t="s">
        <v>35</v>
      </c>
      <c r="D1187">
        <v>2022</v>
      </c>
      <c r="E1187">
        <v>124.4</v>
      </c>
      <c r="F1187">
        <v>102.1</v>
      </c>
      <c r="G1187">
        <v>118</v>
      </c>
      <c r="H1187">
        <v>116.4</v>
      </c>
      <c r="I1187">
        <v>93.3</v>
      </c>
      <c r="J1187">
        <v>96.4</v>
      </c>
      <c r="K1187">
        <v>98.2</v>
      </c>
      <c r="L1187">
        <v>0.48</v>
      </c>
      <c r="M1187">
        <v>0.54</v>
      </c>
      <c r="N1187">
        <v>0.49</v>
      </c>
      <c r="O1187">
        <v>0.44</v>
      </c>
      <c r="P1187">
        <v>0.39</v>
      </c>
      <c r="Q1187">
        <v>0.41</v>
      </c>
      <c r="R1187">
        <v>0.33</v>
      </c>
    </row>
    <row r="1188" spans="1:18" x14ac:dyDescent="0.2">
      <c r="A1188" t="s">
        <v>2302</v>
      </c>
      <c r="B1188" t="s">
        <v>2303</v>
      </c>
      <c r="C1188" t="s">
        <v>34</v>
      </c>
      <c r="D1188">
        <v>2015</v>
      </c>
      <c r="E1188">
        <v>109.8</v>
      </c>
      <c r="F1188">
        <v>110.5</v>
      </c>
      <c r="G1188">
        <v>104.5</v>
      </c>
      <c r="H1188">
        <v>93.3</v>
      </c>
      <c r="I1188">
        <v>111.6</v>
      </c>
      <c r="J1188">
        <v>100.3</v>
      </c>
      <c r="K1188">
        <v>99.2</v>
      </c>
      <c r="L1188">
        <v>0.53</v>
      </c>
      <c r="M1188">
        <v>0.55000000000000004</v>
      </c>
      <c r="N1188">
        <v>0.53</v>
      </c>
      <c r="O1188">
        <v>0.51</v>
      </c>
      <c r="P1188">
        <v>0.49</v>
      </c>
      <c r="Q1188">
        <v>0.49</v>
      </c>
      <c r="R1188">
        <v>0.44</v>
      </c>
    </row>
    <row r="1189" spans="1:18" x14ac:dyDescent="0.2">
      <c r="A1189" t="s">
        <v>2304</v>
      </c>
      <c r="B1189" t="s">
        <v>2305</v>
      </c>
      <c r="C1189" t="s">
        <v>34</v>
      </c>
      <c r="D1189">
        <v>2015</v>
      </c>
      <c r="E1189">
        <v>111.2</v>
      </c>
      <c r="F1189">
        <v>110.4</v>
      </c>
      <c r="G1189">
        <v>99.4</v>
      </c>
      <c r="H1189">
        <v>91.4</v>
      </c>
      <c r="I1189">
        <v>108.6</v>
      </c>
      <c r="J1189">
        <v>98.6</v>
      </c>
      <c r="K1189">
        <v>99.2</v>
      </c>
      <c r="L1189">
        <v>0.64</v>
      </c>
      <c r="M1189">
        <v>0.64</v>
      </c>
      <c r="N1189">
        <v>0.57999999999999996</v>
      </c>
      <c r="O1189">
        <v>0.61</v>
      </c>
      <c r="P1189">
        <v>0.57999999999999996</v>
      </c>
      <c r="Q1189">
        <v>0.56000000000000005</v>
      </c>
      <c r="R1189">
        <v>0.44</v>
      </c>
    </row>
    <row r="1190" spans="1:18" x14ac:dyDescent="0.2">
      <c r="A1190" t="s">
        <v>2306</v>
      </c>
      <c r="B1190" t="s">
        <v>2307</v>
      </c>
      <c r="C1190" t="s">
        <v>35</v>
      </c>
      <c r="D1190">
        <v>2015</v>
      </c>
      <c r="E1190">
        <v>109.8</v>
      </c>
      <c r="F1190">
        <v>110.5</v>
      </c>
      <c r="G1190">
        <v>104.5</v>
      </c>
      <c r="H1190">
        <v>93.3</v>
      </c>
      <c r="I1190">
        <v>111.6</v>
      </c>
      <c r="J1190">
        <v>100.3</v>
      </c>
      <c r="K1190">
        <v>99.2</v>
      </c>
      <c r="L1190">
        <v>0.53</v>
      </c>
      <c r="M1190">
        <v>0.55000000000000004</v>
      </c>
      <c r="N1190">
        <v>0.53</v>
      </c>
      <c r="O1190">
        <v>0.51</v>
      </c>
      <c r="P1190">
        <v>0.49</v>
      </c>
      <c r="Q1190">
        <v>0.49</v>
      </c>
      <c r="R1190">
        <v>0.44</v>
      </c>
    </row>
    <row r="1191" spans="1:18" x14ac:dyDescent="0.2">
      <c r="A1191" t="s">
        <v>2308</v>
      </c>
      <c r="B1191" t="s">
        <v>2309</v>
      </c>
      <c r="C1191" t="s">
        <v>35</v>
      </c>
      <c r="D1191">
        <v>2015</v>
      </c>
      <c r="E1191">
        <v>114</v>
      </c>
      <c r="F1191">
        <v>109.7</v>
      </c>
      <c r="G1191">
        <v>105.2</v>
      </c>
      <c r="H1191">
        <v>95</v>
      </c>
      <c r="I1191">
        <v>111</v>
      </c>
      <c r="J1191">
        <v>99.3</v>
      </c>
      <c r="K1191">
        <v>102.7</v>
      </c>
      <c r="L1191">
        <v>0.64</v>
      </c>
      <c r="M1191">
        <v>0.68</v>
      </c>
      <c r="N1191">
        <v>0.64</v>
      </c>
      <c r="O1191">
        <v>0.61</v>
      </c>
      <c r="P1191">
        <v>0.57999999999999996</v>
      </c>
      <c r="Q1191">
        <v>0.59</v>
      </c>
      <c r="R1191">
        <v>0.52</v>
      </c>
    </row>
    <row r="1192" spans="1:18" x14ac:dyDescent="0.2">
      <c r="A1192" t="s">
        <v>2310</v>
      </c>
      <c r="B1192" t="s">
        <v>2311</v>
      </c>
      <c r="C1192" t="s">
        <v>35</v>
      </c>
      <c r="D1192">
        <v>2015</v>
      </c>
      <c r="E1192">
        <v>112.3</v>
      </c>
      <c r="F1192">
        <v>114.5</v>
      </c>
      <c r="G1192">
        <v>102.6</v>
      </c>
      <c r="H1192">
        <v>90.1</v>
      </c>
      <c r="I1192">
        <v>111.2</v>
      </c>
      <c r="J1192">
        <v>98.5</v>
      </c>
      <c r="K1192">
        <v>94.7</v>
      </c>
      <c r="L1192">
        <v>0.67</v>
      </c>
      <c r="M1192">
        <v>0.71</v>
      </c>
      <c r="N1192">
        <v>0.67</v>
      </c>
      <c r="O1192">
        <v>0.64</v>
      </c>
      <c r="P1192">
        <v>0.61</v>
      </c>
      <c r="Q1192">
        <v>0.61</v>
      </c>
      <c r="R1192">
        <v>0.54</v>
      </c>
    </row>
    <row r="1193" spans="1:18" x14ac:dyDescent="0.2">
      <c r="A1193" t="s">
        <v>2312</v>
      </c>
      <c r="B1193" t="s">
        <v>2313</v>
      </c>
      <c r="C1193" t="s">
        <v>34</v>
      </c>
      <c r="D1193">
        <v>2019</v>
      </c>
      <c r="E1193">
        <v>94.6</v>
      </c>
      <c r="F1193">
        <v>117.6</v>
      </c>
      <c r="G1193">
        <v>116.8</v>
      </c>
      <c r="H1193">
        <v>112.9</v>
      </c>
      <c r="I1193">
        <v>137.80000000000001</v>
      </c>
      <c r="J1193">
        <v>98.2</v>
      </c>
      <c r="K1193">
        <v>97.1</v>
      </c>
      <c r="L1193">
        <v>0.61</v>
      </c>
      <c r="M1193">
        <v>0.65</v>
      </c>
      <c r="N1193">
        <v>0.61</v>
      </c>
      <c r="O1193">
        <v>0.57999999999999996</v>
      </c>
      <c r="P1193">
        <v>0.54</v>
      </c>
      <c r="Q1193">
        <v>0.55000000000000004</v>
      </c>
      <c r="R1193">
        <v>0.46</v>
      </c>
    </row>
    <row r="1194" spans="1:18" x14ac:dyDescent="0.2">
      <c r="A1194" t="s">
        <v>2314</v>
      </c>
      <c r="B1194" t="s">
        <v>2315</v>
      </c>
      <c r="C1194" t="s">
        <v>35</v>
      </c>
      <c r="D1194">
        <v>2011</v>
      </c>
      <c r="E1194">
        <v>93.4</v>
      </c>
      <c r="F1194">
        <v>92.5</v>
      </c>
      <c r="G1194">
        <v>90.6</v>
      </c>
      <c r="H1194">
        <v>96.9</v>
      </c>
      <c r="I1194">
        <v>100.9</v>
      </c>
      <c r="J1194">
        <v>97.1</v>
      </c>
      <c r="K1194">
        <v>100.9</v>
      </c>
      <c r="L1194">
        <v>0.52</v>
      </c>
      <c r="M1194">
        <v>0.49</v>
      </c>
      <c r="N1194">
        <v>0.4</v>
      </c>
      <c r="O1194">
        <v>0.49</v>
      </c>
      <c r="P1194">
        <v>0.45</v>
      </c>
      <c r="Q1194">
        <v>0.4</v>
      </c>
      <c r="R1194">
        <v>0.16</v>
      </c>
    </row>
    <row r="1195" spans="1:18" x14ac:dyDescent="0.2">
      <c r="A1195" t="s">
        <v>2316</v>
      </c>
      <c r="B1195" t="s">
        <v>2317</v>
      </c>
      <c r="C1195" t="s">
        <v>34</v>
      </c>
      <c r="D1195">
        <v>2012</v>
      </c>
      <c r="E1195">
        <v>109.9</v>
      </c>
      <c r="F1195">
        <v>114.6</v>
      </c>
      <c r="G1195">
        <v>104.8</v>
      </c>
      <c r="H1195">
        <v>117.4</v>
      </c>
      <c r="I1195">
        <v>122.2</v>
      </c>
      <c r="J1195">
        <v>86.1</v>
      </c>
      <c r="K1195">
        <v>95</v>
      </c>
      <c r="L1195">
        <v>0.75</v>
      </c>
      <c r="M1195">
        <v>0.78</v>
      </c>
      <c r="N1195">
        <v>0.75</v>
      </c>
      <c r="O1195">
        <v>0.72</v>
      </c>
      <c r="P1195">
        <v>0.69</v>
      </c>
      <c r="Q1195">
        <v>0.7</v>
      </c>
      <c r="R1195">
        <v>0.63</v>
      </c>
    </row>
    <row r="1196" spans="1:18" x14ac:dyDescent="0.2">
      <c r="A1196" t="s">
        <v>2318</v>
      </c>
      <c r="B1196" t="s">
        <v>2319</v>
      </c>
      <c r="C1196" t="s">
        <v>35</v>
      </c>
      <c r="D1196">
        <v>2012</v>
      </c>
      <c r="E1196">
        <v>109.7</v>
      </c>
      <c r="F1196">
        <v>112.7</v>
      </c>
      <c r="G1196">
        <v>100.2</v>
      </c>
      <c r="H1196">
        <v>115.7</v>
      </c>
      <c r="I1196">
        <v>115.3</v>
      </c>
      <c r="J1196">
        <v>88.3</v>
      </c>
      <c r="K1196">
        <v>100.2</v>
      </c>
      <c r="L1196">
        <v>0.55000000000000004</v>
      </c>
      <c r="M1196">
        <v>0.56999999999999995</v>
      </c>
      <c r="N1196">
        <v>0.55000000000000004</v>
      </c>
      <c r="O1196">
        <v>0.54</v>
      </c>
      <c r="P1196">
        <v>0.52</v>
      </c>
      <c r="Q1196">
        <v>0.52</v>
      </c>
      <c r="R1196">
        <v>0.47</v>
      </c>
    </row>
    <row r="1197" spans="1:18" x14ac:dyDescent="0.2">
      <c r="A1197" t="s">
        <v>2320</v>
      </c>
      <c r="B1197" t="s">
        <v>2321</v>
      </c>
      <c r="C1197" t="s">
        <v>35</v>
      </c>
      <c r="D1197">
        <v>2012</v>
      </c>
      <c r="E1197">
        <v>109.7</v>
      </c>
      <c r="F1197">
        <v>112.7</v>
      </c>
      <c r="G1197">
        <v>100.2</v>
      </c>
      <c r="H1197">
        <v>115.7</v>
      </c>
      <c r="I1197">
        <v>115.3</v>
      </c>
      <c r="J1197">
        <v>88.3</v>
      </c>
      <c r="K1197">
        <v>100.2</v>
      </c>
      <c r="L1197">
        <v>0.55000000000000004</v>
      </c>
      <c r="M1197">
        <v>0.56999999999999995</v>
      </c>
      <c r="N1197">
        <v>0.55000000000000004</v>
      </c>
      <c r="O1197">
        <v>0.54</v>
      </c>
      <c r="P1197">
        <v>0.52</v>
      </c>
      <c r="Q1197">
        <v>0.52</v>
      </c>
      <c r="R1197">
        <v>0.47</v>
      </c>
    </row>
    <row r="1198" spans="1:18" x14ac:dyDescent="0.2">
      <c r="A1198" t="s">
        <v>2322</v>
      </c>
      <c r="B1198" t="s">
        <v>2323</v>
      </c>
      <c r="C1198" t="s">
        <v>35</v>
      </c>
      <c r="D1198">
        <v>2012</v>
      </c>
      <c r="E1198">
        <v>105.6</v>
      </c>
      <c r="F1198">
        <v>105</v>
      </c>
      <c r="G1198">
        <v>95.9</v>
      </c>
      <c r="H1198">
        <v>110.4</v>
      </c>
      <c r="I1198">
        <v>108.9</v>
      </c>
      <c r="J1198">
        <v>84.8</v>
      </c>
      <c r="K1198">
        <v>101</v>
      </c>
      <c r="L1198">
        <v>0.73</v>
      </c>
      <c r="M1198">
        <v>0.76</v>
      </c>
      <c r="N1198">
        <v>0.73</v>
      </c>
      <c r="O1198">
        <v>0.71</v>
      </c>
      <c r="P1198">
        <v>0.68</v>
      </c>
      <c r="Q1198">
        <v>0.69</v>
      </c>
      <c r="R1198">
        <v>0.62</v>
      </c>
    </row>
    <row r="1199" spans="1:18" x14ac:dyDescent="0.2">
      <c r="A1199" t="s">
        <v>2324</v>
      </c>
      <c r="B1199" t="s">
        <v>2325</v>
      </c>
      <c r="C1199" t="s">
        <v>35</v>
      </c>
      <c r="D1199">
        <v>2012</v>
      </c>
      <c r="E1199">
        <v>109.7</v>
      </c>
      <c r="F1199">
        <v>112.7</v>
      </c>
      <c r="G1199">
        <v>100.2</v>
      </c>
      <c r="H1199">
        <v>115.7</v>
      </c>
      <c r="I1199">
        <v>115.3</v>
      </c>
      <c r="J1199">
        <v>88.3</v>
      </c>
      <c r="K1199">
        <v>100.2</v>
      </c>
      <c r="L1199">
        <v>0.55000000000000004</v>
      </c>
      <c r="M1199">
        <v>0.56999999999999995</v>
      </c>
      <c r="N1199">
        <v>0.55000000000000004</v>
      </c>
      <c r="O1199">
        <v>0.54</v>
      </c>
      <c r="P1199">
        <v>0.52</v>
      </c>
      <c r="Q1199">
        <v>0.52</v>
      </c>
      <c r="R1199">
        <v>0.47</v>
      </c>
    </row>
    <row r="1200" spans="1:18" x14ac:dyDescent="0.2">
      <c r="A1200" t="s">
        <v>2326</v>
      </c>
      <c r="B1200" t="s">
        <v>2327</v>
      </c>
      <c r="C1200" t="s">
        <v>34</v>
      </c>
      <c r="D1200">
        <v>2012</v>
      </c>
      <c r="E1200">
        <v>109.2</v>
      </c>
      <c r="F1200">
        <v>122.5</v>
      </c>
      <c r="G1200">
        <v>98.7</v>
      </c>
      <c r="H1200">
        <v>119.1</v>
      </c>
      <c r="I1200">
        <v>119.4</v>
      </c>
      <c r="J1200">
        <v>91.2</v>
      </c>
      <c r="K1200">
        <v>98.6</v>
      </c>
      <c r="L1200">
        <v>0.65</v>
      </c>
      <c r="M1200">
        <v>0.68</v>
      </c>
      <c r="N1200">
        <v>0.65</v>
      </c>
      <c r="O1200">
        <v>0.62</v>
      </c>
      <c r="P1200">
        <v>0.59</v>
      </c>
      <c r="Q1200">
        <v>0.6</v>
      </c>
      <c r="R1200">
        <v>0.53</v>
      </c>
    </row>
    <row r="1201" spans="1:18" x14ac:dyDescent="0.2">
      <c r="A1201" t="s">
        <v>2328</v>
      </c>
      <c r="B1201" t="s">
        <v>2329</v>
      </c>
      <c r="C1201" t="s">
        <v>34</v>
      </c>
      <c r="D1201">
        <v>2012</v>
      </c>
      <c r="E1201">
        <v>112.7</v>
      </c>
      <c r="F1201">
        <v>117.5</v>
      </c>
      <c r="G1201">
        <v>102.8</v>
      </c>
      <c r="H1201">
        <v>119.5</v>
      </c>
      <c r="I1201">
        <v>124.6</v>
      </c>
      <c r="J1201">
        <v>88</v>
      </c>
      <c r="K1201">
        <v>99</v>
      </c>
      <c r="L1201">
        <v>0.54</v>
      </c>
      <c r="M1201">
        <v>0.56000000000000005</v>
      </c>
      <c r="N1201">
        <v>0.54</v>
      </c>
      <c r="O1201">
        <v>0.52</v>
      </c>
      <c r="P1201">
        <v>0.51</v>
      </c>
      <c r="Q1201">
        <v>0.51</v>
      </c>
      <c r="R1201">
        <v>0.46</v>
      </c>
    </row>
    <row r="1202" spans="1:18" x14ac:dyDescent="0.2">
      <c r="A1202" t="s">
        <v>2330</v>
      </c>
      <c r="B1202" t="s">
        <v>2331</v>
      </c>
      <c r="C1202" t="s">
        <v>34</v>
      </c>
      <c r="D1202">
        <v>2017</v>
      </c>
      <c r="E1202">
        <v>117.8</v>
      </c>
      <c r="F1202">
        <v>120.8</v>
      </c>
      <c r="G1202">
        <v>123.3</v>
      </c>
      <c r="H1202">
        <v>134.30000000000001</v>
      </c>
      <c r="I1202">
        <v>123.8</v>
      </c>
      <c r="J1202">
        <v>86.3</v>
      </c>
      <c r="K1202">
        <v>85.9</v>
      </c>
      <c r="L1202">
        <v>0.71</v>
      </c>
      <c r="M1202">
        <v>0.74</v>
      </c>
      <c r="N1202">
        <v>0.71</v>
      </c>
      <c r="O1202">
        <v>0.69</v>
      </c>
      <c r="P1202">
        <v>0.66</v>
      </c>
      <c r="Q1202">
        <v>0.67</v>
      </c>
      <c r="R1202">
        <v>0.61</v>
      </c>
    </row>
    <row r="1203" spans="1:18" x14ac:dyDescent="0.2">
      <c r="A1203" t="s">
        <v>2332</v>
      </c>
      <c r="B1203" t="s">
        <v>2333</v>
      </c>
      <c r="C1203" t="s">
        <v>34</v>
      </c>
      <c r="D1203">
        <v>2017</v>
      </c>
      <c r="E1203">
        <v>118.8</v>
      </c>
      <c r="F1203">
        <v>116.1</v>
      </c>
      <c r="G1203">
        <v>118</v>
      </c>
      <c r="H1203">
        <v>125.8</v>
      </c>
      <c r="I1203">
        <v>113.6</v>
      </c>
      <c r="J1203">
        <v>90.9</v>
      </c>
      <c r="K1203">
        <v>88</v>
      </c>
      <c r="L1203">
        <v>0.67</v>
      </c>
      <c r="M1203">
        <v>0.7</v>
      </c>
      <c r="N1203">
        <v>0.67</v>
      </c>
      <c r="O1203">
        <v>0.65</v>
      </c>
      <c r="P1203">
        <v>0.62</v>
      </c>
      <c r="Q1203">
        <v>0.63</v>
      </c>
      <c r="R1203">
        <v>0.56999999999999995</v>
      </c>
    </row>
    <row r="1204" spans="1:18" x14ac:dyDescent="0.2">
      <c r="A1204" t="s">
        <v>2334</v>
      </c>
      <c r="B1204" t="s">
        <v>2335</v>
      </c>
      <c r="C1204" t="s">
        <v>35</v>
      </c>
      <c r="D1204">
        <v>2017</v>
      </c>
      <c r="E1204">
        <v>114.4</v>
      </c>
      <c r="F1204">
        <v>117.5</v>
      </c>
      <c r="G1204">
        <v>122</v>
      </c>
      <c r="H1204">
        <v>124.2</v>
      </c>
      <c r="I1204">
        <v>116.2</v>
      </c>
      <c r="J1204">
        <v>91.2</v>
      </c>
      <c r="K1204">
        <v>87.6</v>
      </c>
      <c r="L1204">
        <v>0.67</v>
      </c>
      <c r="M1204">
        <v>0.7</v>
      </c>
      <c r="N1204">
        <v>0.67</v>
      </c>
      <c r="O1204">
        <v>0.65</v>
      </c>
      <c r="P1204">
        <v>0.62</v>
      </c>
      <c r="Q1204">
        <v>0.63</v>
      </c>
      <c r="R1204">
        <v>0.56999999999999995</v>
      </c>
    </row>
    <row r="1205" spans="1:18" x14ac:dyDescent="0.2">
      <c r="A1205" t="s">
        <v>2336</v>
      </c>
      <c r="B1205" t="s">
        <v>2337</v>
      </c>
      <c r="C1205" t="s">
        <v>35</v>
      </c>
      <c r="D1205">
        <v>2017</v>
      </c>
      <c r="E1205">
        <v>117.1</v>
      </c>
      <c r="F1205">
        <v>113.8</v>
      </c>
      <c r="G1205">
        <v>117</v>
      </c>
      <c r="H1205">
        <v>124.2</v>
      </c>
      <c r="I1205">
        <v>115</v>
      </c>
      <c r="J1205">
        <v>91.2</v>
      </c>
      <c r="K1205">
        <v>95.7</v>
      </c>
      <c r="L1205">
        <v>0.67</v>
      </c>
      <c r="M1205">
        <v>0.7</v>
      </c>
      <c r="N1205">
        <v>0.67</v>
      </c>
      <c r="O1205">
        <v>0.65</v>
      </c>
      <c r="P1205">
        <v>0.62</v>
      </c>
      <c r="Q1205">
        <v>0.63</v>
      </c>
      <c r="R1205">
        <v>0.56999999999999995</v>
      </c>
    </row>
    <row r="1206" spans="1:18" x14ac:dyDescent="0.2">
      <c r="A1206" t="s">
        <v>2338</v>
      </c>
      <c r="B1206" t="s">
        <v>2339</v>
      </c>
      <c r="C1206" t="s">
        <v>35</v>
      </c>
      <c r="D1206">
        <v>2017</v>
      </c>
      <c r="E1206">
        <v>115.5</v>
      </c>
      <c r="F1206">
        <v>117.4</v>
      </c>
      <c r="G1206">
        <v>119.8</v>
      </c>
      <c r="H1206">
        <v>124.9</v>
      </c>
      <c r="I1206">
        <v>118.9</v>
      </c>
      <c r="J1206">
        <v>92.3</v>
      </c>
      <c r="K1206">
        <v>89.5</v>
      </c>
      <c r="L1206">
        <v>0.57999999999999996</v>
      </c>
      <c r="M1206">
        <v>0.6</v>
      </c>
      <c r="N1206">
        <v>0.57999999999999996</v>
      </c>
      <c r="O1206">
        <v>0.56999999999999995</v>
      </c>
      <c r="P1206">
        <v>0.55000000000000004</v>
      </c>
      <c r="Q1206">
        <v>0.56000000000000005</v>
      </c>
      <c r="R1206">
        <v>0.52</v>
      </c>
    </row>
    <row r="1207" spans="1:18" x14ac:dyDescent="0.2">
      <c r="A1207" t="s">
        <v>2340</v>
      </c>
      <c r="B1207" t="s">
        <v>2341</v>
      </c>
      <c r="C1207" t="s">
        <v>35</v>
      </c>
      <c r="D1207">
        <v>2017</v>
      </c>
      <c r="E1207">
        <v>114.4</v>
      </c>
      <c r="F1207">
        <v>116.3</v>
      </c>
      <c r="G1207">
        <v>118.6</v>
      </c>
      <c r="H1207">
        <v>118.9</v>
      </c>
      <c r="I1207">
        <v>116.2</v>
      </c>
      <c r="J1207">
        <v>91.2</v>
      </c>
      <c r="K1207">
        <v>89.7</v>
      </c>
      <c r="L1207">
        <v>0.67</v>
      </c>
      <c r="M1207">
        <v>0.7</v>
      </c>
      <c r="N1207">
        <v>0.67</v>
      </c>
      <c r="O1207">
        <v>0.65</v>
      </c>
      <c r="P1207">
        <v>0.62</v>
      </c>
      <c r="Q1207">
        <v>0.63</v>
      </c>
      <c r="R1207">
        <v>0.56999999999999995</v>
      </c>
    </row>
    <row r="1208" spans="1:18" x14ac:dyDescent="0.2">
      <c r="A1208" t="s">
        <v>2342</v>
      </c>
      <c r="B1208" t="s">
        <v>2343</v>
      </c>
      <c r="C1208" t="s">
        <v>35</v>
      </c>
      <c r="D1208">
        <v>2017</v>
      </c>
      <c r="E1208">
        <v>117.1</v>
      </c>
      <c r="F1208">
        <v>116.3</v>
      </c>
      <c r="G1208">
        <v>115.3</v>
      </c>
      <c r="H1208">
        <v>124.2</v>
      </c>
      <c r="I1208">
        <v>115</v>
      </c>
      <c r="J1208">
        <v>97.4</v>
      </c>
      <c r="K1208">
        <v>93.7</v>
      </c>
      <c r="L1208">
        <v>0.67</v>
      </c>
      <c r="M1208">
        <v>0.7</v>
      </c>
      <c r="N1208">
        <v>0.67</v>
      </c>
      <c r="O1208">
        <v>0.65</v>
      </c>
      <c r="P1208">
        <v>0.62</v>
      </c>
      <c r="Q1208">
        <v>0.63</v>
      </c>
      <c r="R1208">
        <v>0.56999999999999995</v>
      </c>
    </row>
    <row r="1209" spans="1:18" x14ac:dyDescent="0.2">
      <c r="A1209" t="s">
        <v>2344</v>
      </c>
      <c r="B1209" t="s">
        <v>2345</v>
      </c>
      <c r="C1209" t="s">
        <v>35</v>
      </c>
      <c r="D1209">
        <v>2017</v>
      </c>
      <c r="E1209">
        <v>109.5</v>
      </c>
      <c r="F1209">
        <v>105.5</v>
      </c>
      <c r="G1209">
        <v>119.6</v>
      </c>
      <c r="H1209">
        <v>120.5</v>
      </c>
      <c r="I1209">
        <v>116</v>
      </c>
      <c r="J1209">
        <v>89.6</v>
      </c>
      <c r="K1209">
        <v>86.4</v>
      </c>
      <c r="L1209">
        <v>0.7</v>
      </c>
      <c r="M1209">
        <v>0.73</v>
      </c>
      <c r="N1209">
        <v>0.7</v>
      </c>
      <c r="O1209">
        <v>0.67</v>
      </c>
      <c r="P1209">
        <v>0.64</v>
      </c>
      <c r="Q1209">
        <v>0.65</v>
      </c>
      <c r="R1209">
        <v>0.6</v>
      </c>
    </row>
    <row r="1210" spans="1:18" x14ac:dyDescent="0.2">
      <c r="A1210" t="s">
        <v>2346</v>
      </c>
      <c r="B1210" t="s">
        <v>2347</v>
      </c>
      <c r="C1210" t="s">
        <v>34</v>
      </c>
      <c r="D1210">
        <v>2020</v>
      </c>
      <c r="E1210">
        <v>102.5</v>
      </c>
      <c r="F1210">
        <v>101.6</v>
      </c>
      <c r="G1210">
        <v>102.8</v>
      </c>
      <c r="H1210">
        <v>108.2</v>
      </c>
      <c r="I1210">
        <v>118.7</v>
      </c>
      <c r="J1210">
        <v>93.7</v>
      </c>
      <c r="K1210">
        <v>109.8</v>
      </c>
      <c r="L1210">
        <v>0.67</v>
      </c>
      <c r="M1210">
        <v>0.7</v>
      </c>
      <c r="N1210">
        <v>0.67</v>
      </c>
      <c r="O1210">
        <v>0.64</v>
      </c>
      <c r="P1210">
        <v>0.61</v>
      </c>
      <c r="Q1210">
        <v>0.62</v>
      </c>
      <c r="R1210">
        <v>0.56000000000000005</v>
      </c>
    </row>
    <row r="1211" spans="1:18" x14ac:dyDescent="0.2">
      <c r="A1211" t="s">
        <v>2348</v>
      </c>
      <c r="B1211" t="s">
        <v>2349</v>
      </c>
      <c r="C1211" t="s">
        <v>34</v>
      </c>
      <c r="D1211">
        <v>2020</v>
      </c>
      <c r="E1211">
        <v>110.6</v>
      </c>
      <c r="F1211">
        <v>106.5</v>
      </c>
      <c r="G1211">
        <v>99.5</v>
      </c>
      <c r="H1211">
        <v>117.5</v>
      </c>
      <c r="I1211">
        <v>129.6</v>
      </c>
      <c r="J1211">
        <v>93.7</v>
      </c>
      <c r="K1211">
        <v>113.9</v>
      </c>
      <c r="L1211">
        <v>0.67</v>
      </c>
      <c r="M1211">
        <v>0.7</v>
      </c>
      <c r="N1211">
        <v>0.67</v>
      </c>
      <c r="O1211">
        <v>0.64</v>
      </c>
      <c r="P1211">
        <v>0.61</v>
      </c>
      <c r="Q1211">
        <v>0.62</v>
      </c>
      <c r="R1211">
        <v>0.56000000000000005</v>
      </c>
    </row>
    <row r="1212" spans="1:18" x14ac:dyDescent="0.2">
      <c r="A1212" t="s">
        <v>2350</v>
      </c>
      <c r="B1212" t="s">
        <v>2351</v>
      </c>
      <c r="C1212" t="s">
        <v>34</v>
      </c>
      <c r="D1212">
        <v>2020</v>
      </c>
      <c r="E1212">
        <v>109.6</v>
      </c>
      <c r="F1212">
        <v>109</v>
      </c>
      <c r="G1212">
        <v>105.1</v>
      </c>
      <c r="H1212">
        <v>112.8</v>
      </c>
      <c r="I1212">
        <v>126.1</v>
      </c>
      <c r="J1212">
        <v>94.5</v>
      </c>
      <c r="K1212">
        <v>108.7</v>
      </c>
      <c r="L1212">
        <v>0.57999999999999996</v>
      </c>
      <c r="M1212">
        <v>0.6</v>
      </c>
      <c r="N1212">
        <v>0.56999999999999995</v>
      </c>
      <c r="O1212">
        <v>0.56000000000000005</v>
      </c>
      <c r="P1212">
        <v>0.54</v>
      </c>
      <c r="Q1212">
        <v>0.54</v>
      </c>
      <c r="R1212">
        <v>0.49</v>
      </c>
    </row>
    <row r="1213" spans="1:18" x14ac:dyDescent="0.2">
      <c r="A1213" t="s">
        <v>2352</v>
      </c>
      <c r="B1213" t="s">
        <v>2353</v>
      </c>
      <c r="C1213" t="s">
        <v>35</v>
      </c>
      <c r="D1213">
        <v>2020</v>
      </c>
      <c r="E1213">
        <v>111.6</v>
      </c>
      <c r="F1213">
        <v>114.1</v>
      </c>
      <c r="G1213">
        <v>106</v>
      </c>
      <c r="H1213">
        <v>122.5</v>
      </c>
      <c r="I1213">
        <v>131</v>
      </c>
      <c r="J1213">
        <v>93.9</v>
      </c>
      <c r="K1213">
        <v>107.5</v>
      </c>
      <c r="L1213">
        <v>0.67</v>
      </c>
      <c r="M1213">
        <v>0.7</v>
      </c>
      <c r="N1213">
        <v>0.67</v>
      </c>
      <c r="O1213">
        <v>0.64</v>
      </c>
      <c r="P1213">
        <v>0.61</v>
      </c>
      <c r="Q1213">
        <v>0.62</v>
      </c>
      <c r="R1213">
        <v>0.56000000000000005</v>
      </c>
    </row>
    <row r="1214" spans="1:18" x14ac:dyDescent="0.2">
      <c r="A1214" t="s">
        <v>2354</v>
      </c>
      <c r="B1214" t="s">
        <v>2355</v>
      </c>
      <c r="C1214" t="s">
        <v>35</v>
      </c>
      <c r="D1214">
        <v>2020</v>
      </c>
      <c r="E1214">
        <v>114.3</v>
      </c>
      <c r="F1214">
        <v>116.6</v>
      </c>
      <c r="G1214">
        <v>107.7</v>
      </c>
      <c r="H1214">
        <v>109.3</v>
      </c>
      <c r="I1214">
        <v>127.3</v>
      </c>
      <c r="J1214">
        <v>93.9</v>
      </c>
      <c r="K1214">
        <v>113.6</v>
      </c>
      <c r="L1214">
        <v>0.67</v>
      </c>
      <c r="M1214">
        <v>0.7</v>
      </c>
      <c r="N1214">
        <v>0.67</v>
      </c>
      <c r="O1214">
        <v>0.64</v>
      </c>
      <c r="P1214">
        <v>0.61</v>
      </c>
      <c r="Q1214">
        <v>0.62</v>
      </c>
      <c r="R1214">
        <v>0.56000000000000005</v>
      </c>
    </row>
    <row r="1215" spans="1:18" x14ac:dyDescent="0.2">
      <c r="A1215" t="s">
        <v>2356</v>
      </c>
      <c r="B1215" t="s">
        <v>2357</v>
      </c>
      <c r="C1215" t="s">
        <v>35</v>
      </c>
      <c r="D1215">
        <v>2020</v>
      </c>
      <c r="E1215">
        <v>115</v>
      </c>
      <c r="F1215">
        <v>109.7</v>
      </c>
      <c r="G1215">
        <v>100.7</v>
      </c>
      <c r="H1215">
        <v>117.9</v>
      </c>
      <c r="I1215">
        <v>127.7</v>
      </c>
      <c r="J1215">
        <v>94.1</v>
      </c>
      <c r="K1215">
        <v>108.7</v>
      </c>
      <c r="L1215">
        <v>0.67</v>
      </c>
      <c r="M1215">
        <v>0.67</v>
      </c>
      <c r="N1215">
        <v>0.63</v>
      </c>
      <c r="O1215">
        <v>0.64</v>
      </c>
      <c r="P1215">
        <v>0.61</v>
      </c>
      <c r="Q1215">
        <v>0.6</v>
      </c>
      <c r="R1215">
        <v>0.49</v>
      </c>
    </row>
    <row r="1216" spans="1:18" x14ac:dyDescent="0.2">
      <c r="A1216" t="s">
        <v>2358</v>
      </c>
      <c r="B1216" t="s">
        <v>2359</v>
      </c>
      <c r="C1216" t="s">
        <v>35</v>
      </c>
      <c r="D1216">
        <v>2020</v>
      </c>
      <c r="E1216">
        <v>108.9</v>
      </c>
      <c r="F1216">
        <v>112.9</v>
      </c>
      <c r="G1216">
        <v>111.8</v>
      </c>
      <c r="H1216">
        <v>109.3</v>
      </c>
      <c r="I1216">
        <v>129.80000000000001</v>
      </c>
      <c r="J1216">
        <v>96</v>
      </c>
      <c r="K1216">
        <v>113.6</v>
      </c>
      <c r="L1216">
        <v>0.67</v>
      </c>
      <c r="M1216">
        <v>0.7</v>
      </c>
      <c r="N1216">
        <v>0.67</v>
      </c>
      <c r="O1216">
        <v>0.64</v>
      </c>
      <c r="P1216">
        <v>0.61</v>
      </c>
      <c r="Q1216">
        <v>0.62</v>
      </c>
      <c r="R1216">
        <v>0.56000000000000005</v>
      </c>
    </row>
    <row r="1217" spans="1:18" x14ac:dyDescent="0.2">
      <c r="A1217" t="s">
        <v>2360</v>
      </c>
      <c r="B1217" t="s">
        <v>2361</v>
      </c>
      <c r="C1217" t="s">
        <v>35</v>
      </c>
      <c r="D1217">
        <v>2020</v>
      </c>
      <c r="E1217">
        <v>111.6</v>
      </c>
      <c r="F1217">
        <v>107.9</v>
      </c>
      <c r="G1217">
        <v>103.5</v>
      </c>
      <c r="H1217">
        <v>114.6</v>
      </c>
      <c r="I1217">
        <v>127.3</v>
      </c>
      <c r="J1217">
        <v>93.9</v>
      </c>
      <c r="K1217">
        <v>113.6</v>
      </c>
      <c r="L1217">
        <v>0.67</v>
      </c>
      <c r="M1217">
        <v>0.7</v>
      </c>
      <c r="N1217">
        <v>0.67</v>
      </c>
      <c r="O1217">
        <v>0.64</v>
      </c>
      <c r="P1217">
        <v>0.61</v>
      </c>
      <c r="Q1217">
        <v>0.62</v>
      </c>
      <c r="R1217">
        <v>0.56000000000000005</v>
      </c>
    </row>
    <row r="1218" spans="1:18" x14ac:dyDescent="0.2">
      <c r="A1218" t="s">
        <v>2362</v>
      </c>
      <c r="B1218" t="s">
        <v>2363</v>
      </c>
      <c r="C1218" t="s">
        <v>34</v>
      </c>
      <c r="D1218">
        <v>2013</v>
      </c>
      <c r="E1218">
        <v>105.1</v>
      </c>
      <c r="F1218">
        <v>116.6</v>
      </c>
      <c r="G1218">
        <v>105.3</v>
      </c>
      <c r="H1218">
        <v>110.2</v>
      </c>
      <c r="I1218">
        <v>116.8</v>
      </c>
      <c r="J1218">
        <v>113.4</v>
      </c>
      <c r="K1218">
        <v>102</v>
      </c>
      <c r="L1218">
        <v>0.49</v>
      </c>
      <c r="M1218">
        <v>0.51</v>
      </c>
      <c r="N1218">
        <v>0.49</v>
      </c>
      <c r="O1218">
        <v>0.47</v>
      </c>
      <c r="P1218">
        <v>0.44</v>
      </c>
      <c r="Q1218">
        <v>0.45</v>
      </c>
      <c r="R1218">
        <v>0.38</v>
      </c>
    </row>
    <row r="1219" spans="1:18" x14ac:dyDescent="0.2">
      <c r="A1219" t="s">
        <v>2364</v>
      </c>
      <c r="B1219" t="s">
        <v>2365</v>
      </c>
      <c r="C1219" t="s">
        <v>34</v>
      </c>
      <c r="D1219">
        <v>2013</v>
      </c>
      <c r="E1219">
        <v>106.7</v>
      </c>
      <c r="F1219">
        <v>121.7</v>
      </c>
      <c r="G1219">
        <v>106.9</v>
      </c>
      <c r="H1219">
        <v>112.7</v>
      </c>
      <c r="I1219">
        <v>113.7</v>
      </c>
      <c r="J1219">
        <v>115.8</v>
      </c>
      <c r="K1219">
        <v>106.2</v>
      </c>
      <c r="L1219">
        <v>0.61</v>
      </c>
      <c r="M1219">
        <v>0.66</v>
      </c>
      <c r="N1219">
        <v>0.62</v>
      </c>
      <c r="O1219">
        <v>0.57999999999999996</v>
      </c>
      <c r="P1219">
        <v>0.54</v>
      </c>
      <c r="Q1219">
        <v>0.55000000000000004</v>
      </c>
      <c r="R1219">
        <v>0.48</v>
      </c>
    </row>
    <row r="1220" spans="1:18" x14ac:dyDescent="0.2">
      <c r="A1220" t="s">
        <v>2366</v>
      </c>
      <c r="B1220" t="s">
        <v>2367</v>
      </c>
      <c r="C1220" t="s">
        <v>34</v>
      </c>
      <c r="D1220">
        <v>2018</v>
      </c>
      <c r="E1220">
        <v>94.7</v>
      </c>
      <c r="F1220">
        <v>103.5</v>
      </c>
      <c r="G1220">
        <v>98.6</v>
      </c>
      <c r="H1220">
        <v>98.7</v>
      </c>
      <c r="I1220">
        <v>105.2</v>
      </c>
      <c r="J1220">
        <v>112.9</v>
      </c>
      <c r="K1220">
        <v>104</v>
      </c>
      <c r="L1220">
        <v>0.5</v>
      </c>
      <c r="M1220">
        <v>0.51</v>
      </c>
      <c r="N1220">
        <v>0.46</v>
      </c>
      <c r="O1220">
        <v>0.48</v>
      </c>
      <c r="P1220">
        <v>0.45</v>
      </c>
      <c r="Q1220">
        <v>0.44</v>
      </c>
      <c r="R1220">
        <v>0.34</v>
      </c>
    </row>
    <row r="1221" spans="1:18" x14ac:dyDescent="0.2">
      <c r="A1221" t="s">
        <v>2368</v>
      </c>
      <c r="B1221" t="s">
        <v>2369</v>
      </c>
      <c r="C1221" t="s">
        <v>34</v>
      </c>
      <c r="D1221">
        <v>2018</v>
      </c>
      <c r="E1221">
        <v>94.7</v>
      </c>
      <c r="F1221">
        <v>103.5</v>
      </c>
      <c r="G1221">
        <v>98.6</v>
      </c>
      <c r="H1221">
        <v>98.7</v>
      </c>
      <c r="I1221">
        <v>105.2</v>
      </c>
      <c r="J1221">
        <v>112.9</v>
      </c>
      <c r="K1221">
        <v>104</v>
      </c>
      <c r="L1221">
        <v>0.5</v>
      </c>
      <c r="M1221">
        <v>0.51</v>
      </c>
      <c r="N1221">
        <v>0.46</v>
      </c>
      <c r="O1221">
        <v>0.48</v>
      </c>
      <c r="P1221">
        <v>0.45</v>
      </c>
      <c r="Q1221">
        <v>0.44</v>
      </c>
      <c r="R1221">
        <v>0.34</v>
      </c>
    </row>
    <row r="1222" spans="1:18" x14ac:dyDescent="0.2">
      <c r="A1222" t="s">
        <v>2370</v>
      </c>
      <c r="B1222" t="s">
        <v>2371</v>
      </c>
      <c r="C1222" t="s">
        <v>35</v>
      </c>
      <c r="D1222">
        <v>2018</v>
      </c>
      <c r="E1222">
        <v>94.7</v>
      </c>
      <c r="F1222">
        <v>103.5</v>
      </c>
      <c r="G1222">
        <v>98.6</v>
      </c>
      <c r="H1222">
        <v>98.7</v>
      </c>
      <c r="I1222">
        <v>105.2</v>
      </c>
      <c r="J1222">
        <v>112.9</v>
      </c>
      <c r="K1222">
        <v>104</v>
      </c>
      <c r="L1222">
        <v>0.5</v>
      </c>
      <c r="M1222">
        <v>0.51</v>
      </c>
      <c r="N1222">
        <v>0.46</v>
      </c>
      <c r="O1222">
        <v>0.48</v>
      </c>
      <c r="P1222">
        <v>0.45</v>
      </c>
      <c r="Q1222">
        <v>0.44</v>
      </c>
      <c r="R1222">
        <v>0.34</v>
      </c>
    </row>
    <row r="1223" spans="1:18" x14ac:dyDescent="0.2">
      <c r="A1223" t="s">
        <v>2372</v>
      </c>
      <c r="B1223" t="s">
        <v>2373</v>
      </c>
      <c r="C1223" t="s">
        <v>35</v>
      </c>
      <c r="D1223">
        <v>2018</v>
      </c>
      <c r="E1223">
        <v>94.7</v>
      </c>
      <c r="F1223">
        <v>103.5</v>
      </c>
      <c r="G1223">
        <v>98.6</v>
      </c>
      <c r="H1223">
        <v>98.7</v>
      </c>
      <c r="I1223">
        <v>105.2</v>
      </c>
      <c r="J1223">
        <v>112.9</v>
      </c>
      <c r="K1223">
        <v>104</v>
      </c>
      <c r="L1223">
        <v>0.5</v>
      </c>
      <c r="M1223">
        <v>0.51</v>
      </c>
      <c r="N1223">
        <v>0.46</v>
      </c>
      <c r="O1223">
        <v>0.48</v>
      </c>
      <c r="P1223">
        <v>0.45</v>
      </c>
      <c r="Q1223">
        <v>0.44</v>
      </c>
      <c r="R1223">
        <v>0.34</v>
      </c>
    </row>
    <row r="1224" spans="1:18" x14ac:dyDescent="0.2">
      <c r="A1224" t="s">
        <v>2374</v>
      </c>
      <c r="B1224" t="s">
        <v>2375</v>
      </c>
      <c r="C1224" t="s">
        <v>35</v>
      </c>
      <c r="D1224">
        <v>2018</v>
      </c>
      <c r="E1224">
        <v>94.7</v>
      </c>
      <c r="F1224">
        <v>103.5</v>
      </c>
      <c r="G1224">
        <v>98.6</v>
      </c>
      <c r="H1224">
        <v>98.7</v>
      </c>
      <c r="I1224">
        <v>105.2</v>
      </c>
      <c r="J1224">
        <v>112.9</v>
      </c>
      <c r="K1224">
        <v>104</v>
      </c>
      <c r="L1224">
        <v>0.5</v>
      </c>
      <c r="M1224">
        <v>0.51</v>
      </c>
      <c r="N1224">
        <v>0.46</v>
      </c>
      <c r="O1224">
        <v>0.48</v>
      </c>
      <c r="P1224">
        <v>0.45</v>
      </c>
      <c r="Q1224">
        <v>0.44</v>
      </c>
      <c r="R1224">
        <v>0.34</v>
      </c>
    </row>
    <row r="1225" spans="1:18" x14ac:dyDescent="0.2">
      <c r="A1225" t="s">
        <v>2376</v>
      </c>
      <c r="B1225" t="s">
        <v>2377</v>
      </c>
      <c r="C1225" t="s">
        <v>35</v>
      </c>
      <c r="D1225">
        <v>2018</v>
      </c>
      <c r="E1225">
        <v>94.7</v>
      </c>
      <c r="F1225">
        <v>103.5</v>
      </c>
      <c r="G1225">
        <v>98.6</v>
      </c>
      <c r="H1225">
        <v>98.7</v>
      </c>
      <c r="I1225">
        <v>105.2</v>
      </c>
      <c r="J1225">
        <v>112.9</v>
      </c>
      <c r="K1225">
        <v>104</v>
      </c>
      <c r="L1225">
        <v>0.5</v>
      </c>
      <c r="M1225">
        <v>0.51</v>
      </c>
      <c r="N1225">
        <v>0.46</v>
      </c>
      <c r="O1225">
        <v>0.48</v>
      </c>
      <c r="P1225">
        <v>0.45</v>
      </c>
      <c r="Q1225">
        <v>0.44</v>
      </c>
      <c r="R1225">
        <v>0.34</v>
      </c>
    </row>
    <row r="1226" spans="1:18" x14ac:dyDescent="0.2">
      <c r="A1226" t="s">
        <v>2378</v>
      </c>
      <c r="B1226" t="s">
        <v>2379</v>
      </c>
      <c r="C1226" t="s">
        <v>35</v>
      </c>
      <c r="D1226">
        <v>2018</v>
      </c>
      <c r="E1226">
        <v>94.7</v>
      </c>
      <c r="F1226">
        <v>103.5</v>
      </c>
      <c r="G1226">
        <v>98.6</v>
      </c>
      <c r="H1226">
        <v>98.7</v>
      </c>
      <c r="I1226">
        <v>105.2</v>
      </c>
      <c r="J1226">
        <v>112.9</v>
      </c>
      <c r="K1226">
        <v>104</v>
      </c>
      <c r="L1226">
        <v>0.5</v>
      </c>
      <c r="M1226">
        <v>0.51</v>
      </c>
      <c r="N1226">
        <v>0.46</v>
      </c>
      <c r="O1226">
        <v>0.48</v>
      </c>
      <c r="P1226">
        <v>0.45</v>
      </c>
      <c r="Q1226">
        <v>0.44</v>
      </c>
      <c r="R1226">
        <v>0.34</v>
      </c>
    </row>
    <row r="1227" spans="1:18" x14ac:dyDescent="0.2">
      <c r="A1227" t="s">
        <v>2380</v>
      </c>
      <c r="B1227" t="s">
        <v>2381</v>
      </c>
      <c r="C1227" t="s">
        <v>34</v>
      </c>
      <c r="D1227">
        <v>2018</v>
      </c>
      <c r="E1227">
        <v>106.1</v>
      </c>
      <c r="F1227">
        <v>114.1</v>
      </c>
      <c r="G1227">
        <v>120.5</v>
      </c>
      <c r="H1227">
        <v>116.9</v>
      </c>
      <c r="I1227">
        <v>120.3</v>
      </c>
      <c r="J1227">
        <v>103.1</v>
      </c>
      <c r="K1227">
        <v>91.7</v>
      </c>
      <c r="L1227">
        <v>0.56000000000000005</v>
      </c>
      <c r="M1227">
        <v>0.59</v>
      </c>
      <c r="N1227">
        <v>0.56999999999999995</v>
      </c>
      <c r="O1227">
        <v>0.55000000000000004</v>
      </c>
      <c r="P1227">
        <v>0.53</v>
      </c>
      <c r="Q1227">
        <v>0.53</v>
      </c>
      <c r="R1227">
        <v>0.49</v>
      </c>
    </row>
    <row r="1228" spans="1:18" x14ac:dyDescent="0.2">
      <c r="A1228" t="s">
        <v>2382</v>
      </c>
      <c r="B1228" t="s">
        <v>2383</v>
      </c>
      <c r="C1228" t="s">
        <v>34</v>
      </c>
      <c r="D1228">
        <v>2018</v>
      </c>
      <c r="E1228">
        <v>110.4</v>
      </c>
      <c r="F1228">
        <v>118.1</v>
      </c>
      <c r="G1228">
        <v>124.8</v>
      </c>
      <c r="H1228">
        <v>117.9</v>
      </c>
      <c r="I1228">
        <v>127.8</v>
      </c>
      <c r="J1228">
        <v>107.6</v>
      </c>
      <c r="K1228">
        <v>89.7</v>
      </c>
      <c r="L1228">
        <v>0.68</v>
      </c>
      <c r="M1228">
        <v>0.72</v>
      </c>
      <c r="N1228">
        <v>0.69</v>
      </c>
      <c r="O1228">
        <v>0.66</v>
      </c>
      <c r="P1228">
        <v>0.63</v>
      </c>
      <c r="Q1228">
        <v>0.64</v>
      </c>
      <c r="R1228">
        <v>0.56999999999999995</v>
      </c>
    </row>
    <row r="1229" spans="1:18" x14ac:dyDescent="0.2">
      <c r="A1229" t="s">
        <v>2384</v>
      </c>
      <c r="B1229" t="s">
        <v>2385</v>
      </c>
      <c r="C1229" t="s">
        <v>34</v>
      </c>
      <c r="D1229">
        <v>2018</v>
      </c>
      <c r="E1229">
        <v>106.1</v>
      </c>
      <c r="F1229">
        <v>114.1</v>
      </c>
      <c r="G1229">
        <v>120.5</v>
      </c>
      <c r="H1229">
        <v>116.9</v>
      </c>
      <c r="I1229">
        <v>120.3</v>
      </c>
      <c r="J1229">
        <v>103.1</v>
      </c>
      <c r="K1229">
        <v>91.7</v>
      </c>
      <c r="L1229">
        <v>0.56000000000000005</v>
      </c>
      <c r="M1229">
        <v>0.59</v>
      </c>
      <c r="N1229">
        <v>0.56999999999999995</v>
      </c>
      <c r="O1229">
        <v>0.55000000000000004</v>
      </c>
      <c r="P1229">
        <v>0.53</v>
      </c>
      <c r="Q1229">
        <v>0.53</v>
      </c>
      <c r="R1229">
        <v>0.49</v>
      </c>
    </row>
    <row r="1230" spans="1:18" x14ac:dyDescent="0.2">
      <c r="A1230" t="s">
        <v>2386</v>
      </c>
      <c r="B1230" t="s">
        <v>2387</v>
      </c>
      <c r="C1230" t="s">
        <v>34</v>
      </c>
      <c r="D1230">
        <v>2018</v>
      </c>
      <c r="E1230">
        <v>111.9</v>
      </c>
      <c r="F1230">
        <v>116.6</v>
      </c>
      <c r="G1230">
        <v>116.6</v>
      </c>
      <c r="H1230">
        <v>113.2</v>
      </c>
      <c r="I1230">
        <v>113.9</v>
      </c>
      <c r="J1230">
        <v>101.7</v>
      </c>
      <c r="K1230">
        <v>89.7</v>
      </c>
      <c r="L1230">
        <v>0.66</v>
      </c>
      <c r="M1230">
        <v>0.69</v>
      </c>
      <c r="N1230">
        <v>0.66</v>
      </c>
      <c r="O1230">
        <v>0.63</v>
      </c>
      <c r="P1230">
        <v>0.6</v>
      </c>
      <c r="Q1230">
        <v>0.61</v>
      </c>
      <c r="R1230">
        <v>0.55000000000000004</v>
      </c>
    </row>
    <row r="1231" spans="1:18" x14ac:dyDescent="0.2">
      <c r="A1231" t="s">
        <v>2388</v>
      </c>
      <c r="B1231" t="s">
        <v>2389</v>
      </c>
      <c r="C1231" t="s">
        <v>34</v>
      </c>
      <c r="D1231">
        <v>2018</v>
      </c>
      <c r="E1231">
        <v>104.7</v>
      </c>
      <c r="F1231">
        <v>108.7</v>
      </c>
      <c r="G1231">
        <v>118.7</v>
      </c>
      <c r="H1231">
        <v>110.7</v>
      </c>
      <c r="I1231">
        <v>115.9</v>
      </c>
      <c r="J1231">
        <v>100.9</v>
      </c>
      <c r="K1231">
        <v>91.7</v>
      </c>
      <c r="L1231">
        <v>0.66</v>
      </c>
      <c r="M1231">
        <v>0.69</v>
      </c>
      <c r="N1231">
        <v>0.66</v>
      </c>
      <c r="O1231">
        <v>0.63</v>
      </c>
      <c r="P1231">
        <v>0.6</v>
      </c>
      <c r="Q1231">
        <v>0.61</v>
      </c>
      <c r="R1231">
        <v>0.55000000000000004</v>
      </c>
    </row>
    <row r="1232" spans="1:18" x14ac:dyDescent="0.2">
      <c r="A1232" t="s">
        <v>2390</v>
      </c>
      <c r="B1232" t="s">
        <v>2391</v>
      </c>
      <c r="C1232" t="s">
        <v>35</v>
      </c>
      <c r="D1232">
        <v>2018</v>
      </c>
      <c r="E1232">
        <v>105.3</v>
      </c>
      <c r="F1232">
        <v>110.4</v>
      </c>
      <c r="G1232">
        <v>116.7</v>
      </c>
      <c r="H1232">
        <v>121.5</v>
      </c>
      <c r="I1232">
        <v>124.9</v>
      </c>
      <c r="J1232">
        <v>105.9</v>
      </c>
      <c r="K1232">
        <v>89.6</v>
      </c>
      <c r="L1232">
        <v>0.7</v>
      </c>
      <c r="M1232">
        <v>0.73</v>
      </c>
      <c r="N1232">
        <v>0.7</v>
      </c>
      <c r="O1232">
        <v>0.68</v>
      </c>
      <c r="P1232">
        <v>0.65</v>
      </c>
      <c r="Q1232">
        <v>0.65</v>
      </c>
      <c r="R1232">
        <v>0.57999999999999996</v>
      </c>
    </row>
    <row r="1233" spans="1:18" x14ac:dyDescent="0.2">
      <c r="A1233" t="s">
        <v>2392</v>
      </c>
      <c r="B1233" t="s">
        <v>2393</v>
      </c>
      <c r="C1233" t="s">
        <v>35</v>
      </c>
      <c r="D1233">
        <v>2018</v>
      </c>
      <c r="E1233">
        <v>107.3</v>
      </c>
      <c r="F1233">
        <v>112.3</v>
      </c>
      <c r="G1233">
        <v>123.7</v>
      </c>
      <c r="H1233">
        <v>118.7</v>
      </c>
      <c r="I1233">
        <v>127</v>
      </c>
      <c r="J1233">
        <v>109</v>
      </c>
      <c r="K1233">
        <v>93.5</v>
      </c>
      <c r="L1233">
        <v>0.66</v>
      </c>
      <c r="M1233">
        <v>0.7</v>
      </c>
      <c r="N1233">
        <v>0.66</v>
      </c>
      <c r="O1233">
        <v>0.64</v>
      </c>
      <c r="P1233">
        <v>0.6</v>
      </c>
      <c r="Q1233">
        <v>0.61</v>
      </c>
      <c r="R1233">
        <v>0.55000000000000004</v>
      </c>
    </row>
    <row r="1234" spans="1:18" x14ac:dyDescent="0.2">
      <c r="A1234" t="s">
        <v>2394</v>
      </c>
      <c r="B1234" t="s">
        <v>2395</v>
      </c>
      <c r="C1234" t="s">
        <v>35</v>
      </c>
      <c r="D1234">
        <v>2018</v>
      </c>
      <c r="E1234">
        <v>107.7</v>
      </c>
      <c r="F1234">
        <v>108.6</v>
      </c>
      <c r="G1234">
        <v>119.1</v>
      </c>
      <c r="H1234">
        <v>113.4</v>
      </c>
      <c r="I1234">
        <v>120.8</v>
      </c>
      <c r="J1234">
        <v>101</v>
      </c>
      <c r="K1234">
        <v>90.1</v>
      </c>
      <c r="L1234">
        <v>0.66</v>
      </c>
      <c r="M1234">
        <v>0.69</v>
      </c>
      <c r="N1234">
        <v>0.66</v>
      </c>
      <c r="O1234">
        <v>0.63</v>
      </c>
      <c r="P1234">
        <v>0.6</v>
      </c>
      <c r="Q1234">
        <v>0.61</v>
      </c>
      <c r="R1234">
        <v>0.55000000000000004</v>
      </c>
    </row>
    <row r="1235" spans="1:18" x14ac:dyDescent="0.2">
      <c r="A1235" t="s">
        <v>2396</v>
      </c>
      <c r="B1235" t="s">
        <v>2397</v>
      </c>
      <c r="C1235" t="s">
        <v>35</v>
      </c>
      <c r="D1235">
        <v>2019</v>
      </c>
      <c r="E1235">
        <v>98</v>
      </c>
      <c r="F1235">
        <v>103.5</v>
      </c>
      <c r="G1235">
        <v>97.4</v>
      </c>
      <c r="H1235">
        <v>103.7</v>
      </c>
      <c r="I1235">
        <v>104</v>
      </c>
      <c r="J1235">
        <v>93.4</v>
      </c>
      <c r="K1235">
        <v>98.5</v>
      </c>
      <c r="L1235">
        <v>0.55000000000000004</v>
      </c>
      <c r="M1235">
        <v>0.6</v>
      </c>
      <c r="N1235">
        <v>0.56000000000000005</v>
      </c>
      <c r="O1235">
        <v>0.51</v>
      </c>
      <c r="P1235">
        <v>0.46</v>
      </c>
      <c r="Q1235">
        <v>0.48</v>
      </c>
      <c r="R1235">
        <v>0.39</v>
      </c>
    </row>
    <row r="1236" spans="1:18" x14ac:dyDescent="0.2">
      <c r="A1236" t="s">
        <v>2398</v>
      </c>
      <c r="B1236" t="s">
        <v>2399</v>
      </c>
      <c r="C1236" t="s">
        <v>34</v>
      </c>
      <c r="D1236">
        <v>2013</v>
      </c>
      <c r="E1236">
        <v>126.1</v>
      </c>
      <c r="F1236">
        <v>127.8</v>
      </c>
      <c r="G1236">
        <v>120.4</v>
      </c>
      <c r="H1236">
        <v>145.4</v>
      </c>
      <c r="I1236">
        <v>135.6</v>
      </c>
      <c r="J1236">
        <v>94.8</v>
      </c>
      <c r="K1236">
        <v>88.1</v>
      </c>
      <c r="L1236">
        <v>0.84</v>
      </c>
      <c r="M1236">
        <v>0.87</v>
      </c>
      <c r="N1236">
        <v>0.85</v>
      </c>
      <c r="O1236">
        <v>0.83</v>
      </c>
      <c r="P1236">
        <v>0.81</v>
      </c>
      <c r="Q1236">
        <v>0.81</v>
      </c>
      <c r="R1236">
        <v>0.76</v>
      </c>
    </row>
    <row r="1237" spans="1:18" x14ac:dyDescent="0.2">
      <c r="A1237" t="s">
        <v>2400</v>
      </c>
      <c r="B1237" t="s">
        <v>2401</v>
      </c>
      <c r="C1237" t="s">
        <v>34</v>
      </c>
      <c r="D1237">
        <v>2013</v>
      </c>
      <c r="E1237">
        <v>131.4</v>
      </c>
      <c r="F1237">
        <v>132.30000000000001</v>
      </c>
      <c r="G1237">
        <v>118.4</v>
      </c>
      <c r="H1237">
        <v>132.69999999999999</v>
      </c>
      <c r="I1237">
        <v>118.9</v>
      </c>
      <c r="J1237">
        <v>119.1</v>
      </c>
      <c r="K1237">
        <v>87.7</v>
      </c>
      <c r="L1237">
        <v>0.68</v>
      </c>
      <c r="M1237">
        <v>0.71</v>
      </c>
      <c r="N1237">
        <v>0.68</v>
      </c>
      <c r="O1237">
        <v>0.66</v>
      </c>
      <c r="P1237">
        <v>0.64</v>
      </c>
      <c r="Q1237">
        <v>0.64</v>
      </c>
      <c r="R1237">
        <v>0.59</v>
      </c>
    </row>
    <row r="1238" spans="1:18" x14ac:dyDescent="0.2">
      <c r="A1238" t="s">
        <v>2402</v>
      </c>
      <c r="B1238" t="s">
        <v>2403</v>
      </c>
      <c r="C1238" t="s">
        <v>35</v>
      </c>
      <c r="D1238">
        <v>2013</v>
      </c>
      <c r="E1238">
        <v>129.69999999999999</v>
      </c>
      <c r="F1238">
        <v>130</v>
      </c>
      <c r="G1238">
        <v>121.6</v>
      </c>
      <c r="H1238">
        <v>143</v>
      </c>
      <c r="I1238">
        <v>120.3</v>
      </c>
      <c r="J1238">
        <v>109</v>
      </c>
      <c r="K1238">
        <v>87.4</v>
      </c>
      <c r="L1238">
        <v>0.68</v>
      </c>
      <c r="M1238">
        <v>0.71</v>
      </c>
      <c r="N1238">
        <v>0.68</v>
      </c>
      <c r="O1238">
        <v>0.66</v>
      </c>
      <c r="P1238">
        <v>0.64</v>
      </c>
      <c r="Q1238">
        <v>0.64</v>
      </c>
      <c r="R1238">
        <v>0.59</v>
      </c>
    </row>
    <row r="1239" spans="1:18" x14ac:dyDescent="0.2">
      <c r="A1239" t="s">
        <v>2404</v>
      </c>
      <c r="B1239" t="s">
        <v>2405</v>
      </c>
      <c r="C1239" t="s">
        <v>35</v>
      </c>
      <c r="D1239">
        <v>2013</v>
      </c>
      <c r="E1239">
        <v>126.2</v>
      </c>
      <c r="F1239">
        <v>129.80000000000001</v>
      </c>
      <c r="G1239">
        <v>122.8</v>
      </c>
      <c r="H1239">
        <v>133.9</v>
      </c>
      <c r="I1239">
        <v>120.6</v>
      </c>
      <c r="J1239">
        <v>106.3</v>
      </c>
      <c r="K1239">
        <v>88.6</v>
      </c>
      <c r="L1239">
        <v>0.68</v>
      </c>
      <c r="M1239">
        <v>0.71</v>
      </c>
      <c r="N1239">
        <v>0.68</v>
      </c>
      <c r="O1239">
        <v>0.66</v>
      </c>
      <c r="P1239">
        <v>0.64</v>
      </c>
      <c r="Q1239">
        <v>0.64</v>
      </c>
      <c r="R1239">
        <v>0.59</v>
      </c>
    </row>
    <row r="1240" spans="1:18" x14ac:dyDescent="0.2">
      <c r="A1240" t="s">
        <v>2406</v>
      </c>
      <c r="B1240" t="s">
        <v>2407</v>
      </c>
      <c r="C1240" t="s">
        <v>35</v>
      </c>
      <c r="D1240">
        <v>2013</v>
      </c>
      <c r="E1240">
        <v>124.6</v>
      </c>
      <c r="F1240">
        <v>130.19999999999999</v>
      </c>
      <c r="G1240">
        <v>120.5</v>
      </c>
      <c r="H1240">
        <v>141.19999999999999</v>
      </c>
      <c r="I1240">
        <v>125.1</v>
      </c>
      <c r="J1240">
        <v>107.3</v>
      </c>
      <c r="K1240">
        <v>89.1</v>
      </c>
      <c r="L1240">
        <v>0.6</v>
      </c>
      <c r="M1240">
        <v>0.61</v>
      </c>
      <c r="N1240">
        <v>0.6</v>
      </c>
      <c r="O1240">
        <v>0.57999999999999996</v>
      </c>
      <c r="P1240">
        <v>0.56999999999999995</v>
      </c>
      <c r="Q1240">
        <v>0.56999999999999995</v>
      </c>
      <c r="R1240">
        <v>0.54</v>
      </c>
    </row>
    <row r="1241" spans="1:18" x14ac:dyDescent="0.2">
      <c r="A1241" t="s">
        <v>2408</v>
      </c>
      <c r="B1241" t="s">
        <v>2409</v>
      </c>
      <c r="C1241" t="s">
        <v>34</v>
      </c>
      <c r="D1241">
        <v>2023</v>
      </c>
      <c r="E1241">
        <v>108.9</v>
      </c>
      <c r="F1241">
        <v>106.2</v>
      </c>
      <c r="G1241">
        <v>98.9</v>
      </c>
      <c r="H1241">
        <v>101</v>
      </c>
      <c r="I1241">
        <v>106.5</v>
      </c>
      <c r="J1241">
        <v>97.4</v>
      </c>
      <c r="K1241">
        <v>101.7</v>
      </c>
      <c r="L1241">
        <v>0.48</v>
      </c>
      <c r="M1241">
        <v>0.49</v>
      </c>
      <c r="N1241">
        <v>0.48</v>
      </c>
      <c r="O1241">
        <v>0.46</v>
      </c>
      <c r="P1241">
        <v>0.44</v>
      </c>
      <c r="Q1241">
        <v>0.44</v>
      </c>
      <c r="R1241">
        <v>0.35</v>
      </c>
    </row>
    <row r="1242" spans="1:18" x14ac:dyDescent="0.2">
      <c r="A1242" t="s">
        <v>2410</v>
      </c>
      <c r="B1242" t="s">
        <v>2411</v>
      </c>
      <c r="C1242" t="s">
        <v>34</v>
      </c>
      <c r="D1242">
        <v>2023</v>
      </c>
      <c r="E1242">
        <v>108.9</v>
      </c>
      <c r="F1242">
        <v>106.2</v>
      </c>
      <c r="G1242">
        <v>98.9</v>
      </c>
      <c r="H1242">
        <v>101</v>
      </c>
      <c r="I1242">
        <v>106.5</v>
      </c>
      <c r="J1242">
        <v>97.4</v>
      </c>
      <c r="K1242">
        <v>101.7</v>
      </c>
      <c r="L1242">
        <v>0.48</v>
      </c>
      <c r="M1242">
        <v>0.49</v>
      </c>
      <c r="N1242">
        <v>0.48</v>
      </c>
      <c r="O1242">
        <v>0.46</v>
      </c>
      <c r="P1242">
        <v>0.44</v>
      </c>
      <c r="Q1242">
        <v>0.44</v>
      </c>
      <c r="R1242">
        <v>0.35</v>
      </c>
    </row>
    <row r="1243" spans="1:18" x14ac:dyDescent="0.2">
      <c r="A1243" t="s">
        <v>2412</v>
      </c>
      <c r="B1243" t="s">
        <v>2413</v>
      </c>
      <c r="C1243" t="s">
        <v>34</v>
      </c>
      <c r="D1243">
        <v>2023</v>
      </c>
      <c r="E1243">
        <v>108.9</v>
      </c>
      <c r="F1243">
        <v>106.2</v>
      </c>
      <c r="G1243">
        <v>98.9</v>
      </c>
      <c r="H1243">
        <v>101</v>
      </c>
      <c r="I1243">
        <v>106.5</v>
      </c>
      <c r="J1243">
        <v>97.4</v>
      </c>
      <c r="K1243">
        <v>101.7</v>
      </c>
      <c r="L1243">
        <v>0.48</v>
      </c>
      <c r="M1243">
        <v>0.49</v>
      </c>
      <c r="N1243">
        <v>0.48</v>
      </c>
      <c r="O1243">
        <v>0.46</v>
      </c>
      <c r="P1243">
        <v>0.44</v>
      </c>
      <c r="Q1243">
        <v>0.44</v>
      </c>
      <c r="R1243">
        <v>0.35</v>
      </c>
    </row>
    <row r="1244" spans="1:18" x14ac:dyDescent="0.2">
      <c r="A1244" t="s">
        <v>2414</v>
      </c>
      <c r="B1244" t="s">
        <v>2415</v>
      </c>
      <c r="C1244" t="s">
        <v>34</v>
      </c>
      <c r="D1244">
        <v>2023</v>
      </c>
      <c r="E1244">
        <v>105.4</v>
      </c>
      <c r="F1244">
        <v>108</v>
      </c>
      <c r="G1244">
        <v>92.5</v>
      </c>
      <c r="H1244">
        <v>98.8</v>
      </c>
      <c r="I1244">
        <v>100.4</v>
      </c>
      <c r="J1244">
        <v>94.9</v>
      </c>
      <c r="K1244">
        <v>101.7</v>
      </c>
      <c r="L1244">
        <v>0.61</v>
      </c>
      <c r="M1244">
        <v>0.6</v>
      </c>
      <c r="N1244">
        <v>0.57999999999999996</v>
      </c>
      <c r="O1244">
        <v>0.57999999999999996</v>
      </c>
      <c r="P1244">
        <v>0.54</v>
      </c>
      <c r="Q1244">
        <v>0.52</v>
      </c>
      <c r="R1244">
        <v>0.35</v>
      </c>
    </row>
    <row r="1245" spans="1:18" x14ac:dyDescent="0.2">
      <c r="A1245" t="s">
        <v>2416</v>
      </c>
      <c r="B1245" t="s">
        <v>2417</v>
      </c>
      <c r="C1245" t="s">
        <v>34</v>
      </c>
      <c r="D1245">
        <v>2023</v>
      </c>
      <c r="E1245">
        <v>108.9</v>
      </c>
      <c r="F1245">
        <v>106.2</v>
      </c>
      <c r="G1245">
        <v>98.9</v>
      </c>
      <c r="H1245">
        <v>101</v>
      </c>
      <c r="I1245">
        <v>106.5</v>
      </c>
      <c r="J1245">
        <v>97.4</v>
      </c>
      <c r="K1245">
        <v>101.7</v>
      </c>
      <c r="L1245">
        <v>0.48</v>
      </c>
      <c r="M1245">
        <v>0.49</v>
      </c>
      <c r="N1245">
        <v>0.48</v>
      </c>
      <c r="O1245">
        <v>0.46</v>
      </c>
      <c r="P1245">
        <v>0.44</v>
      </c>
      <c r="Q1245">
        <v>0.44</v>
      </c>
      <c r="R1245">
        <v>0.35</v>
      </c>
    </row>
    <row r="1246" spans="1:18" x14ac:dyDescent="0.2">
      <c r="A1246" t="s">
        <v>2418</v>
      </c>
      <c r="B1246" t="s">
        <v>2419</v>
      </c>
      <c r="C1246" t="s">
        <v>35</v>
      </c>
      <c r="D1246">
        <v>2023</v>
      </c>
      <c r="E1246">
        <v>108.9</v>
      </c>
      <c r="F1246">
        <v>106.2</v>
      </c>
      <c r="G1246">
        <v>98.9</v>
      </c>
      <c r="H1246">
        <v>101</v>
      </c>
      <c r="I1246">
        <v>106.5</v>
      </c>
      <c r="J1246">
        <v>97.4</v>
      </c>
      <c r="K1246">
        <v>101.7</v>
      </c>
      <c r="L1246">
        <v>0.48</v>
      </c>
      <c r="M1246">
        <v>0.49</v>
      </c>
      <c r="N1246">
        <v>0.48</v>
      </c>
      <c r="O1246">
        <v>0.46</v>
      </c>
      <c r="P1246">
        <v>0.44</v>
      </c>
      <c r="Q1246">
        <v>0.44</v>
      </c>
      <c r="R1246">
        <v>0.35</v>
      </c>
    </row>
    <row r="1247" spans="1:18" x14ac:dyDescent="0.2">
      <c r="A1247" t="s">
        <v>2420</v>
      </c>
      <c r="B1247" t="s">
        <v>2421</v>
      </c>
      <c r="C1247" t="s">
        <v>35</v>
      </c>
      <c r="D1247">
        <v>2023</v>
      </c>
      <c r="E1247">
        <v>109.2</v>
      </c>
      <c r="F1247">
        <v>110.2</v>
      </c>
      <c r="G1247">
        <v>92.2</v>
      </c>
      <c r="H1247">
        <v>97.2</v>
      </c>
      <c r="I1247">
        <v>104.2</v>
      </c>
      <c r="J1247">
        <v>94</v>
      </c>
      <c r="K1247">
        <v>101.7</v>
      </c>
      <c r="L1247">
        <v>0.61</v>
      </c>
      <c r="M1247">
        <v>0.6</v>
      </c>
      <c r="N1247">
        <v>0.61</v>
      </c>
      <c r="O1247">
        <v>0.57999999999999996</v>
      </c>
      <c r="P1247">
        <v>0.54</v>
      </c>
      <c r="Q1247">
        <v>0.55000000000000004</v>
      </c>
      <c r="R1247">
        <v>0.35</v>
      </c>
    </row>
    <row r="1248" spans="1:18" x14ac:dyDescent="0.2">
      <c r="A1248" t="s">
        <v>2422</v>
      </c>
      <c r="B1248" t="s">
        <v>2423</v>
      </c>
      <c r="C1248" t="s">
        <v>35</v>
      </c>
      <c r="D1248">
        <v>2021</v>
      </c>
      <c r="E1248">
        <v>112.2</v>
      </c>
      <c r="F1248">
        <v>122.8</v>
      </c>
      <c r="G1248">
        <v>113</v>
      </c>
      <c r="H1248">
        <v>124.5</v>
      </c>
      <c r="I1248">
        <v>138.80000000000001</v>
      </c>
      <c r="J1248">
        <v>107.5</v>
      </c>
      <c r="K1248">
        <v>98.3</v>
      </c>
      <c r="L1248">
        <v>0.66</v>
      </c>
      <c r="M1248">
        <v>0.69</v>
      </c>
      <c r="N1248">
        <v>0.66</v>
      </c>
      <c r="O1248">
        <v>0.63</v>
      </c>
      <c r="P1248">
        <v>0.6</v>
      </c>
      <c r="Q1248">
        <v>0.61</v>
      </c>
      <c r="R1248">
        <v>0.55000000000000004</v>
      </c>
    </row>
    <row r="1249" spans="1:18" x14ac:dyDescent="0.2">
      <c r="A1249" t="s">
        <v>2424</v>
      </c>
      <c r="B1249" t="s">
        <v>2425</v>
      </c>
      <c r="C1249" t="s">
        <v>35</v>
      </c>
      <c r="D1249">
        <v>2021</v>
      </c>
      <c r="E1249">
        <v>120.3</v>
      </c>
      <c r="F1249">
        <v>124</v>
      </c>
      <c r="G1249">
        <v>117.2</v>
      </c>
      <c r="H1249">
        <v>132.4</v>
      </c>
      <c r="I1249">
        <v>137.6</v>
      </c>
      <c r="J1249">
        <v>105.5</v>
      </c>
      <c r="K1249">
        <v>98.3</v>
      </c>
      <c r="L1249">
        <v>0.66</v>
      </c>
      <c r="M1249">
        <v>0.69</v>
      </c>
      <c r="N1249">
        <v>0.66</v>
      </c>
      <c r="O1249">
        <v>0.63</v>
      </c>
      <c r="P1249">
        <v>0.6</v>
      </c>
      <c r="Q1249">
        <v>0.61</v>
      </c>
      <c r="R1249">
        <v>0.55000000000000004</v>
      </c>
    </row>
    <row r="1250" spans="1:18" x14ac:dyDescent="0.2">
      <c r="A1250" t="s">
        <v>2426</v>
      </c>
      <c r="B1250" t="s">
        <v>2427</v>
      </c>
      <c r="C1250" t="s">
        <v>35</v>
      </c>
      <c r="D1250">
        <v>2021</v>
      </c>
      <c r="E1250">
        <v>116.8</v>
      </c>
      <c r="F1250">
        <v>126.7</v>
      </c>
      <c r="G1250">
        <v>113.3</v>
      </c>
      <c r="H1250">
        <v>133.19999999999999</v>
      </c>
      <c r="I1250">
        <v>142.5</v>
      </c>
      <c r="J1250">
        <v>98.4</v>
      </c>
      <c r="K1250">
        <v>97.1</v>
      </c>
      <c r="L1250">
        <v>0.66</v>
      </c>
      <c r="M1250">
        <v>0.7</v>
      </c>
      <c r="N1250">
        <v>0.66</v>
      </c>
      <c r="O1250">
        <v>0.64</v>
      </c>
      <c r="P1250">
        <v>0.6</v>
      </c>
      <c r="Q1250">
        <v>0.61</v>
      </c>
      <c r="R1250">
        <v>0.55000000000000004</v>
      </c>
    </row>
    <row r="1251" spans="1:18" x14ac:dyDescent="0.2">
      <c r="A1251" t="s">
        <v>2428</v>
      </c>
      <c r="B1251" t="s">
        <v>2429</v>
      </c>
      <c r="C1251" t="s">
        <v>34</v>
      </c>
      <c r="D1251">
        <v>2021</v>
      </c>
      <c r="E1251">
        <v>114.2</v>
      </c>
      <c r="F1251">
        <v>121.8</v>
      </c>
      <c r="G1251">
        <v>112.4</v>
      </c>
      <c r="H1251">
        <v>134.4</v>
      </c>
      <c r="I1251">
        <v>138.80000000000001</v>
      </c>
      <c r="J1251">
        <v>102</v>
      </c>
      <c r="K1251">
        <v>99.9</v>
      </c>
      <c r="L1251">
        <v>0.66</v>
      </c>
      <c r="M1251">
        <v>0.7</v>
      </c>
      <c r="N1251">
        <v>0.67</v>
      </c>
      <c r="O1251">
        <v>0.64</v>
      </c>
      <c r="P1251">
        <v>0.61</v>
      </c>
      <c r="Q1251">
        <v>0.61</v>
      </c>
      <c r="R1251">
        <v>0.55000000000000004</v>
      </c>
    </row>
    <row r="1252" spans="1:18" x14ac:dyDescent="0.2">
      <c r="A1252" t="s">
        <v>2430</v>
      </c>
      <c r="B1252" t="s">
        <v>2431</v>
      </c>
      <c r="C1252" t="s">
        <v>34</v>
      </c>
      <c r="D1252">
        <v>2021</v>
      </c>
      <c r="E1252">
        <v>116.2</v>
      </c>
      <c r="F1252">
        <v>121.4</v>
      </c>
      <c r="G1252">
        <v>114.4</v>
      </c>
      <c r="H1252">
        <v>129.4</v>
      </c>
      <c r="I1252">
        <v>137.4</v>
      </c>
      <c r="J1252">
        <v>102.8</v>
      </c>
      <c r="K1252">
        <v>99.2</v>
      </c>
      <c r="L1252">
        <v>0.56000000000000005</v>
      </c>
      <c r="M1252">
        <v>0.59</v>
      </c>
      <c r="N1252">
        <v>0.56999999999999995</v>
      </c>
      <c r="O1252">
        <v>0.55000000000000004</v>
      </c>
      <c r="P1252">
        <v>0.53</v>
      </c>
      <c r="Q1252">
        <v>0.53</v>
      </c>
      <c r="R1252">
        <v>0.49</v>
      </c>
    </row>
    <row r="1253" spans="1:18" x14ac:dyDescent="0.2">
      <c r="A1253" t="s">
        <v>2432</v>
      </c>
      <c r="B1253" t="s">
        <v>2433</v>
      </c>
      <c r="C1253" t="s">
        <v>34</v>
      </c>
      <c r="D1253">
        <v>2021</v>
      </c>
      <c r="E1253">
        <v>119.3</v>
      </c>
      <c r="F1253">
        <v>115.2</v>
      </c>
      <c r="G1253">
        <v>115.7</v>
      </c>
      <c r="H1253">
        <v>124.7</v>
      </c>
      <c r="I1253">
        <v>137.4</v>
      </c>
      <c r="J1253">
        <v>103.1</v>
      </c>
      <c r="K1253">
        <v>98.6</v>
      </c>
      <c r="L1253">
        <v>0.66</v>
      </c>
      <c r="M1253">
        <v>0.69</v>
      </c>
      <c r="N1253">
        <v>0.66</v>
      </c>
      <c r="O1253">
        <v>0.63</v>
      </c>
      <c r="P1253">
        <v>0.6</v>
      </c>
      <c r="Q1253">
        <v>0.61</v>
      </c>
      <c r="R1253">
        <v>0.55000000000000004</v>
      </c>
    </row>
    <row r="1254" spans="1:18" x14ac:dyDescent="0.2">
      <c r="A1254" t="s">
        <v>2434</v>
      </c>
      <c r="B1254" t="s">
        <v>2435</v>
      </c>
      <c r="C1254" t="s">
        <v>34</v>
      </c>
      <c r="D1254">
        <v>2021</v>
      </c>
      <c r="E1254">
        <v>113.9</v>
      </c>
      <c r="F1254">
        <v>123.9</v>
      </c>
      <c r="G1254">
        <v>113.2</v>
      </c>
      <c r="H1254">
        <v>123.4</v>
      </c>
      <c r="I1254">
        <v>134.9</v>
      </c>
      <c r="J1254">
        <v>101</v>
      </c>
      <c r="K1254">
        <v>98.6</v>
      </c>
      <c r="L1254">
        <v>0.66</v>
      </c>
      <c r="M1254">
        <v>0.69</v>
      </c>
      <c r="N1254">
        <v>0.66</v>
      </c>
      <c r="O1254">
        <v>0.63</v>
      </c>
      <c r="P1254">
        <v>0.6</v>
      </c>
      <c r="Q1254">
        <v>0.61</v>
      </c>
      <c r="R1254">
        <v>0.55000000000000004</v>
      </c>
    </row>
    <row r="1255" spans="1:18" x14ac:dyDescent="0.2">
      <c r="A1255" t="s">
        <v>2436</v>
      </c>
      <c r="B1255" t="s">
        <v>2437</v>
      </c>
      <c r="C1255" t="s">
        <v>34</v>
      </c>
      <c r="D1255">
        <v>2021</v>
      </c>
      <c r="E1255">
        <v>116.6</v>
      </c>
      <c r="F1255">
        <v>122.6</v>
      </c>
      <c r="G1255">
        <v>118.2</v>
      </c>
      <c r="H1255">
        <v>128.69999999999999</v>
      </c>
      <c r="I1255">
        <v>141</v>
      </c>
      <c r="J1255">
        <v>103.1</v>
      </c>
      <c r="K1255">
        <v>100.6</v>
      </c>
      <c r="L1255">
        <v>0.66</v>
      </c>
      <c r="M1255">
        <v>0.69</v>
      </c>
      <c r="N1255">
        <v>0.66</v>
      </c>
      <c r="O1255">
        <v>0.63</v>
      </c>
      <c r="P1255">
        <v>0.6</v>
      </c>
      <c r="Q1255">
        <v>0.61</v>
      </c>
      <c r="R1255">
        <v>0.55000000000000004</v>
      </c>
    </row>
    <row r="1256" spans="1:18" x14ac:dyDescent="0.2">
      <c r="A1256" t="s">
        <v>2438</v>
      </c>
      <c r="B1256" t="s">
        <v>2439</v>
      </c>
      <c r="C1256" t="s">
        <v>34</v>
      </c>
      <c r="D1256">
        <v>2021</v>
      </c>
      <c r="E1256">
        <v>100.4</v>
      </c>
      <c r="F1256">
        <v>122.2</v>
      </c>
      <c r="G1256">
        <v>104.4</v>
      </c>
      <c r="H1256">
        <v>116.4</v>
      </c>
      <c r="I1256">
        <v>127</v>
      </c>
      <c r="J1256">
        <v>108.1</v>
      </c>
      <c r="K1256">
        <v>109.4</v>
      </c>
      <c r="L1256">
        <v>0.65</v>
      </c>
      <c r="M1256">
        <v>0.68</v>
      </c>
      <c r="N1256">
        <v>0.65</v>
      </c>
      <c r="O1256">
        <v>0.62</v>
      </c>
      <c r="P1256">
        <v>0.59</v>
      </c>
      <c r="Q1256">
        <v>0.6</v>
      </c>
      <c r="R1256">
        <v>0.53</v>
      </c>
    </row>
    <row r="1257" spans="1:18" x14ac:dyDescent="0.2">
      <c r="A1257" t="s">
        <v>2440</v>
      </c>
      <c r="B1257" t="s">
        <v>2441</v>
      </c>
      <c r="C1257" t="s">
        <v>35</v>
      </c>
      <c r="D1257">
        <v>2021</v>
      </c>
      <c r="E1257">
        <v>107.9</v>
      </c>
      <c r="F1257">
        <v>122.3</v>
      </c>
      <c r="G1257">
        <v>109.3</v>
      </c>
      <c r="H1257">
        <v>119.3</v>
      </c>
      <c r="I1257">
        <v>126.6</v>
      </c>
      <c r="J1257">
        <v>106.6</v>
      </c>
      <c r="K1257">
        <v>100.2</v>
      </c>
      <c r="L1257">
        <v>0.64</v>
      </c>
      <c r="M1257">
        <v>0.68</v>
      </c>
      <c r="N1257">
        <v>0.65</v>
      </c>
      <c r="O1257">
        <v>0.62</v>
      </c>
      <c r="P1257">
        <v>0.59</v>
      </c>
      <c r="Q1257">
        <v>0.6</v>
      </c>
      <c r="R1257">
        <v>0.53</v>
      </c>
    </row>
    <row r="1258" spans="1:18" x14ac:dyDescent="0.2">
      <c r="A1258" t="s">
        <v>2442</v>
      </c>
      <c r="B1258" t="s">
        <v>2443</v>
      </c>
      <c r="C1258" t="s">
        <v>35</v>
      </c>
      <c r="D1258">
        <v>2021</v>
      </c>
      <c r="E1258">
        <v>103.5</v>
      </c>
      <c r="F1258">
        <v>120.9</v>
      </c>
      <c r="G1258">
        <v>106.5</v>
      </c>
      <c r="H1258">
        <v>118.6</v>
      </c>
      <c r="I1258">
        <v>125.4</v>
      </c>
      <c r="J1258">
        <v>108.6</v>
      </c>
      <c r="K1258">
        <v>102.7</v>
      </c>
      <c r="L1258">
        <v>0.54</v>
      </c>
      <c r="M1258">
        <v>0.56999999999999995</v>
      </c>
      <c r="N1258">
        <v>0.54</v>
      </c>
      <c r="O1258">
        <v>0.53</v>
      </c>
      <c r="P1258">
        <v>0.5</v>
      </c>
      <c r="Q1258">
        <v>0.51</v>
      </c>
      <c r="R1258">
        <v>0.46</v>
      </c>
    </row>
    <row r="1259" spans="1:18" x14ac:dyDescent="0.2">
      <c r="A1259" t="s">
        <v>2444</v>
      </c>
      <c r="B1259" t="s">
        <v>2445</v>
      </c>
      <c r="C1259" t="s">
        <v>35</v>
      </c>
      <c r="D1259">
        <v>2021</v>
      </c>
      <c r="E1259">
        <v>102.5</v>
      </c>
      <c r="F1259">
        <v>117.3</v>
      </c>
      <c r="G1259">
        <v>102.7</v>
      </c>
      <c r="H1259">
        <v>114.1</v>
      </c>
      <c r="I1259">
        <v>119.3</v>
      </c>
      <c r="J1259">
        <v>106.6</v>
      </c>
      <c r="K1259">
        <v>108.3</v>
      </c>
      <c r="L1259">
        <v>0.64</v>
      </c>
      <c r="M1259">
        <v>0.68</v>
      </c>
      <c r="N1259">
        <v>0.65</v>
      </c>
      <c r="O1259">
        <v>0.62</v>
      </c>
      <c r="P1259">
        <v>0.59</v>
      </c>
      <c r="Q1259">
        <v>0.6</v>
      </c>
      <c r="R1259">
        <v>0.53</v>
      </c>
    </row>
    <row r="1260" spans="1:18" x14ac:dyDescent="0.2">
      <c r="A1260" t="s">
        <v>2446</v>
      </c>
      <c r="B1260" t="s">
        <v>2447</v>
      </c>
      <c r="C1260" t="s">
        <v>35</v>
      </c>
      <c r="D1260">
        <v>2021</v>
      </c>
      <c r="E1260">
        <v>104.2</v>
      </c>
      <c r="F1260">
        <v>127.3</v>
      </c>
      <c r="G1260">
        <v>104.3</v>
      </c>
      <c r="H1260">
        <v>124</v>
      </c>
      <c r="I1260">
        <v>127.2</v>
      </c>
      <c r="J1260">
        <v>106.3</v>
      </c>
      <c r="K1260">
        <v>101</v>
      </c>
      <c r="L1260">
        <v>0.65</v>
      </c>
      <c r="M1260">
        <v>0.68</v>
      </c>
      <c r="N1260">
        <v>0.65</v>
      </c>
      <c r="O1260">
        <v>0.62</v>
      </c>
      <c r="P1260">
        <v>0.59</v>
      </c>
      <c r="Q1260">
        <v>0.6</v>
      </c>
      <c r="R1260">
        <v>0.53</v>
      </c>
    </row>
    <row r="1261" spans="1:18" x14ac:dyDescent="0.2">
      <c r="A1261" t="s">
        <v>2448</v>
      </c>
      <c r="B1261" t="s">
        <v>2449</v>
      </c>
      <c r="C1261" t="s">
        <v>34</v>
      </c>
      <c r="D1261">
        <v>2020</v>
      </c>
      <c r="E1261">
        <v>118.4</v>
      </c>
      <c r="F1261">
        <v>114.5</v>
      </c>
      <c r="G1261">
        <v>116.2</v>
      </c>
      <c r="H1261">
        <v>120.5</v>
      </c>
      <c r="I1261">
        <v>127.2</v>
      </c>
      <c r="J1261">
        <v>91.6</v>
      </c>
      <c r="K1261">
        <v>97.6</v>
      </c>
      <c r="L1261">
        <v>0.74</v>
      </c>
      <c r="M1261">
        <v>0.77</v>
      </c>
      <c r="N1261">
        <v>0.74</v>
      </c>
      <c r="O1261">
        <v>0.72</v>
      </c>
      <c r="P1261">
        <v>0.69</v>
      </c>
      <c r="Q1261">
        <v>0.69</v>
      </c>
      <c r="R1261">
        <v>0.63</v>
      </c>
    </row>
    <row r="1262" spans="1:18" x14ac:dyDescent="0.2">
      <c r="A1262" t="s">
        <v>2450</v>
      </c>
      <c r="B1262" t="s">
        <v>2451</v>
      </c>
      <c r="C1262" t="s">
        <v>34</v>
      </c>
      <c r="D1262">
        <v>2020</v>
      </c>
      <c r="E1262">
        <v>118.9</v>
      </c>
      <c r="F1262">
        <v>117.5</v>
      </c>
      <c r="G1262">
        <v>115.4</v>
      </c>
      <c r="H1262">
        <v>124.5</v>
      </c>
      <c r="I1262">
        <v>125.5</v>
      </c>
      <c r="J1262">
        <v>93.6</v>
      </c>
      <c r="K1262">
        <v>97.7</v>
      </c>
      <c r="L1262">
        <v>0.68</v>
      </c>
      <c r="M1262">
        <v>0.71</v>
      </c>
      <c r="N1262">
        <v>0.68</v>
      </c>
      <c r="O1262">
        <v>0.65</v>
      </c>
      <c r="P1262">
        <v>0.63</v>
      </c>
      <c r="Q1262">
        <v>0.63</v>
      </c>
      <c r="R1262">
        <v>0.57999999999999996</v>
      </c>
    </row>
    <row r="1263" spans="1:18" x14ac:dyDescent="0.2">
      <c r="A1263" t="s">
        <v>2452</v>
      </c>
      <c r="B1263" t="s">
        <v>2453</v>
      </c>
      <c r="C1263" t="s">
        <v>35</v>
      </c>
      <c r="D1263">
        <v>2020</v>
      </c>
      <c r="E1263">
        <v>117.3</v>
      </c>
      <c r="F1263">
        <v>112.9</v>
      </c>
      <c r="G1263">
        <v>122.1</v>
      </c>
      <c r="H1263">
        <v>128.30000000000001</v>
      </c>
      <c r="I1263">
        <v>125.5</v>
      </c>
      <c r="J1263">
        <v>95</v>
      </c>
      <c r="K1263">
        <v>103.9</v>
      </c>
      <c r="L1263">
        <v>0.67</v>
      </c>
      <c r="M1263">
        <v>0.71</v>
      </c>
      <c r="N1263">
        <v>0.68</v>
      </c>
      <c r="O1263">
        <v>0.65</v>
      </c>
      <c r="P1263">
        <v>0.63</v>
      </c>
      <c r="Q1263">
        <v>0.63</v>
      </c>
      <c r="R1263">
        <v>0.57999999999999996</v>
      </c>
    </row>
    <row r="1264" spans="1:18" x14ac:dyDescent="0.2">
      <c r="A1264" t="s">
        <v>2454</v>
      </c>
      <c r="B1264" t="s">
        <v>2455</v>
      </c>
      <c r="C1264" t="s">
        <v>35</v>
      </c>
      <c r="D1264">
        <v>2020</v>
      </c>
      <c r="E1264">
        <v>121</v>
      </c>
      <c r="F1264">
        <v>115.3</v>
      </c>
      <c r="G1264">
        <v>114.6</v>
      </c>
      <c r="H1264">
        <v>121.9</v>
      </c>
      <c r="I1264">
        <v>120.4</v>
      </c>
      <c r="J1264">
        <v>95.3</v>
      </c>
      <c r="K1264">
        <v>96.2</v>
      </c>
      <c r="L1264">
        <v>0.67</v>
      </c>
      <c r="M1264">
        <v>0.71</v>
      </c>
      <c r="N1264">
        <v>0.68</v>
      </c>
      <c r="O1264">
        <v>0.65</v>
      </c>
      <c r="P1264">
        <v>0.63</v>
      </c>
      <c r="Q1264">
        <v>0.63</v>
      </c>
      <c r="R1264">
        <v>0.57999999999999996</v>
      </c>
    </row>
    <row r="1265" spans="1:18" x14ac:dyDescent="0.2">
      <c r="A1265" t="s">
        <v>2456</v>
      </c>
      <c r="B1265" t="s">
        <v>2457</v>
      </c>
      <c r="C1265" t="s">
        <v>35</v>
      </c>
      <c r="D1265">
        <v>2020</v>
      </c>
      <c r="E1265">
        <v>120</v>
      </c>
      <c r="F1265">
        <v>119.1</v>
      </c>
      <c r="G1265">
        <v>117.2</v>
      </c>
      <c r="H1265">
        <v>130.9</v>
      </c>
      <c r="I1265">
        <v>121.9</v>
      </c>
      <c r="J1265">
        <v>95</v>
      </c>
      <c r="K1265">
        <v>101.9</v>
      </c>
      <c r="L1265">
        <v>0.67</v>
      </c>
      <c r="M1265">
        <v>0.71</v>
      </c>
      <c r="N1265">
        <v>0.68</v>
      </c>
      <c r="O1265">
        <v>0.65</v>
      </c>
      <c r="P1265">
        <v>0.63</v>
      </c>
      <c r="Q1265">
        <v>0.63</v>
      </c>
      <c r="R1265">
        <v>0.57999999999999996</v>
      </c>
    </row>
    <row r="1266" spans="1:18" x14ac:dyDescent="0.2">
      <c r="A1266" t="s">
        <v>2458</v>
      </c>
      <c r="B1266" t="s">
        <v>2459</v>
      </c>
      <c r="C1266" t="s">
        <v>35</v>
      </c>
      <c r="D1266">
        <v>2020</v>
      </c>
      <c r="E1266">
        <v>117.3</v>
      </c>
      <c r="F1266">
        <v>112.9</v>
      </c>
      <c r="G1266">
        <v>121.3</v>
      </c>
      <c r="H1266">
        <v>126.9</v>
      </c>
      <c r="I1266">
        <v>124.3</v>
      </c>
      <c r="J1266">
        <v>97.1</v>
      </c>
      <c r="K1266">
        <v>97.9</v>
      </c>
      <c r="L1266">
        <v>0.67</v>
      </c>
      <c r="M1266">
        <v>0.71</v>
      </c>
      <c r="N1266">
        <v>0.68</v>
      </c>
      <c r="O1266">
        <v>0.65</v>
      </c>
      <c r="P1266">
        <v>0.63</v>
      </c>
      <c r="Q1266">
        <v>0.63</v>
      </c>
      <c r="R1266">
        <v>0.57999999999999996</v>
      </c>
    </row>
    <row r="1267" spans="1:18" x14ac:dyDescent="0.2">
      <c r="A1267" t="s">
        <v>2460</v>
      </c>
      <c r="B1267" t="s">
        <v>2461</v>
      </c>
      <c r="C1267" t="s">
        <v>35</v>
      </c>
      <c r="D1267">
        <v>2020</v>
      </c>
      <c r="E1267">
        <v>120.3</v>
      </c>
      <c r="F1267">
        <v>113.9</v>
      </c>
      <c r="G1267">
        <v>119.9</v>
      </c>
      <c r="H1267">
        <v>132.6</v>
      </c>
      <c r="I1267">
        <v>127.9</v>
      </c>
      <c r="J1267">
        <v>93.6</v>
      </c>
      <c r="K1267">
        <v>96.7</v>
      </c>
      <c r="L1267">
        <v>0.71</v>
      </c>
      <c r="M1267">
        <v>0.74</v>
      </c>
      <c r="N1267">
        <v>0.71</v>
      </c>
      <c r="O1267">
        <v>0.68</v>
      </c>
      <c r="P1267">
        <v>0.66</v>
      </c>
      <c r="Q1267">
        <v>0.66</v>
      </c>
      <c r="R1267">
        <v>0.61</v>
      </c>
    </row>
    <row r="1268" spans="1:18" x14ac:dyDescent="0.2">
      <c r="A1268" t="s">
        <v>2462</v>
      </c>
      <c r="B1268" t="s">
        <v>2463</v>
      </c>
      <c r="C1268" t="s">
        <v>34</v>
      </c>
      <c r="D1268">
        <v>2024</v>
      </c>
      <c r="E1268">
        <v>110.5</v>
      </c>
      <c r="F1268">
        <v>116.1</v>
      </c>
      <c r="G1268">
        <v>108.3</v>
      </c>
      <c r="H1268">
        <v>98.1</v>
      </c>
      <c r="I1268">
        <v>116.1</v>
      </c>
      <c r="J1268">
        <v>105.6</v>
      </c>
      <c r="K1268">
        <v>97.3</v>
      </c>
      <c r="L1268">
        <v>0.5</v>
      </c>
      <c r="M1268">
        <v>0.56000000000000005</v>
      </c>
      <c r="N1268">
        <v>0.51</v>
      </c>
      <c r="O1268">
        <v>0.47</v>
      </c>
      <c r="P1268">
        <v>0.42</v>
      </c>
      <c r="Q1268">
        <v>0.44</v>
      </c>
      <c r="R1268">
        <v>0.36</v>
      </c>
    </row>
    <row r="1269" spans="1:18" x14ac:dyDescent="0.2">
      <c r="A1269" t="s">
        <v>2464</v>
      </c>
      <c r="B1269" t="s">
        <v>2465</v>
      </c>
      <c r="C1269" t="s">
        <v>34</v>
      </c>
      <c r="D1269">
        <v>2012</v>
      </c>
      <c r="E1269">
        <v>103.8</v>
      </c>
      <c r="F1269">
        <v>106.2</v>
      </c>
      <c r="G1269">
        <v>100.6</v>
      </c>
      <c r="H1269">
        <v>108.2</v>
      </c>
      <c r="I1269">
        <v>104.3</v>
      </c>
      <c r="J1269">
        <v>93.1</v>
      </c>
      <c r="K1269">
        <v>102.8</v>
      </c>
      <c r="L1269">
        <v>0.52</v>
      </c>
      <c r="M1269">
        <v>0.54</v>
      </c>
      <c r="N1269">
        <v>0.52</v>
      </c>
      <c r="O1269">
        <v>0.5</v>
      </c>
      <c r="P1269">
        <v>0.48</v>
      </c>
      <c r="Q1269">
        <v>0.48</v>
      </c>
      <c r="R1269">
        <v>0.43</v>
      </c>
    </row>
    <row r="1270" spans="1:18" x14ac:dyDescent="0.2">
      <c r="A1270" t="s">
        <v>2466</v>
      </c>
      <c r="B1270" t="s">
        <v>2467</v>
      </c>
      <c r="C1270" t="s">
        <v>34</v>
      </c>
      <c r="D1270">
        <v>2012</v>
      </c>
      <c r="E1270">
        <v>103.8</v>
      </c>
      <c r="F1270">
        <v>106.2</v>
      </c>
      <c r="G1270">
        <v>100.6</v>
      </c>
      <c r="H1270">
        <v>108.2</v>
      </c>
      <c r="I1270">
        <v>104.3</v>
      </c>
      <c r="J1270">
        <v>93.1</v>
      </c>
      <c r="K1270">
        <v>102.8</v>
      </c>
      <c r="L1270">
        <v>0.52</v>
      </c>
      <c r="M1270">
        <v>0.54</v>
      </c>
      <c r="N1270">
        <v>0.52</v>
      </c>
      <c r="O1270">
        <v>0.5</v>
      </c>
      <c r="P1270">
        <v>0.48</v>
      </c>
      <c r="Q1270">
        <v>0.48</v>
      </c>
      <c r="R1270">
        <v>0.43</v>
      </c>
    </row>
    <row r="1271" spans="1:18" x14ac:dyDescent="0.2">
      <c r="A1271" t="s">
        <v>2468</v>
      </c>
      <c r="B1271" t="s">
        <v>2469</v>
      </c>
      <c r="C1271" t="s">
        <v>34</v>
      </c>
      <c r="D1271">
        <v>2012</v>
      </c>
      <c r="E1271">
        <v>103.8</v>
      </c>
      <c r="F1271">
        <v>106.2</v>
      </c>
      <c r="G1271">
        <v>100.6</v>
      </c>
      <c r="H1271">
        <v>108.2</v>
      </c>
      <c r="I1271">
        <v>104.3</v>
      </c>
      <c r="J1271">
        <v>93.1</v>
      </c>
      <c r="K1271">
        <v>102.8</v>
      </c>
      <c r="L1271">
        <v>0.52</v>
      </c>
      <c r="M1271">
        <v>0.54</v>
      </c>
      <c r="N1271">
        <v>0.52</v>
      </c>
      <c r="O1271">
        <v>0.5</v>
      </c>
      <c r="P1271">
        <v>0.48</v>
      </c>
      <c r="Q1271">
        <v>0.48</v>
      </c>
      <c r="R1271">
        <v>0.43</v>
      </c>
    </row>
    <row r="1272" spans="1:18" x14ac:dyDescent="0.2">
      <c r="A1272" t="s">
        <v>2470</v>
      </c>
      <c r="B1272" t="s">
        <v>2471</v>
      </c>
      <c r="C1272" t="s">
        <v>35</v>
      </c>
      <c r="D1272">
        <v>2012</v>
      </c>
      <c r="E1272">
        <v>103.8</v>
      </c>
      <c r="F1272">
        <v>106.2</v>
      </c>
      <c r="G1272">
        <v>100.6</v>
      </c>
      <c r="H1272">
        <v>108.2</v>
      </c>
      <c r="I1272">
        <v>104.3</v>
      </c>
      <c r="J1272">
        <v>93.1</v>
      </c>
      <c r="K1272">
        <v>102.8</v>
      </c>
      <c r="L1272">
        <v>0.52</v>
      </c>
      <c r="M1272">
        <v>0.54</v>
      </c>
      <c r="N1272">
        <v>0.52</v>
      </c>
      <c r="O1272">
        <v>0.5</v>
      </c>
      <c r="P1272">
        <v>0.48</v>
      </c>
      <c r="Q1272">
        <v>0.48</v>
      </c>
      <c r="R1272">
        <v>0.43</v>
      </c>
    </row>
    <row r="1273" spans="1:18" x14ac:dyDescent="0.2">
      <c r="A1273" t="s">
        <v>2472</v>
      </c>
      <c r="B1273" t="s">
        <v>2473</v>
      </c>
      <c r="C1273" t="s">
        <v>35</v>
      </c>
      <c r="D1273">
        <v>2012</v>
      </c>
      <c r="E1273">
        <v>102</v>
      </c>
      <c r="F1273">
        <v>102.2</v>
      </c>
      <c r="G1273">
        <v>97.5</v>
      </c>
      <c r="H1273">
        <v>110.6</v>
      </c>
      <c r="I1273">
        <v>102.4</v>
      </c>
      <c r="J1273">
        <v>93.3</v>
      </c>
      <c r="K1273">
        <v>101.1</v>
      </c>
      <c r="L1273">
        <v>0.63</v>
      </c>
      <c r="M1273">
        <v>0.67</v>
      </c>
      <c r="N1273">
        <v>0.64</v>
      </c>
      <c r="O1273">
        <v>0.6</v>
      </c>
      <c r="P1273">
        <v>0.56999999999999995</v>
      </c>
      <c r="Q1273">
        <v>0.57999999999999996</v>
      </c>
      <c r="R1273">
        <v>0.51</v>
      </c>
    </row>
    <row r="1274" spans="1:18" x14ac:dyDescent="0.2">
      <c r="A1274" t="s">
        <v>2474</v>
      </c>
      <c r="B1274" t="s">
        <v>2475</v>
      </c>
      <c r="C1274" t="s">
        <v>35</v>
      </c>
      <c r="D1274">
        <v>2012</v>
      </c>
      <c r="E1274">
        <v>103.8</v>
      </c>
      <c r="F1274">
        <v>106.2</v>
      </c>
      <c r="G1274">
        <v>100.6</v>
      </c>
      <c r="H1274">
        <v>108.2</v>
      </c>
      <c r="I1274">
        <v>104.3</v>
      </c>
      <c r="J1274">
        <v>93.1</v>
      </c>
      <c r="K1274">
        <v>102.8</v>
      </c>
      <c r="L1274">
        <v>0.52</v>
      </c>
      <c r="M1274">
        <v>0.54</v>
      </c>
      <c r="N1274">
        <v>0.52</v>
      </c>
      <c r="O1274">
        <v>0.5</v>
      </c>
      <c r="P1274">
        <v>0.48</v>
      </c>
      <c r="Q1274">
        <v>0.48</v>
      </c>
      <c r="R1274">
        <v>0.43</v>
      </c>
    </row>
    <row r="1275" spans="1:18" x14ac:dyDescent="0.2">
      <c r="A1275" t="s">
        <v>2476</v>
      </c>
      <c r="B1275" t="s">
        <v>2477</v>
      </c>
      <c r="C1275" t="s">
        <v>35</v>
      </c>
      <c r="D1275">
        <v>2012</v>
      </c>
      <c r="E1275">
        <v>103.8</v>
      </c>
      <c r="F1275">
        <v>106.2</v>
      </c>
      <c r="G1275">
        <v>100.6</v>
      </c>
      <c r="H1275">
        <v>108.2</v>
      </c>
      <c r="I1275">
        <v>104.3</v>
      </c>
      <c r="J1275">
        <v>93.1</v>
      </c>
      <c r="K1275">
        <v>102.8</v>
      </c>
      <c r="L1275">
        <v>0.52</v>
      </c>
      <c r="M1275">
        <v>0.54</v>
      </c>
      <c r="N1275">
        <v>0.52</v>
      </c>
      <c r="O1275">
        <v>0.5</v>
      </c>
      <c r="P1275">
        <v>0.48</v>
      </c>
      <c r="Q1275">
        <v>0.48</v>
      </c>
      <c r="R1275">
        <v>0.43</v>
      </c>
    </row>
    <row r="1276" spans="1:18" x14ac:dyDescent="0.2">
      <c r="A1276" t="s">
        <v>2478</v>
      </c>
      <c r="B1276" t="s">
        <v>2479</v>
      </c>
      <c r="C1276" t="s">
        <v>35</v>
      </c>
      <c r="D1276">
        <v>2017</v>
      </c>
      <c r="E1276">
        <v>112.2</v>
      </c>
      <c r="F1276">
        <v>119</v>
      </c>
      <c r="G1276">
        <v>104.2</v>
      </c>
      <c r="H1276">
        <v>115.8</v>
      </c>
      <c r="I1276">
        <v>117.1</v>
      </c>
      <c r="J1276">
        <v>91.6</v>
      </c>
      <c r="K1276">
        <v>95.6</v>
      </c>
      <c r="L1276">
        <v>0.59</v>
      </c>
      <c r="M1276">
        <v>0.64</v>
      </c>
      <c r="N1276">
        <v>0.6</v>
      </c>
      <c r="O1276">
        <v>0.56000000000000005</v>
      </c>
      <c r="P1276">
        <v>0.52</v>
      </c>
      <c r="Q1276">
        <v>0.53</v>
      </c>
      <c r="R1276">
        <v>0.46</v>
      </c>
    </row>
    <row r="1277" spans="1:18" x14ac:dyDescent="0.2">
      <c r="A1277" t="s">
        <v>2480</v>
      </c>
      <c r="B1277" t="s">
        <v>2481</v>
      </c>
      <c r="C1277" t="s">
        <v>34</v>
      </c>
      <c r="D1277">
        <v>2017</v>
      </c>
      <c r="E1277">
        <v>101.8</v>
      </c>
      <c r="F1277">
        <v>129.5</v>
      </c>
      <c r="G1277">
        <v>109.9</v>
      </c>
      <c r="H1277">
        <v>116.4</v>
      </c>
      <c r="I1277">
        <v>126.1</v>
      </c>
      <c r="J1277">
        <v>95.9</v>
      </c>
      <c r="K1277">
        <v>90.4</v>
      </c>
      <c r="L1277">
        <v>0.74</v>
      </c>
      <c r="M1277">
        <v>0.78</v>
      </c>
      <c r="N1277">
        <v>0.74</v>
      </c>
      <c r="O1277">
        <v>0.71</v>
      </c>
      <c r="P1277">
        <v>0.68</v>
      </c>
      <c r="Q1277">
        <v>0.69</v>
      </c>
      <c r="R1277">
        <v>0.62</v>
      </c>
    </row>
    <row r="1278" spans="1:18" x14ac:dyDescent="0.2">
      <c r="A1278" t="s">
        <v>2482</v>
      </c>
      <c r="B1278" t="s">
        <v>2483</v>
      </c>
      <c r="C1278" t="s">
        <v>35</v>
      </c>
      <c r="D1278">
        <v>2017</v>
      </c>
      <c r="E1278">
        <v>100</v>
      </c>
      <c r="F1278">
        <v>110.5</v>
      </c>
      <c r="G1278">
        <v>118.5</v>
      </c>
      <c r="H1278">
        <v>99.9</v>
      </c>
      <c r="I1278">
        <v>124.8</v>
      </c>
      <c r="J1278">
        <v>117.2</v>
      </c>
      <c r="K1278">
        <v>99</v>
      </c>
      <c r="L1278">
        <v>0.66</v>
      </c>
      <c r="M1278">
        <v>0.69</v>
      </c>
      <c r="N1278">
        <v>0.66</v>
      </c>
      <c r="O1278">
        <v>0.63</v>
      </c>
      <c r="P1278">
        <v>0.6</v>
      </c>
      <c r="Q1278">
        <v>0.61</v>
      </c>
      <c r="R1278">
        <v>0.47</v>
      </c>
    </row>
    <row r="1279" spans="1:18" x14ac:dyDescent="0.2">
      <c r="A1279" t="s">
        <v>2484</v>
      </c>
      <c r="B1279" t="s">
        <v>2485</v>
      </c>
      <c r="C1279" t="s">
        <v>35</v>
      </c>
      <c r="D1279">
        <v>2017</v>
      </c>
      <c r="E1279">
        <v>92.7</v>
      </c>
      <c r="F1279">
        <v>106.3</v>
      </c>
      <c r="G1279">
        <v>118.6</v>
      </c>
      <c r="H1279">
        <v>95.6</v>
      </c>
      <c r="I1279">
        <v>109.4</v>
      </c>
      <c r="J1279">
        <v>111.7</v>
      </c>
      <c r="K1279">
        <v>100.5</v>
      </c>
      <c r="L1279">
        <v>0.66</v>
      </c>
      <c r="M1279">
        <v>0.69</v>
      </c>
      <c r="N1279">
        <v>0.66</v>
      </c>
      <c r="O1279">
        <v>0.63</v>
      </c>
      <c r="P1279">
        <v>0.6</v>
      </c>
      <c r="Q1279">
        <v>0.61</v>
      </c>
      <c r="R1279">
        <v>0.54</v>
      </c>
    </row>
    <row r="1280" spans="1:18" x14ac:dyDescent="0.2">
      <c r="A1280" t="s">
        <v>2486</v>
      </c>
      <c r="B1280" t="s">
        <v>2487</v>
      </c>
      <c r="C1280" t="s">
        <v>35</v>
      </c>
      <c r="D1280">
        <v>2017</v>
      </c>
      <c r="E1280">
        <v>92.8</v>
      </c>
      <c r="F1280">
        <v>99.3</v>
      </c>
      <c r="G1280">
        <v>112</v>
      </c>
      <c r="H1280">
        <v>102.1</v>
      </c>
      <c r="I1280">
        <v>111.7</v>
      </c>
      <c r="J1280">
        <v>103.2</v>
      </c>
      <c r="K1280">
        <v>100.2</v>
      </c>
      <c r="L1280">
        <v>0.66</v>
      </c>
      <c r="M1280">
        <v>0.69</v>
      </c>
      <c r="N1280">
        <v>0.66</v>
      </c>
      <c r="O1280">
        <v>0.63</v>
      </c>
      <c r="P1280">
        <v>0.6</v>
      </c>
      <c r="Q1280">
        <v>0.61</v>
      </c>
      <c r="R1280">
        <v>0.54</v>
      </c>
    </row>
    <row r="1281" spans="1:18" x14ac:dyDescent="0.2">
      <c r="A1281" t="s">
        <v>2488</v>
      </c>
      <c r="B1281" t="s">
        <v>2489</v>
      </c>
      <c r="C1281" t="s">
        <v>35</v>
      </c>
      <c r="D1281">
        <v>2017</v>
      </c>
      <c r="E1281">
        <v>102.8</v>
      </c>
      <c r="F1281">
        <v>106.6</v>
      </c>
      <c r="G1281">
        <v>123.3</v>
      </c>
      <c r="H1281">
        <v>96</v>
      </c>
      <c r="I1281">
        <v>115.8</v>
      </c>
      <c r="J1281">
        <v>105.1</v>
      </c>
      <c r="K1281">
        <v>96</v>
      </c>
      <c r="L1281">
        <v>0.66</v>
      </c>
      <c r="M1281">
        <v>0.69</v>
      </c>
      <c r="N1281">
        <v>0.66</v>
      </c>
      <c r="O1281">
        <v>0.63</v>
      </c>
      <c r="P1281">
        <v>0.6</v>
      </c>
      <c r="Q1281">
        <v>0.61</v>
      </c>
      <c r="R1281">
        <v>0.54</v>
      </c>
    </row>
    <row r="1282" spans="1:18" x14ac:dyDescent="0.2">
      <c r="A1282" t="s">
        <v>2490</v>
      </c>
      <c r="B1282" t="s">
        <v>2491</v>
      </c>
      <c r="C1282" t="s">
        <v>34</v>
      </c>
      <c r="D1282">
        <v>2017</v>
      </c>
      <c r="E1282">
        <v>99.8</v>
      </c>
      <c r="F1282">
        <v>107.2</v>
      </c>
      <c r="G1282">
        <v>117.6</v>
      </c>
      <c r="H1282">
        <v>98</v>
      </c>
      <c r="I1282">
        <v>114.1</v>
      </c>
      <c r="J1282">
        <v>107.9</v>
      </c>
      <c r="K1282">
        <v>99</v>
      </c>
      <c r="L1282">
        <v>0.56000000000000005</v>
      </c>
      <c r="M1282">
        <v>0.57999999999999996</v>
      </c>
      <c r="N1282">
        <v>0.56000000000000005</v>
      </c>
      <c r="O1282">
        <v>0.54</v>
      </c>
      <c r="P1282">
        <v>0.52</v>
      </c>
      <c r="Q1282">
        <v>0.53</v>
      </c>
      <c r="R1282">
        <v>0.47</v>
      </c>
    </row>
    <row r="1283" spans="1:18" x14ac:dyDescent="0.2">
      <c r="A1283" t="s">
        <v>2492</v>
      </c>
      <c r="B1283" t="s">
        <v>2493</v>
      </c>
      <c r="C1283" t="s">
        <v>34</v>
      </c>
      <c r="D1283">
        <v>2017</v>
      </c>
      <c r="E1283">
        <v>97.2</v>
      </c>
      <c r="F1283">
        <v>111.8</v>
      </c>
      <c r="G1283">
        <v>117.6</v>
      </c>
      <c r="H1283">
        <v>95.3</v>
      </c>
      <c r="I1283">
        <v>109.3</v>
      </c>
      <c r="J1283">
        <v>113.5</v>
      </c>
      <c r="K1283">
        <v>96.6</v>
      </c>
      <c r="L1283">
        <v>0.66</v>
      </c>
      <c r="M1283">
        <v>0.69</v>
      </c>
      <c r="N1283">
        <v>0.66</v>
      </c>
      <c r="O1283">
        <v>0.63</v>
      </c>
      <c r="P1283">
        <v>0.6</v>
      </c>
      <c r="Q1283">
        <v>0.61</v>
      </c>
      <c r="R1283">
        <v>0.54</v>
      </c>
    </row>
    <row r="1284" spans="1:18" x14ac:dyDescent="0.2">
      <c r="A1284" t="s">
        <v>2494</v>
      </c>
      <c r="B1284" t="s">
        <v>2495</v>
      </c>
      <c r="C1284" t="s">
        <v>34</v>
      </c>
      <c r="D1284">
        <v>2017</v>
      </c>
      <c r="E1284">
        <v>100.7</v>
      </c>
      <c r="F1284">
        <v>109.3</v>
      </c>
      <c r="G1284">
        <v>122.8</v>
      </c>
      <c r="H1284">
        <v>93.6</v>
      </c>
      <c r="I1284">
        <v>112.9</v>
      </c>
      <c r="J1284">
        <v>112</v>
      </c>
      <c r="K1284">
        <v>104.6</v>
      </c>
      <c r="L1284">
        <v>0.71</v>
      </c>
      <c r="M1284">
        <v>0.74</v>
      </c>
      <c r="N1284">
        <v>0.71</v>
      </c>
      <c r="O1284">
        <v>0.68</v>
      </c>
      <c r="P1284">
        <v>0.65</v>
      </c>
      <c r="Q1284">
        <v>0.66</v>
      </c>
      <c r="R1284">
        <v>0.59</v>
      </c>
    </row>
    <row r="1285" spans="1:18" x14ac:dyDescent="0.2">
      <c r="A1285" t="s">
        <v>2496</v>
      </c>
      <c r="B1285" t="s">
        <v>2497</v>
      </c>
      <c r="C1285" t="s">
        <v>34</v>
      </c>
      <c r="D1285">
        <v>2017</v>
      </c>
      <c r="E1285">
        <v>99.8</v>
      </c>
      <c r="F1285">
        <v>107.2</v>
      </c>
      <c r="G1285">
        <v>117.6</v>
      </c>
      <c r="H1285">
        <v>98</v>
      </c>
      <c r="I1285">
        <v>114.1</v>
      </c>
      <c r="J1285">
        <v>107.9</v>
      </c>
      <c r="K1285">
        <v>99</v>
      </c>
      <c r="L1285">
        <v>0.56000000000000005</v>
      </c>
      <c r="M1285">
        <v>0.57999999999999996</v>
      </c>
      <c r="N1285">
        <v>0.56000000000000005</v>
      </c>
      <c r="O1285">
        <v>0.54</v>
      </c>
      <c r="P1285">
        <v>0.52</v>
      </c>
      <c r="Q1285">
        <v>0.53</v>
      </c>
      <c r="R1285">
        <v>0.47</v>
      </c>
    </row>
    <row r="1286" spans="1:18" x14ac:dyDescent="0.2">
      <c r="A1286" t="s">
        <v>2498</v>
      </c>
      <c r="B1286" t="s">
        <v>2499</v>
      </c>
      <c r="C1286" t="s">
        <v>34</v>
      </c>
      <c r="D1286">
        <v>2022</v>
      </c>
      <c r="E1286">
        <v>123.7</v>
      </c>
      <c r="F1286">
        <v>116.2</v>
      </c>
      <c r="G1286">
        <v>114.1</v>
      </c>
      <c r="H1286">
        <v>128.6</v>
      </c>
      <c r="I1286">
        <v>125.8</v>
      </c>
      <c r="J1286">
        <v>104.7</v>
      </c>
      <c r="K1286">
        <v>85.8</v>
      </c>
      <c r="L1286">
        <v>0.65</v>
      </c>
      <c r="M1286">
        <v>0.69</v>
      </c>
      <c r="N1286">
        <v>0.65</v>
      </c>
      <c r="O1286">
        <v>0.62</v>
      </c>
      <c r="P1286">
        <v>0.59</v>
      </c>
      <c r="Q1286">
        <v>0.6</v>
      </c>
      <c r="R1286">
        <v>0.54</v>
      </c>
    </row>
    <row r="1287" spans="1:18" x14ac:dyDescent="0.2">
      <c r="A1287" t="s">
        <v>2500</v>
      </c>
      <c r="B1287" t="s">
        <v>2501</v>
      </c>
      <c r="C1287" t="s">
        <v>34</v>
      </c>
      <c r="D1287">
        <v>2022</v>
      </c>
      <c r="E1287">
        <v>107.5</v>
      </c>
      <c r="F1287">
        <v>117.5</v>
      </c>
      <c r="G1287">
        <v>119</v>
      </c>
      <c r="H1287">
        <v>115.5</v>
      </c>
      <c r="I1287">
        <v>114.9</v>
      </c>
      <c r="J1287">
        <v>104.7</v>
      </c>
      <c r="K1287">
        <v>85.8</v>
      </c>
      <c r="L1287">
        <v>0.65</v>
      </c>
      <c r="M1287">
        <v>0.69</v>
      </c>
      <c r="N1287">
        <v>0.65</v>
      </c>
      <c r="O1287">
        <v>0.62</v>
      </c>
      <c r="P1287">
        <v>0.59</v>
      </c>
      <c r="Q1287">
        <v>0.6</v>
      </c>
      <c r="R1287">
        <v>0.54</v>
      </c>
    </row>
    <row r="1288" spans="1:18" x14ac:dyDescent="0.2">
      <c r="A1288" t="s">
        <v>2502</v>
      </c>
      <c r="B1288" t="s">
        <v>2503</v>
      </c>
      <c r="C1288" t="s">
        <v>35</v>
      </c>
      <c r="D1288">
        <v>2022</v>
      </c>
      <c r="E1288">
        <v>119.4</v>
      </c>
      <c r="F1288">
        <v>117.6</v>
      </c>
      <c r="G1288">
        <v>119.7</v>
      </c>
      <c r="H1288">
        <v>116.5</v>
      </c>
      <c r="I1288">
        <v>124.8</v>
      </c>
      <c r="J1288">
        <v>107</v>
      </c>
      <c r="K1288">
        <v>87.5</v>
      </c>
      <c r="L1288">
        <v>0.65</v>
      </c>
      <c r="M1288">
        <v>0.69</v>
      </c>
      <c r="N1288">
        <v>0.65</v>
      </c>
      <c r="O1288">
        <v>0.62</v>
      </c>
      <c r="P1288">
        <v>0.59</v>
      </c>
      <c r="Q1288">
        <v>0.6</v>
      </c>
      <c r="R1288">
        <v>0.54</v>
      </c>
    </row>
    <row r="1289" spans="1:18" x14ac:dyDescent="0.2">
      <c r="A1289" t="s">
        <v>2504</v>
      </c>
      <c r="B1289" t="s">
        <v>2505</v>
      </c>
      <c r="C1289" t="s">
        <v>35</v>
      </c>
      <c r="D1289">
        <v>2022</v>
      </c>
      <c r="E1289">
        <v>119.4</v>
      </c>
      <c r="F1289">
        <v>110.2</v>
      </c>
      <c r="G1289">
        <v>116.4</v>
      </c>
      <c r="H1289">
        <v>116.5</v>
      </c>
      <c r="I1289">
        <v>120</v>
      </c>
      <c r="J1289">
        <v>104.9</v>
      </c>
      <c r="K1289">
        <v>87.5</v>
      </c>
      <c r="L1289">
        <v>0.65</v>
      </c>
      <c r="M1289">
        <v>0.69</v>
      </c>
      <c r="N1289">
        <v>0.65</v>
      </c>
      <c r="O1289">
        <v>0.62</v>
      </c>
      <c r="P1289">
        <v>0.59</v>
      </c>
      <c r="Q1289">
        <v>0.6</v>
      </c>
      <c r="R1289">
        <v>0.54</v>
      </c>
    </row>
    <row r="1290" spans="1:18" x14ac:dyDescent="0.2">
      <c r="A1290" t="s">
        <v>2506</v>
      </c>
      <c r="B1290" t="s">
        <v>2507</v>
      </c>
      <c r="C1290" t="s">
        <v>35</v>
      </c>
      <c r="D1290">
        <v>2022</v>
      </c>
      <c r="E1290">
        <v>111.3</v>
      </c>
      <c r="F1290">
        <v>104</v>
      </c>
      <c r="G1290">
        <v>112.2</v>
      </c>
      <c r="H1290">
        <v>116.5</v>
      </c>
      <c r="I1290">
        <v>120</v>
      </c>
      <c r="J1290">
        <v>111.2</v>
      </c>
      <c r="K1290">
        <v>93.5</v>
      </c>
      <c r="L1290">
        <v>0.65</v>
      </c>
      <c r="M1290">
        <v>0.69</v>
      </c>
      <c r="N1290">
        <v>0.65</v>
      </c>
      <c r="O1290">
        <v>0.62</v>
      </c>
      <c r="P1290">
        <v>0.59</v>
      </c>
      <c r="Q1290">
        <v>0.6</v>
      </c>
      <c r="R1290">
        <v>0.54</v>
      </c>
    </row>
    <row r="1291" spans="1:18" x14ac:dyDescent="0.2">
      <c r="A1291" t="s">
        <v>2508</v>
      </c>
      <c r="B1291" t="s">
        <v>2509</v>
      </c>
      <c r="C1291" t="s">
        <v>34</v>
      </c>
      <c r="D1291">
        <v>2021</v>
      </c>
      <c r="E1291">
        <v>118</v>
      </c>
      <c r="F1291">
        <v>121.8</v>
      </c>
      <c r="G1291">
        <v>98.7</v>
      </c>
      <c r="H1291">
        <v>112.3</v>
      </c>
      <c r="I1291">
        <v>128.30000000000001</v>
      </c>
      <c r="J1291">
        <v>108</v>
      </c>
      <c r="K1291">
        <v>103.9</v>
      </c>
      <c r="L1291">
        <v>0.66</v>
      </c>
      <c r="M1291">
        <v>0.7</v>
      </c>
      <c r="N1291">
        <v>0.67</v>
      </c>
      <c r="O1291">
        <v>0.64</v>
      </c>
      <c r="P1291">
        <v>0.61</v>
      </c>
      <c r="Q1291">
        <v>0.62</v>
      </c>
      <c r="R1291">
        <v>0.56000000000000005</v>
      </c>
    </row>
    <row r="1292" spans="1:18" x14ac:dyDescent="0.2">
      <c r="A1292" t="s">
        <v>2510</v>
      </c>
      <c r="B1292" t="s">
        <v>2511</v>
      </c>
      <c r="C1292" t="s">
        <v>34</v>
      </c>
      <c r="D1292">
        <v>2021</v>
      </c>
      <c r="E1292">
        <v>113.4</v>
      </c>
      <c r="F1292">
        <v>118.7</v>
      </c>
      <c r="G1292">
        <v>106.2</v>
      </c>
      <c r="H1292">
        <v>116.3</v>
      </c>
      <c r="I1292">
        <v>132.6</v>
      </c>
      <c r="J1292">
        <v>104.1</v>
      </c>
      <c r="K1292">
        <v>96.3</v>
      </c>
      <c r="L1292">
        <v>0.66</v>
      </c>
      <c r="M1292">
        <v>0.7</v>
      </c>
      <c r="N1292">
        <v>0.66</v>
      </c>
      <c r="O1292">
        <v>0.64</v>
      </c>
      <c r="P1292">
        <v>0.61</v>
      </c>
      <c r="Q1292">
        <v>0.61</v>
      </c>
      <c r="R1292">
        <v>0.55000000000000004</v>
      </c>
    </row>
    <row r="1293" spans="1:18" x14ac:dyDescent="0.2">
      <c r="A1293" t="s">
        <v>2512</v>
      </c>
      <c r="B1293" t="s">
        <v>2513</v>
      </c>
      <c r="C1293" t="s">
        <v>34</v>
      </c>
      <c r="D1293">
        <v>2021</v>
      </c>
      <c r="E1293">
        <v>116.1</v>
      </c>
      <c r="F1293">
        <v>113.8</v>
      </c>
      <c r="G1293">
        <v>103.8</v>
      </c>
      <c r="H1293">
        <v>112.4</v>
      </c>
      <c r="I1293">
        <v>119.3</v>
      </c>
      <c r="J1293">
        <v>104.1</v>
      </c>
      <c r="K1293">
        <v>96.3</v>
      </c>
      <c r="L1293">
        <v>0.66</v>
      </c>
      <c r="M1293">
        <v>0.7</v>
      </c>
      <c r="N1293">
        <v>0.66</v>
      </c>
      <c r="O1293">
        <v>0.64</v>
      </c>
      <c r="P1293">
        <v>0.61</v>
      </c>
      <c r="Q1293">
        <v>0.61</v>
      </c>
      <c r="R1293">
        <v>0.55000000000000004</v>
      </c>
    </row>
    <row r="1294" spans="1:18" x14ac:dyDescent="0.2">
      <c r="A1294" t="s">
        <v>2514</v>
      </c>
      <c r="B1294" t="s">
        <v>2515</v>
      </c>
      <c r="C1294" t="s">
        <v>34</v>
      </c>
      <c r="D1294">
        <v>2021</v>
      </c>
      <c r="E1294">
        <v>115.2</v>
      </c>
      <c r="F1294">
        <v>115.1</v>
      </c>
      <c r="G1294">
        <v>105.6</v>
      </c>
      <c r="H1294">
        <v>119.4</v>
      </c>
      <c r="I1294">
        <v>121.8</v>
      </c>
      <c r="J1294">
        <v>103.2</v>
      </c>
      <c r="K1294">
        <v>96.9</v>
      </c>
      <c r="L1294">
        <v>0.66</v>
      </c>
      <c r="M1294">
        <v>0.7</v>
      </c>
      <c r="N1294">
        <v>0.66</v>
      </c>
      <c r="O1294">
        <v>0.64</v>
      </c>
      <c r="P1294">
        <v>0.61</v>
      </c>
      <c r="Q1294">
        <v>0.61</v>
      </c>
      <c r="R1294">
        <v>0.55000000000000004</v>
      </c>
    </row>
    <row r="1295" spans="1:18" x14ac:dyDescent="0.2">
      <c r="A1295" t="s">
        <v>2516</v>
      </c>
      <c r="B1295" t="s">
        <v>2517</v>
      </c>
      <c r="C1295" t="s">
        <v>35</v>
      </c>
      <c r="D1295">
        <v>2021</v>
      </c>
      <c r="E1295">
        <v>110.8</v>
      </c>
      <c r="F1295">
        <v>121.4</v>
      </c>
      <c r="G1295">
        <v>103</v>
      </c>
      <c r="H1295">
        <v>123.1</v>
      </c>
      <c r="I1295">
        <v>135.30000000000001</v>
      </c>
      <c r="J1295">
        <v>107.6</v>
      </c>
      <c r="K1295">
        <v>96.6</v>
      </c>
      <c r="L1295">
        <v>0.66</v>
      </c>
      <c r="M1295">
        <v>0.7</v>
      </c>
      <c r="N1295">
        <v>0.66</v>
      </c>
      <c r="O1295">
        <v>0.64</v>
      </c>
      <c r="P1295">
        <v>0.61</v>
      </c>
      <c r="Q1295">
        <v>0.61</v>
      </c>
      <c r="R1295">
        <v>0.55000000000000004</v>
      </c>
    </row>
    <row r="1296" spans="1:18" x14ac:dyDescent="0.2">
      <c r="A1296" t="s">
        <v>2518</v>
      </c>
      <c r="B1296" t="s">
        <v>2519</v>
      </c>
      <c r="C1296" t="s">
        <v>35</v>
      </c>
      <c r="D1296">
        <v>2021</v>
      </c>
      <c r="E1296">
        <v>116.2</v>
      </c>
      <c r="F1296">
        <v>120.2</v>
      </c>
      <c r="G1296">
        <v>103</v>
      </c>
      <c r="H1296">
        <v>119.1</v>
      </c>
      <c r="I1296">
        <v>134.1</v>
      </c>
      <c r="J1296">
        <v>107.6</v>
      </c>
      <c r="K1296">
        <v>96.6</v>
      </c>
      <c r="L1296">
        <v>0.66</v>
      </c>
      <c r="M1296">
        <v>0.7</v>
      </c>
      <c r="N1296">
        <v>0.66</v>
      </c>
      <c r="O1296">
        <v>0.64</v>
      </c>
      <c r="P1296">
        <v>0.61</v>
      </c>
      <c r="Q1296">
        <v>0.61</v>
      </c>
      <c r="R1296">
        <v>0.55000000000000004</v>
      </c>
    </row>
    <row r="1297" spans="1:18" x14ac:dyDescent="0.2">
      <c r="A1297" t="s">
        <v>2520</v>
      </c>
      <c r="B1297" t="s">
        <v>2521</v>
      </c>
      <c r="C1297" t="s">
        <v>35</v>
      </c>
      <c r="D1297">
        <v>2021</v>
      </c>
      <c r="E1297">
        <v>113.2</v>
      </c>
      <c r="F1297">
        <v>123</v>
      </c>
      <c r="G1297">
        <v>109.5</v>
      </c>
      <c r="H1297">
        <v>120.1</v>
      </c>
      <c r="I1297">
        <v>132.1</v>
      </c>
      <c r="J1297">
        <v>104.6</v>
      </c>
      <c r="K1297">
        <v>95</v>
      </c>
      <c r="L1297">
        <v>0.66</v>
      </c>
      <c r="M1297">
        <v>0.7</v>
      </c>
      <c r="N1297">
        <v>0.66</v>
      </c>
      <c r="O1297">
        <v>0.64</v>
      </c>
      <c r="P1297">
        <v>0.61</v>
      </c>
      <c r="Q1297">
        <v>0.61</v>
      </c>
      <c r="R1297">
        <v>0.56000000000000005</v>
      </c>
    </row>
    <row r="1298" spans="1:18" x14ac:dyDescent="0.2">
      <c r="A1298" t="s">
        <v>2522</v>
      </c>
      <c r="B1298" t="s">
        <v>2523</v>
      </c>
      <c r="C1298" t="s">
        <v>35</v>
      </c>
      <c r="D1298">
        <v>2021</v>
      </c>
      <c r="E1298">
        <v>116.2</v>
      </c>
      <c r="F1298">
        <v>115.2</v>
      </c>
      <c r="G1298">
        <v>108.8</v>
      </c>
      <c r="H1298">
        <v>116.5</v>
      </c>
      <c r="I1298">
        <v>120.8</v>
      </c>
      <c r="J1298">
        <v>103.5</v>
      </c>
      <c r="K1298">
        <v>96.6</v>
      </c>
      <c r="L1298">
        <v>0.66</v>
      </c>
      <c r="M1298">
        <v>0.7</v>
      </c>
      <c r="N1298">
        <v>0.66</v>
      </c>
      <c r="O1298">
        <v>0.64</v>
      </c>
      <c r="P1298">
        <v>0.61</v>
      </c>
      <c r="Q1298">
        <v>0.61</v>
      </c>
      <c r="R1298">
        <v>0.55000000000000004</v>
      </c>
    </row>
    <row r="1299" spans="1:18" x14ac:dyDescent="0.2">
      <c r="A1299" t="s">
        <v>2524</v>
      </c>
      <c r="B1299" t="s">
        <v>2525</v>
      </c>
      <c r="C1299" t="s">
        <v>34</v>
      </c>
      <c r="D1299">
        <v>2012</v>
      </c>
      <c r="E1299">
        <v>102.2</v>
      </c>
      <c r="F1299">
        <v>115.4</v>
      </c>
      <c r="G1299">
        <v>116.4</v>
      </c>
      <c r="H1299">
        <v>110.3</v>
      </c>
      <c r="I1299">
        <v>108.9</v>
      </c>
      <c r="J1299">
        <v>102.2</v>
      </c>
      <c r="K1299">
        <v>97.8</v>
      </c>
      <c r="L1299">
        <v>0.51</v>
      </c>
      <c r="M1299">
        <v>0.54</v>
      </c>
      <c r="N1299">
        <v>0.52</v>
      </c>
      <c r="O1299">
        <v>0.5</v>
      </c>
      <c r="P1299">
        <v>0.48</v>
      </c>
      <c r="Q1299">
        <v>0.48</v>
      </c>
      <c r="R1299">
        <v>0.44</v>
      </c>
    </row>
    <row r="1300" spans="1:18" x14ac:dyDescent="0.2">
      <c r="A1300" t="s">
        <v>2526</v>
      </c>
      <c r="B1300" t="s">
        <v>2527</v>
      </c>
      <c r="C1300" t="s">
        <v>34</v>
      </c>
      <c r="D1300">
        <v>2012</v>
      </c>
      <c r="E1300">
        <v>102.2</v>
      </c>
      <c r="F1300">
        <v>115.4</v>
      </c>
      <c r="G1300">
        <v>116.4</v>
      </c>
      <c r="H1300">
        <v>110.3</v>
      </c>
      <c r="I1300">
        <v>108.9</v>
      </c>
      <c r="J1300">
        <v>102.2</v>
      </c>
      <c r="K1300">
        <v>97.8</v>
      </c>
      <c r="L1300">
        <v>0.51</v>
      </c>
      <c r="M1300">
        <v>0.54</v>
      </c>
      <c r="N1300">
        <v>0.52</v>
      </c>
      <c r="O1300">
        <v>0.5</v>
      </c>
      <c r="P1300">
        <v>0.48</v>
      </c>
      <c r="Q1300">
        <v>0.48</v>
      </c>
      <c r="R1300">
        <v>0.44</v>
      </c>
    </row>
    <row r="1301" spans="1:18" x14ac:dyDescent="0.2">
      <c r="A1301" t="s">
        <v>2528</v>
      </c>
      <c r="B1301" t="s">
        <v>2529</v>
      </c>
      <c r="C1301" t="s">
        <v>34</v>
      </c>
      <c r="D1301">
        <v>2012</v>
      </c>
      <c r="E1301">
        <v>102.2</v>
      </c>
      <c r="F1301">
        <v>115.4</v>
      </c>
      <c r="G1301">
        <v>116.4</v>
      </c>
      <c r="H1301">
        <v>110.3</v>
      </c>
      <c r="I1301">
        <v>108.9</v>
      </c>
      <c r="J1301">
        <v>102.2</v>
      </c>
      <c r="K1301">
        <v>97.8</v>
      </c>
      <c r="L1301">
        <v>0.51</v>
      </c>
      <c r="M1301">
        <v>0.54</v>
      </c>
      <c r="N1301">
        <v>0.52</v>
      </c>
      <c r="O1301">
        <v>0.5</v>
      </c>
      <c r="P1301">
        <v>0.48</v>
      </c>
      <c r="Q1301">
        <v>0.48</v>
      </c>
      <c r="R1301">
        <v>0.44</v>
      </c>
    </row>
    <row r="1302" spans="1:18" x14ac:dyDescent="0.2">
      <c r="A1302" t="s">
        <v>2530</v>
      </c>
      <c r="B1302" t="s">
        <v>2531</v>
      </c>
      <c r="C1302" t="s">
        <v>35</v>
      </c>
      <c r="D1302">
        <v>2012</v>
      </c>
      <c r="E1302">
        <v>105.6</v>
      </c>
      <c r="F1302">
        <v>116</v>
      </c>
      <c r="G1302">
        <v>123.6</v>
      </c>
      <c r="H1302">
        <v>113.5</v>
      </c>
      <c r="I1302">
        <v>114</v>
      </c>
      <c r="J1302">
        <v>102.1</v>
      </c>
      <c r="K1302">
        <v>96.8</v>
      </c>
      <c r="L1302">
        <v>0.74</v>
      </c>
      <c r="M1302">
        <v>0.78</v>
      </c>
      <c r="N1302">
        <v>0.75</v>
      </c>
      <c r="O1302">
        <v>0.72</v>
      </c>
      <c r="P1302">
        <v>0.69</v>
      </c>
      <c r="Q1302">
        <v>0.7</v>
      </c>
      <c r="R1302">
        <v>0.63</v>
      </c>
    </row>
    <row r="1303" spans="1:18" x14ac:dyDescent="0.2">
      <c r="A1303" t="s">
        <v>2532</v>
      </c>
      <c r="B1303" t="s">
        <v>2533</v>
      </c>
      <c r="C1303" t="s">
        <v>35</v>
      </c>
      <c r="D1303">
        <v>2012</v>
      </c>
      <c r="E1303">
        <v>100.9</v>
      </c>
      <c r="F1303">
        <v>111.8</v>
      </c>
      <c r="G1303">
        <v>112.4</v>
      </c>
      <c r="H1303">
        <v>107.1</v>
      </c>
      <c r="I1303">
        <v>110.7</v>
      </c>
      <c r="J1303">
        <v>102.9</v>
      </c>
      <c r="K1303">
        <v>96.6</v>
      </c>
      <c r="L1303">
        <v>0.63</v>
      </c>
      <c r="M1303">
        <v>0.67</v>
      </c>
      <c r="N1303">
        <v>0.64</v>
      </c>
      <c r="O1303">
        <v>0.6</v>
      </c>
      <c r="P1303">
        <v>0.56999999999999995</v>
      </c>
      <c r="Q1303">
        <v>0.57999999999999996</v>
      </c>
      <c r="R1303">
        <v>0.52</v>
      </c>
    </row>
    <row r="1304" spans="1:18" x14ac:dyDescent="0.2">
      <c r="A1304" t="s">
        <v>2534</v>
      </c>
      <c r="B1304" t="s">
        <v>2535</v>
      </c>
      <c r="C1304" t="s">
        <v>34</v>
      </c>
      <c r="D1304">
        <v>2024</v>
      </c>
      <c r="E1304">
        <v>104.7</v>
      </c>
      <c r="F1304">
        <v>97.2</v>
      </c>
      <c r="G1304">
        <v>99.3</v>
      </c>
      <c r="H1304">
        <v>102.8</v>
      </c>
      <c r="I1304">
        <v>100.6</v>
      </c>
      <c r="J1304">
        <v>99.7</v>
      </c>
      <c r="K1304">
        <v>106.3</v>
      </c>
      <c r="L1304">
        <v>0.41</v>
      </c>
      <c r="M1304">
        <v>0.43</v>
      </c>
      <c r="N1304">
        <v>0.41</v>
      </c>
      <c r="O1304">
        <v>0.39</v>
      </c>
      <c r="P1304">
        <v>0.37</v>
      </c>
      <c r="Q1304">
        <v>0.37</v>
      </c>
      <c r="R1304">
        <v>0.32</v>
      </c>
    </row>
    <row r="1305" spans="1:18" x14ac:dyDescent="0.2">
      <c r="A1305" t="s">
        <v>2536</v>
      </c>
      <c r="B1305" t="s">
        <v>2537</v>
      </c>
      <c r="C1305" t="s">
        <v>34</v>
      </c>
      <c r="D1305">
        <v>2016</v>
      </c>
      <c r="E1305">
        <v>106.6</v>
      </c>
      <c r="F1305">
        <v>120.3</v>
      </c>
      <c r="G1305">
        <v>112.4</v>
      </c>
      <c r="H1305">
        <v>123.5</v>
      </c>
      <c r="I1305">
        <v>111.1</v>
      </c>
      <c r="J1305">
        <v>106.1</v>
      </c>
      <c r="K1305">
        <v>93.5</v>
      </c>
      <c r="L1305">
        <v>0.51</v>
      </c>
      <c r="M1305">
        <v>0.53</v>
      </c>
      <c r="N1305">
        <v>0.51</v>
      </c>
      <c r="O1305">
        <v>0.49</v>
      </c>
      <c r="P1305">
        <v>0.46</v>
      </c>
      <c r="Q1305">
        <v>0.47</v>
      </c>
      <c r="R1305">
        <v>0.41</v>
      </c>
    </row>
    <row r="1306" spans="1:18" x14ac:dyDescent="0.2">
      <c r="A1306" t="s">
        <v>2538</v>
      </c>
      <c r="B1306" t="s">
        <v>2539</v>
      </c>
      <c r="C1306" t="s">
        <v>34</v>
      </c>
      <c r="D1306">
        <v>2016</v>
      </c>
      <c r="E1306">
        <v>107.7</v>
      </c>
      <c r="F1306">
        <v>123.8</v>
      </c>
      <c r="G1306">
        <v>111.2</v>
      </c>
      <c r="H1306">
        <v>129.6</v>
      </c>
      <c r="I1306">
        <v>104</v>
      </c>
      <c r="J1306">
        <v>106.5</v>
      </c>
      <c r="K1306">
        <v>91.5</v>
      </c>
      <c r="L1306">
        <v>0.68</v>
      </c>
      <c r="M1306">
        <v>0.72</v>
      </c>
      <c r="N1306">
        <v>0.68</v>
      </c>
      <c r="O1306">
        <v>0.65</v>
      </c>
      <c r="P1306">
        <v>0.61</v>
      </c>
      <c r="Q1306">
        <v>0.62</v>
      </c>
      <c r="R1306">
        <v>0.54</v>
      </c>
    </row>
    <row r="1307" spans="1:18" x14ac:dyDescent="0.2">
      <c r="A1307" t="s">
        <v>2540</v>
      </c>
      <c r="B1307" t="s">
        <v>2541</v>
      </c>
      <c r="C1307" t="s">
        <v>34</v>
      </c>
      <c r="D1307">
        <v>2016</v>
      </c>
      <c r="E1307">
        <v>106.6</v>
      </c>
      <c r="F1307">
        <v>120.3</v>
      </c>
      <c r="G1307">
        <v>112.4</v>
      </c>
      <c r="H1307">
        <v>123.5</v>
      </c>
      <c r="I1307">
        <v>111.1</v>
      </c>
      <c r="J1307">
        <v>106.1</v>
      </c>
      <c r="K1307">
        <v>93.5</v>
      </c>
      <c r="L1307">
        <v>0.51</v>
      </c>
      <c r="M1307">
        <v>0.53</v>
      </c>
      <c r="N1307">
        <v>0.51</v>
      </c>
      <c r="O1307">
        <v>0.49</v>
      </c>
      <c r="P1307">
        <v>0.46</v>
      </c>
      <c r="Q1307">
        <v>0.47</v>
      </c>
      <c r="R1307">
        <v>0.41</v>
      </c>
    </row>
    <row r="1308" spans="1:18" x14ac:dyDescent="0.2">
      <c r="A1308" t="s">
        <v>2542</v>
      </c>
      <c r="B1308" t="s">
        <v>2543</v>
      </c>
      <c r="C1308" t="s">
        <v>34</v>
      </c>
      <c r="D1308">
        <v>2016</v>
      </c>
      <c r="E1308">
        <v>106.6</v>
      </c>
      <c r="F1308">
        <v>120.3</v>
      </c>
      <c r="G1308">
        <v>112.4</v>
      </c>
      <c r="H1308">
        <v>123.5</v>
      </c>
      <c r="I1308">
        <v>111.1</v>
      </c>
      <c r="J1308">
        <v>106.1</v>
      </c>
      <c r="K1308">
        <v>93.5</v>
      </c>
      <c r="L1308">
        <v>0.51</v>
      </c>
      <c r="M1308">
        <v>0.53</v>
      </c>
      <c r="N1308">
        <v>0.51</v>
      </c>
      <c r="O1308">
        <v>0.49</v>
      </c>
      <c r="P1308">
        <v>0.46</v>
      </c>
      <c r="Q1308">
        <v>0.47</v>
      </c>
      <c r="R1308">
        <v>0.41</v>
      </c>
    </row>
    <row r="1309" spans="1:18" x14ac:dyDescent="0.2">
      <c r="A1309" t="s">
        <v>2544</v>
      </c>
      <c r="B1309" t="s">
        <v>2545</v>
      </c>
      <c r="C1309" t="s">
        <v>34</v>
      </c>
      <c r="D1309">
        <v>2016</v>
      </c>
      <c r="E1309">
        <v>106.6</v>
      </c>
      <c r="F1309">
        <v>120.3</v>
      </c>
      <c r="G1309">
        <v>112.4</v>
      </c>
      <c r="H1309">
        <v>123.5</v>
      </c>
      <c r="I1309">
        <v>111.1</v>
      </c>
      <c r="J1309">
        <v>106.1</v>
      </c>
      <c r="K1309">
        <v>93.5</v>
      </c>
      <c r="L1309">
        <v>0.51</v>
      </c>
      <c r="M1309">
        <v>0.53</v>
      </c>
      <c r="N1309">
        <v>0.51</v>
      </c>
      <c r="O1309">
        <v>0.49</v>
      </c>
      <c r="P1309">
        <v>0.46</v>
      </c>
      <c r="Q1309">
        <v>0.47</v>
      </c>
      <c r="R1309">
        <v>0.41</v>
      </c>
    </row>
    <row r="1310" spans="1:18" x14ac:dyDescent="0.2">
      <c r="A1310" t="s">
        <v>2546</v>
      </c>
      <c r="B1310" t="s">
        <v>2547</v>
      </c>
      <c r="C1310" t="s">
        <v>35</v>
      </c>
      <c r="D1310">
        <v>2016</v>
      </c>
      <c r="E1310">
        <v>106.6</v>
      </c>
      <c r="F1310">
        <v>120.3</v>
      </c>
      <c r="G1310">
        <v>112.4</v>
      </c>
      <c r="H1310">
        <v>123.5</v>
      </c>
      <c r="I1310">
        <v>111.1</v>
      </c>
      <c r="J1310">
        <v>106.1</v>
      </c>
      <c r="K1310">
        <v>93.5</v>
      </c>
      <c r="L1310">
        <v>0.51</v>
      </c>
      <c r="M1310">
        <v>0.53</v>
      </c>
      <c r="N1310">
        <v>0.51</v>
      </c>
      <c r="O1310">
        <v>0.49</v>
      </c>
      <c r="P1310">
        <v>0.46</v>
      </c>
      <c r="Q1310">
        <v>0.47</v>
      </c>
      <c r="R1310">
        <v>0.41</v>
      </c>
    </row>
    <row r="1311" spans="1:18" x14ac:dyDescent="0.2">
      <c r="A1311" t="s">
        <v>2548</v>
      </c>
      <c r="B1311" t="s">
        <v>2549</v>
      </c>
      <c r="C1311" t="s">
        <v>35</v>
      </c>
      <c r="D1311">
        <v>2016</v>
      </c>
      <c r="E1311">
        <v>106.6</v>
      </c>
      <c r="F1311">
        <v>120.3</v>
      </c>
      <c r="G1311">
        <v>112.4</v>
      </c>
      <c r="H1311">
        <v>123.5</v>
      </c>
      <c r="I1311">
        <v>111.1</v>
      </c>
      <c r="J1311">
        <v>106.1</v>
      </c>
      <c r="K1311">
        <v>93.5</v>
      </c>
      <c r="L1311">
        <v>0.51</v>
      </c>
      <c r="M1311">
        <v>0.53</v>
      </c>
      <c r="N1311">
        <v>0.51</v>
      </c>
      <c r="O1311">
        <v>0.49</v>
      </c>
      <c r="P1311">
        <v>0.46</v>
      </c>
      <c r="Q1311">
        <v>0.47</v>
      </c>
      <c r="R1311">
        <v>0.41</v>
      </c>
    </row>
    <row r="1312" spans="1:18" x14ac:dyDescent="0.2">
      <c r="A1312" t="s">
        <v>2550</v>
      </c>
      <c r="B1312" t="s">
        <v>2551</v>
      </c>
      <c r="C1312" t="s">
        <v>35</v>
      </c>
      <c r="D1312">
        <v>2016</v>
      </c>
      <c r="E1312">
        <v>106.6</v>
      </c>
      <c r="F1312">
        <v>120.3</v>
      </c>
      <c r="G1312">
        <v>112.4</v>
      </c>
      <c r="H1312">
        <v>123.5</v>
      </c>
      <c r="I1312">
        <v>111.1</v>
      </c>
      <c r="J1312">
        <v>106.1</v>
      </c>
      <c r="K1312">
        <v>93.5</v>
      </c>
      <c r="L1312">
        <v>0.51</v>
      </c>
      <c r="M1312">
        <v>0.53</v>
      </c>
      <c r="N1312">
        <v>0.51</v>
      </c>
      <c r="O1312">
        <v>0.49</v>
      </c>
      <c r="P1312">
        <v>0.46</v>
      </c>
      <c r="Q1312">
        <v>0.47</v>
      </c>
      <c r="R1312">
        <v>0.41</v>
      </c>
    </row>
    <row r="1313" spans="1:18" x14ac:dyDescent="0.2">
      <c r="A1313" t="s">
        <v>2552</v>
      </c>
      <c r="B1313" t="s">
        <v>2553</v>
      </c>
      <c r="C1313" t="s">
        <v>34</v>
      </c>
      <c r="D1313">
        <v>2010</v>
      </c>
      <c r="E1313">
        <v>100.6</v>
      </c>
      <c r="F1313">
        <v>117.5</v>
      </c>
      <c r="G1313">
        <v>116</v>
      </c>
      <c r="H1313">
        <v>116.2</v>
      </c>
      <c r="I1313">
        <v>107.2</v>
      </c>
      <c r="J1313">
        <v>101.3</v>
      </c>
      <c r="K1313">
        <v>89.5</v>
      </c>
      <c r="L1313">
        <v>0.52</v>
      </c>
      <c r="M1313">
        <v>0.56999999999999995</v>
      </c>
      <c r="N1313">
        <v>0.53</v>
      </c>
      <c r="O1313">
        <v>0.48</v>
      </c>
      <c r="P1313">
        <v>0.44</v>
      </c>
      <c r="Q1313">
        <v>0.46</v>
      </c>
      <c r="R1313">
        <v>0.38</v>
      </c>
    </row>
    <row r="1314" spans="1:18" x14ac:dyDescent="0.2">
      <c r="A1314" t="s">
        <v>2554</v>
      </c>
      <c r="B1314" t="s">
        <v>2555</v>
      </c>
      <c r="C1314" t="s">
        <v>35</v>
      </c>
      <c r="D1314">
        <v>2014</v>
      </c>
      <c r="E1314">
        <v>104.9</v>
      </c>
      <c r="F1314">
        <v>110.4</v>
      </c>
      <c r="G1314">
        <v>123.5</v>
      </c>
      <c r="H1314">
        <v>103.8</v>
      </c>
      <c r="I1314">
        <v>123.9</v>
      </c>
      <c r="J1314">
        <v>102.8</v>
      </c>
      <c r="K1314">
        <v>86.1</v>
      </c>
      <c r="L1314">
        <v>0.64</v>
      </c>
      <c r="M1314">
        <v>0.68</v>
      </c>
      <c r="N1314">
        <v>0.64</v>
      </c>
      <c r="O1314">
        <v>0.62</v>
      </c>
      <c r="P1314">
        <v>0.59</v>
      </c>
      <c r="Q1314">
        <v>0.59</v>
      </c>
      <c r="R1314">
        <v>0.53</v>
      </c>
    </row>
    <row r="1315" spans="1:18" x14ac:dyDescent="0.2">
      <c r="A1315" t="s">
        <v>2556</v>
      </c>
      <c r="B1315" t="s">
        <v>2557</v>
      </c>
      <c r="C1315" t="s">
        <v>35</v>
      </c>
      <c r="D1315">
        <v>2014</v>
      </c>
      <c r="E1315">
        <v>101.5</v>
      </c>
      <c r="F1315">
        <v>110.5</v>
      </c>
      <c r="G1315">
        <v>115.2</v>
      </c>
      <c r="H1315">
        <v>104.1</v>
      </c>
      <c r="I1315">
        <v>118.4</v>
      </c>
      <c r="J1315">
        <v>104.7</v>
      </c>
      <c r="K1315">
        <v>88.5</v>
      </c>
      <c r="L1315">
        <v>0.54</v>
      </c>
      <c r="M1315">
        <v>0.56999999999999995</v>
      </c>
      <c r="N1315">
        <v>0.54</v>
      </c>
      <c r="O1315">
        <v>0.53</v>
      </c>
      <c r="P1315">
        <v>0.51</v>
      </c>
      <c r="Q1315">
        <v>0.51</v>
      </c>
      <c r="R1315">
        <v>0.46</v>
      </c>
    </row>
    <row r="1316" spans="1:18" x14ac:dyDescent="0.2">
      <c r="A1316" t="s">
        <v>2558</v>
      </c>
      <c r="B1316" t="s">
        <v>2559</v>
      </c>
      <c r="C1316" t="s">
        <v>35</v>
      </c>
      <c r="D1316">
        <v>2014</v>
      </c>
      <c r="E1316">
        <v>94</v>
      </c>
      <c r="F1316">
        <v>112.9</v>
      </c>
      <c r="G1316">
        <v>115.2</v>
      </c>
      <c r="H1316">
        <v>101.2</v>
      </c>
      <c r="I1316">
        <v>114.3</v>
      </c>
      <c r="J1316">
        <v>104.9</v>
      </c>
      <c r="K1316">
        <v>86.1</v>
      </c>
      <c r="L1316">
        <v>0.64</v>
      </c>
      <c r="M1316">
        <v>0.68</v>
      </c>
      <c r="N1316">
        <v>0.64</v>
      </c>
      <c r="O1316">
        <v>0.62</v>
      </c>
      <c r="P1316">
        <v>0.59</v>
      </c>
      <c r="Q1316">
        <v>0.59</v>
      </c>
      <c r="R1316">
        <v>0.53</v>
      </c>
    </row>
    <row r="1317" spans="1:18" x14ac:dyDescent="0.2">
      <c r="A1317" t="s">
        <v>2560</v>
      </c>
      <c r="B1317" t="s">
        <v>2561</v>
      </c>
      <c r="C1317" t="s">
        <v>34</v>
      </c>
      <c r="D1317">
        <v>2014</v>
      </c>
      <c r="E1317">
        <v>106.5</v>
      </c>
      <c r="F1317">
        <v>111.5</v>
      </c>
      <c r="G1317">
        <v>114.5</v>
      </c>
      <c r="H1317">
        <v>100.1</v>
      </c>
      <c r="I1317">
        <v>114.1</v>
      </c>
      <c r="J1317">
        <v>100.4</v>
      </c>
      <c r="K1317">
        <v>90.4</v>
      </c>
      <c r="L1317">
        <v>0.64</v>
      </c>
      <c r="M1317">
        <v>0.68</v>
      </c>
      <c r="N1317">
        <v>0.64</v>
      </c>
      <c r="O1317">
        <v>0.62</v>
      </c>
      <c r="P1317">
        <v>0.59</v>
      </c>
      <c r="Q1317">
        <v>0.59</v>
      </c>
      <c r="R1317">
        <v>0.53</v>
      </c>
    </row>
    <row r="1318" spans="1:18" x14ac:dyDescent="0.2">
      <c r="A1318" t="s">
        <v>2562</v>
      </c>
      <c r="B1318" t="s">
        <v>2563</v>
      </c>
      <c r="C1318" t="s">
        <v>34</v>
      </c>
      <c r="D1318">
        <v>2014</v>
      </c>
      <c r="E1318">
        <v>98.4</v>
      </c>
      <c r="F1318">
        <v>111.5</v>
      </c>
      <c r="G1318">
        <v>118.7</v>
      </c>
      <c r="H1318">
        <v>106.7</v>
      </c>
      <c r="I1318">
        <v>122.5</v>
      </c>
      <c r="J1318">
        <v>102.5</v>
      </c>
      <c r="K1318">
        <v>86.4</v>
      </c>
      <c r="L1318">
        <v>0.64</v>
      </c>
      <c r="M1318">
        <v>0.68</v>
      </c>
      <c r="N1318">
        <v>0.64</v>
      </c>
      <c r="O1318">
        <v>0.62</v>
      </c>
      <c r="P1318">
        <v>0.59</v>
      </c>
      <c r="Q1318">
        <v>0.59</v>
      </c>
      <c r="R1318">
        <v>0.53</v>
      </c>
    </row>
    <row r="1319" spans="1:18" x14ac:dyDescent="0.2">
      <c r="A1319" t="s">
        <v>2564</v>
      </c>
      <c r="B1319" t="s">
        <v>2565</v>
      </c>
      <c r="C1319" t="s">
        <v>35</v>
      </c>
      <c r="D1319">
        <v>2014</v>
      </c>
      <c r="E1319">
        <v>99.5</v>
      </c>
      <c r="F1319">
        <v>101.8</v>
      </c>
      <c r="G1319">
        <v>117.7</v>
      </c>
      <c r="H1319">
        <v>101.2</v>
      </c>
      <c r="I1319">
        <v>114.3</v>
      </c>
      <c r="J1319">
        <v>104.9</v>
      </c>
      <c r="K1319">
        <v>86.1</v>
      </c>
      <c r="L1319">
        <v>0.64</v>
      </c>
      <c r="M1319">
        <v>0.68</v>
      </c>
      <c r="N1319">
        <v>0.64</v>
      </c>
      <c r="O1319">
        <v>0.62</v>
      </c>
      <c r="P1319">
        <v>0.59</v>
      </c>
      <c r="Q1319">
        <v>0.59</v>
      </c>
      <c r="R1319">
        <v>0.53</v>
      </c>
    </row>
    <row r="1320" spans="1:18" x14ac:dyDescent="0.2">
      <c r="A1320" t="s">
        <v>2566</v>
      </c>
      <c r="B1320" t="s">
        <v>2567</v>
      </c>
      <c r="C1320" t="s">
        <v>34</v>
      </c>
      <c r="D1320">
        <v>2014</v>
      </c>
      <c r="E1320">
        <v>90.2</v>
      </c>
      <c r="F1320">
        <v>104.2</v>
      </c>
      <c r="G1320">
        <v>108.2</v>
      </c>
      <c r="H1320">
        <v>104.2</v>
      </c>
      <c r="I1320">
        <v>121.3</v>
      </c>
      <c r="J1320">
        <v>109.3</v>
      </c>
      <c r="K1320">
        <v>86.9</v>
      </c>
      <c r="L1320">
        <v>0.68</v>
      </c>
      <c r="M1320">
        <v>0.72</v>
      </c>
      <c r="N1320">
        <v>0.69</v>
      </c>
      <c r="O1320">
        <v>0.66</v>
      </c>
      <c r="P1320">
        <v>0.63</v>
      </c>
      <c r="Q1320">
        <v>0.63</v>
      </c>
      <c r="R1320">
        <v>0.56999999999999995</v>
      </c>
    </row>
    <row r="1321" spans="1:18" x14ac:dyDescent="0.2">
      <c r="A1321" t="s">
        <v>2568</v>
      </c>
      <c r="B1321" t="s">
        <v>2569</v>
      </c>
      <c r="C1321" t="s">
        <v>35</v>
      </c>
      <c r="D1321">
        <v>2014</v>
      </c>
      <c r="E1321">
        <v>101.2</v>
      </c>
      <c r="F1321">
        <v>93.6</v>
      </c>
      <c r="G1321">
        <v>91.4</v>
      </c>
      <c r="H1321">
        <v>98.2</v>
      </c>
      <c r="I1321">
        <v>104.3</v>
      </c>
      <c r="J1321">
        <v>91.4</v>
      </c>
      <c r="K1321">
        <v>111.2</v>
      </c>
      <c r="L1321">
        <v>0.51</v>
      </c>
      <c r="M1321">
        <v>0.56999999999999995</v>
      </c>
      <c r="N1321">
        <v>0.52</v>
      </c>
      <c r="O1321">
        <v>0.47</v>
      </c>
      <c r="P1321">
        <v>0.43</v>
      </c>
      <c r="Q1321">
        <v>0.44</v>
      </c>
      <c r="R1321">
        <v>0.36</v>
      </c>
    </row>
    <row r="1322" spans="1:18" x14ac:dyDescent="0.2">
      <c r="A1322" t="s">
        <v>2570</v>
      </c>
      <c r="B1322" t="s">
        <v>2571</v>
      </c>
      <c r="C1322" t="s">
        <v>34</v>
      </c>
      <c r="D1322">
        <v>2015</v>
      </c>
      <c r="E1322">
        <v>106.7</v>
      </c>
      <c r="F1322">
        <v>112.1</v>
      </c>
      <c r="G1322">
        <v>117.5</v>
      </c>
      <c r="H1322">
        <v>120.3</v>
      </c>
      <c r="I1322">
        <v>126.7</v>
      </c>
      <c r="J1322">
        <v>104.1</v>
      </c>
      <c r="K1322">
        <v>86.5</v>
      </c>
      <c r="L1322">
        <v>0.77</v>
      </c>
      <c r="M1322">
        <v>0.8</v>
      </c>
      <c r="N1322">
        <v>0.77</v>
      </c>
      <c r="O1322">
        <v>0.74</v>
      </c>
      <c r="P1322">
        <v>0.71</v>
      </c>
      <c r="Q1322">
        <v>0.72</v>
      </c>
      <c r="R1322">
        <v>0.65</v>
      </c>
    </row>
    <row r="1323" spans="1:18" x14ac:dyDescent="0.2">
      <c r="A1323" t="s">
        <v>2572</v>
      </c>
      <c r="B1323" t="s">
        <v>2573</v>
      </c>
      <c r="C1323" t="s">
        <v>34</v>
      </c>
      <c r="D1323">
        <v>2015</v>
      </c>
      <c r="E1323">
        <v>107.6</v>
      </c>
      <c r="F1323">
        <v>115</v>
      </c>
      <c r="G1323">
        <v>106.9</v>
      </c>
      <c r="H1323">
        <v>122.9</v>
      </c>
      <c r="I1323">
        <v>121.3</v>
      </c>
      <c r="J1323">
        <v>98.9</v>
      </c>
      <c r="K1323">
        <v>89.3</v>
      </c>
      <c r="L1323">
        <v>0.52</v>
      </c>
      <c r="M1323">
        <v>0.54</v>
      </c>
      <c r="N1323">
        <v>0.52</v>
      </c>
      <c r="O1323">
        <v>0.51</v>
      </c>
      <c r="P1323">
        <v>0.49</v>
      </c>
      <c r="Q1323">
        <v>0.49</v>
      </c>
      <c r="R1323">
        <v>0.43</v>
      </c>
    </row>
    <row r="1324" spans="1:18" x14ac:dyDescent="0.2">
      <c r="A1324" t="s">
        <v>2574</v>
      </c>
      <c r="B1324" t="s">
        <v>2575</v>
      </c>
      <c r="C1324" t="s">
        <v>34</v>
      </c>
      <c r="D1324">
        <v>2015</v>
      </c>
      <c r="E1324">
        <v>107.6</v>
      </c>
      <c r="F1324">
        <v>115</v>
      </c>
      <c r="G1324">
        <v>106.9</v>
      </c>
      <c r="H1324">
        <v>122.9</v>
      </c>
      <c r="I1324">
        <v>121.3</v>
      </c>
      <c r="J1324">
        <v>98.9</v>
      </c>
      <c r="K1324">
        <v>89.3</v>
      </c>
      <c r="L1324">
        <v>0.52</v>
      </c>
      <c r="M1324">
        <v>0.54</v>
      </c>
      <c r="N1324">
        <v>0.52</v>
      </c>
      <c r="O1324">
        <v>0.51</v>
      </c>
      <c r="P1324">
        <v>0.49</v>
      </c>
      <c r="Q1324">
        <v>0.49</v>
      </c>
      <c r="R1324">
        <v>0.43</v>
      </c>
    </row>
    <row r="1325" spans="1:18" x14ac:dyDescent="0.2">
      <c r="A1325" t="s">
        <v>2576</v>
      </c>
      <c r="B1325" t="s">
        <v>2577</v>
      </c>
      <c r="C1325" t="s">
        <v>34</v>
      </c>
      <c r="D1325">
        <v>2019</v>
      </c>
      <c r="E1325">
        <v>104.4</v>
      </c>
      <c r="F1325">
        <v>113.7</v>
      </c>
      <c r="G1325">
        <v>92.9</v>
      </c>
      <c r="H1325">
        <v>92</v>
      </c>
      <c r="I1325">
        <v>123.8</v>
      </c>
      <c r="J1325">
        <v>100.7</v>
      </c>
      <c r="K1325">
        <v>99.6</v>
      </c>
      <c r="L1325">
        <v>0.66</v>
      </c>
      <c r="M1325">
        <v>0.7</v>
      </c>
      <c r="N1325">
        <v>0.66</v>
      </c>
      <c r="O1325">
        <v>0.63</v>
      </c>
      <c r="P1325">
        <v>0.59</v>
      </c>
      <c r="Q1325">
        <v>0.6</v>
      </c>
      <c r="R1325">
        <v>0.51</v>
      </c>
    </row>
    <row r="1326" spans="1:18" x14ac:dyDescent="0.2">
      <c r="A1326" t="s">
        <v>2578</v>
      </c>
      <c r="B1326" t="s">
        <v>2579</v>
      </c>
      <c r="C1326" t="s">
        <v>35</v>
      </c>
      <c r="D1326">
        <v>2019</v>
      </c>
      <c r="E1326">
        <v>105.4</v>
      </c>
      <c r="F1326">
        <v>117.8</v>
      </c>
      <c r="G1326">
        <v>108.6</v>
      </c>
      <c r="H1326">
        <v>92</v>
      </c>
      <c r="I1326">
        <v>113.7</v>
      </c>
      <c r="J1326">
        <v>105.5</v>
      </c>
      <c r="K1326">
        <v>100.3</v>
      </c>
      <c r="L1326">
        <v>0.62</v>
      </c>
      <c r="M1326">
        <v>0.66</v>
      </c>
      <c r="N1326">
        <v>0.62</v>
      </c>
      <c r="O1326">
        <v>0.59</v>
      </c>
      <c r="P1326">
        <v>0.55000000000000004</v>
      </c>
      <c r="Q1326">
        <v>0.56000000000000005</v>
      </c>
      <c r="R1326">
        <v>0.49</v>
      </c>
    </row>
    <row r="1327" spans="1:18" x14ac:dyDescent="0.2">
      <c r="A1327" t="s">
        <v>2580</v>
      </c>
      <c r="B1327" t="s">
        <v>2581</v>
      </c>
      <c r="C1327" t="s">
        <v>35</v>
      </c>
      <c r="D1327">
        <v>2019</v>
      </c>
      <c r="E1327">
        <v>103.8</v>
      </c>
      <c r="F1327">
        <v>110.4</v>
      </c>
      <c r="G1327">
        <v>101.3</v>
      </c>
      <c r="H1327">
        <v>93.4</v>
      </c>
      <c r="I1327">
        <v>115.4</v>
      </c>
      <c r="J1327">
        <v>102.2</v>
      </c>
      <c r="K1327">
        <v>102.4</v>
      </c>
      <c r="L1327">
        <v>0.46</v>
      </c>
      <c r="M1327">
        <v>0.48</v>
      </c>
      <c r="N1327">
        <v>0.46</v>
      </c>
      <c r="O1327">
        <v>0.44</v>
      </c>
      <c r="P1327">
        <v>0.42</v>
      </c>
      <c r="Q1327">
        <v>0.42</v>
      </c>
      <c r="R1327">
        <v>0.37</v>
      </c>
    </row>
    <row r="1328" spans="1:18" x14ac:dyDescent="0.2">
      <c r="A1328" t="s">
        <v>2582</v>
      </c>
      <c r="B1328" t="s">
        <v>2583</v>
      </c>
      <c r="C1328" t="s">
        <v>34</v>
      </c>
      <c r="D1328">
        <v>2021</v>
      </c>
      <c r="E1328">
        <v>124.2</v>
      </c>
      <c r="F1328">
        <v>124.5</v>
      </c>
      <c r="G1328">
        <v>118.6</v>
      </c>
      <c r="H1328">
        <v>143.6</v>
      </c>
      <c r="I1328">
        <v>119.4</v>
      </c>
      <c r="J1328">
        <v>98.3</v>
      </c>
      <c r="K1328">
        <v>91.4</v>
      </c>
      <c r="L1328">
        <v>0.67</v>
      </c>
      <c r="M1328">
        <v>0.71</v>
      </c>
      <c r="N1328">
        <v>0.68</v>
      </c>
      <c r="O1328">
        <v>0.66</v>
      </c>
      <c r="P1328">
        <v>0.63</v>
      </c>
      <c r="Q1328">
        <v>0.63</v>
      </c>
      <c r="R1328">
        <v>0.57999999999999996</v>
      </c>
    </row>
    <row r="1329" spans="1:18" x14ac:dyDescent="0.2">
      <c r="A1329" t="s">
        <v>2584</v>
      </c>
      <c r="B1329" t="s">
        <v>2585</v>
      </c>
      <c r="C1329" t="s">
        <v>34</v>
      </c>
      <c r="D1329">
        <v>2021</v>
      </c>
      <c r="E1329">
        <v>121.5</v>
      </c>
      <c r="F1329">
        <v>125.8</v>
      </c>
      <c r="G1329">
        <v>112.8</v>
      </c>
      <c r="H1329">
        <v>146.19999999999999</v>
      </c>
      <c r="I1329">
        <v>127.9</v>
      </c>
      <c r="J1329">
        <v>98.3</v>
      </c>
      <c r="K1329">
        <v>91.4</v>
      </c>
      <c r="L1329">
        <v>0.67</v>
      </c>
      <c r="M1329">
        <v>0.71</v>
      </c>
      <c r="N1329">
        <v>0.68</v>
      </c>
      <c r="O1329">
        <v>0.66</v>
      </c>
      <c r="P1329">
        <v>0.63</v>
      </c>
      <c r="Q1329">
        <v>0.63</v>
      </c>
      <c r="R1329">
        <v>0.57999999999999996</v>
      </c>
    </row>
    <row r="1330" spans="1:18" x14ac:dyDescent="0.2">
      <c r="A1330" t="s">
        <v>2586</v>
      </c>
      <c r="B1330" t="s">
        <v>2587</v>
      </c>
      <c r="C1330" t="s">
        <v>35</v>
      </c>
      <c r="D1330">
        <v>2021</v>
      </c>
      <c r="E1330">
        <v>122.5</v>
      </c>
      <c r="F1330">
        <v>123.4</v>
      </c>
      <c r="G1330">
        <v>123.4</v>
      </c>
      <c r="H1330">
        <v>145.9</v>
      </c>
      <c r="I1330">
        <v>129.30000000000001</v>
      </c>
      <c r="J1330">
        <v>104.8</v>
      </c>
      <c r="K1330">
        <v>91.1</v>
      </c>
      <c r="L1330">
        <v>0.67</v>
      </c>
      <c r="M1330">
        <v>0.71</v>
      </c>
      <c r="N1330">
        <v>0.68</v>
      </c>
      <c r="O1330">
        <v>0.66</v>
      </c>
      <c r="P1330">
        <v>0.63</v>
      </c>
      <c r="Q1330">
        <v>0.63</v>
      </c>
      <c r="R1330">
        <v>0.57999999999999996</v>
      </c>
    </row>
    <row r="1331" spans="1:18" x14ac:dyDescent="0.2">
      <c r="A1331" t="s">
        <v>2588</v>
      </c>
      <c r="B1331" t="s">
        <v>2589</v>
      </c>
      <c r="C1331" t="s">
        <v>35</v>
      </c>
      <c r="D1331">
        <v>2021</v>
      </c>
      <c r="E1331">
        <v>121.1</v>
      </c>
      <c r="F1331">
        <v>124.5</v>
      </c>
      <c r="G1331">
        <v>122.2</v>
      </c>
      <c r="H1331">
        <v>143.9</v>
      </c>
      <c r="I1331">
        <v>126.9</v>
      </c>
      <c r="J1331">
        <v>98</v>
      </c>
      <c r="K1331">
        <v>91.9</v>
      </c>
      <c r="L1331">
        <v>0.68</v>
      </c>
      <c r="M1331">
        <v>0.71</v>
      </c>
      <c r="N1331">
        <v>0.68</v>
      </c>
      <c r="O1331">
        <v>0.66</v>
      </c>
      <c r="P1331">
        <v>0.63</v>
      </c>
      <c r="Q1331">
        <v>0.64</v>
      </c>
      <c r="R1331">
        <v>0.59</v>
      </c>
    </row>
    <row r="1332" spans="1:18" x14ac:dyDescent="0.2">
      <c r="A1332" t="s">
        <v>2590</v>
      </c>
      <c r="B1332" t="s">
        <v>2591</v>
      </c>
      <c r="C1332" t="s">
        <v>35</v>
      </c>
      <c r="D1332">
        <v>2021</v>
      </c>
      <c r="E1332">
        <v>122.5</v>
      </c>
      <c r="F1332">
        <v>121</v>
      </c>
      <c r="G1332">
        <v>112.6</v>
      </c>
      <c r="H1332">
        <v>140.69999999999999</v>
      </c>
      <c r="I1332">
        <v>119.6</v>
      </c>
      <c r="J1332">
        <v>98.6</v>
      </c>
      <c r="K1332">
        <v>95.2</v>
      </c>
      <c r="L1332">
        <v>0.67</v>
      </c>
      <c r="M1332">
        <v>0.71</v>
      </c>
      <c r="N1332">
        <v>0.68</v>
      </c>
      <c r="O1332">
        <v>0.66</v>
      </c>
      <c r="P1332">
        <v>0.63</v>
      </c>
      <c r="Q1332">
        <v>0.63</v>
      </c>
      <c r="R1332">
        <v>0.57999999999999996</v>
      </c>
    </row>
    <row r="1333" spans="1:18" x14ac:dyDescent="0.2">
      <c r="A1333" t="s">
        <v>2592</v>
      </c>
      <c r="B1333" t="s">
        <v>2593</v>
      </c>
      <c r="C1333" t="s">
        <v>35</v>
      </c>
      <c r="D1333">
        <v>2013</v>
      </c>
      <c r="E1333">
        <v>116</v>
      </c>
      <c r="F1333">
        <v>106.8</v>
      </c>
      <c r="G1333">
        <v>97.8</v>
      </c>
      <c r="H1333">
        <v>107.3</v>
      </c>
      <c r="I1333">
        <v>104.3</v>
      </c>
      <c r="J1333">
        <v>95.2</v>
      </c>
      <c r="K1333">
        <v>97.2</v>
      </c>
      <c r="L1333">
        <v>0.47</v>
      </c>
      <c r="M1333">
        <v>0.49</v>
      </c>
      <c r="N1333">
        <v>0.47</v>
      </c>
      <c r="O1333">
        <v>0.45</v>
      </c>
      <c r="P1333">
        <v>0.42</v>
      </c>
      <c r="Q1333">
        <v>0.43</v>
      </c>
      <c r="R1333">
        <v>0.35</v>
      </c>
    </row>
    <row r="1334" spans="1:18" x14ac:dyDescent="0.2">
      <c r="A1334" t="s">
        <v>2594</v>
      </c>
      <c r="B1334" t="s">
        <v>2595</v>
      </c>
      <c r="C1334" t="s">
        <v>34</v>
      </c>
      <c r="D1334">
        <v>2013</v>
      </c>
      <c r="E1334">
        <v>116.7</v>
      </c>
      <c r="F1334">
        <v>112.4</v>
      </c>
      <c r="G1334">
        <v>92.5</v>
      </c>
      <c r="H1334">
        <v>103</v>
      </c>
      <c r="I1334">
        <v>100.6</v>
      </c>
      <c r="J1334">
        <v>96.5</v>
      </c>
      <c r="K1334">
        <v>97.2</v>
      </c>
      <c r="L1334">
        <v>0.6</v>
      </c>
      <c r="M1334">
        <v>0.6</v>
      </c>
      <c r="N1334">
        <v>0.61</v>
      </c>
      <c r="O1334">
        <v>0.56999999999999995</v>
      </c>
      <c r="P1334">
        <v>0.53</v>
      </c>
      <c r="Q1334">
        <v>0.54</v>
      </c>
      <c r="R1334">
        <v>0.35</v>
      </c>
    </row>
    <row r="1335" spans="1:18" x14ac:dyDescent="0.2">
      <c r="A1335" t="s">
        <v>2596</v>
      </c>
      <c r="B1335" t="s">
        <v>2597</v>
      </c>
      <c r="C1335" t="s">
        <v>35</v>
      </c>
      <c r="D1335">
        <v>2013</v>
      </c>
      <c r="E1335">
        <v>116</v>
      </c>
      <c r="F1335">
        <v>106.8</v>
      </c>
      <c r="G1335">
        <v>97.8</v>
      </c>
      <c r="H1335">
        <v>107.3</v>
      </c>
      <c r="I1335">
        <v>104.3</v>
      </c>
      <c r="J1335">
        <v>95.2</v>
      </c>
      <c r="K1335">
        <v>97.2</v>
      </c>
      <c r="L1335">
        <v>0.47</v>
      </c>
      <c r="M1335">
        <v>0.49</v>
      </c>
      <c r="N1335">
        <v>0.47</v>
      </c>
      <c r="O1335">
        <v>0.45</v>
      </c>
      <c r="P1335">
        <v>0.42</v>
      </c>
      <c r="Q1335">
        <v>0.43</v>
      </c>
      <c r="R1335">
        <v>0.35</v>
      </c>
    </row>
    <row r="1336" spans="1:18" x14ac:dyDescent="0.2">
      <c r="A1336" t="s">
        <v>2598</v>
      </c>
      <c r="B1336" t="s">
        <v>2599</v>
      </c>
      <c r="C1336" t="s">
        <v>34</v>
      </c>
      <c r="D1336">
        <v>2013</v>
      </c>
      <c r="E1336">
        <v>116</v>
      </c>
      <c r="F1336">
        <v>106.8</v>
      </c>
      <c r="G1336">
        <v>97.8</v>
      </c>
      <c r="H1336">
        <v>107.3</v>
      </c>
      <c r="I1336">
        <v>104.3</v>
      </c>
      <c r="J1336">
        <v>95.2</v>
      </c>
      <c r="K1336">
        <v>97.2</v>
      </c>
      <c r="L1336">
        <v>0.47</v>
      </c>
      <c r="M1336">
        <v>0.49</v>
      </c>
      <c r="N1336">
        <v>0.47</v>
      </c>
      <c r="O1336">
        <v>0.45</v>
      </c>
      <c r="P1336">
        <v>0.42</v>
      </c>
      <c r="Q1336">
        <v>0.43</v>
      </c>
      <c r="R1336">
        <v>0.35</v>
      </c>
    </row>
    <row r="1337" spans="1:18" x14ac:dyDescent="0.2">
      <c r="A1337" t="s">
        <v>2600</v>
      </c>
      <c r="B1337" t="s">
        <v>2601</v>
      </c>
      <c r="C1337" t="s">
        <v>35</v>
      </c>
      <c r="D1337">
        <v>2013</v>
      </c>
      <c r="E1337">
        <v>116</v>
      </c>
      <c r="F1337">
        <v>106.8</v>
      </c>
      <c r="G1337">
        <v>97.8</v>
      </c>
      <c r="H1337">
        <v>107.3</v>
      </c>
      <c r="I1337">
        <v>104.3</v>
      </c>
      <c r="J1337">
        <v>95.2</v>
      </c>
      <c r="K1337">
        <v>97.2</v>
      </c>
      <c r="L1337">
        <v>0.47</v>
      </c>
      <c r="M1337">
        <v>0.49</v>
      </c>
      <c r="N1337">
        <v>0.47</v>
      </c>
      <c r="O1337">
        <v>0.45</v>
      </c>
      <c r="P1337">
        <v>0.42</v>
      </c>
      <c r="Q1337">
        <v>0.43</v>
      </c>
      <c r="R1337">
        <v>0.35</v>
      </c>
    </row>
    <row r="1338" spans="1:18" x14ac:dyDescent="0.2">
      <c r="A1338" t="s">
        <v>2602</v>
      </c>
      <c r="B1338" t="s">
        <v>2603</v>
      </c>
      <c r="C1338" t="s">
        <v>34</v>
      </c>
      <c r="D1338">
        <v>2013</v>
      </c>
      <c r="E1338">
        <v>116</v>
      </c>
      <c r="F1338">
        <v>106.8</v>
      </c>
      <c r="G1338">
        <v>97.8</v>
      </c>
      <c r="H1338">
        <v>107.3</v>
      </c>
      <c r="I1338">
        <v>104.3</v>
      </c>
      <c r="J1338">
        <v>95.2</v>
      </c>
      <c r="K1338">
        <v>97.2</v>
      </c>
      <c r="L1338">
        <v>0.47</v>
      </c>
      <c r="M1338">
        <v>0.49</v>
      </c>
      <c r="N1338">
        <v>0.47</v>
      </c>
      <c r="O1338">
        <v>0.45</v>
      </c>
      <c r="P1338">
        <v>0.42</v>
      </c>
      <c r="Q1338">
        <v>0.43</v>
      </c>
      <c r="R1338">
        <v>0.35</v>
      </c>
    </row>
    <row r="1339" spans="1:18" x14ac:dyDescent="0.2">
      <c r="A1339" t="s">
        <v>2604</v>
      </c>
      <c r="B1339" t="s">
        <v>2605</v>
      </c>
      <c r="C1339" t="s">
        <v>35</v>
      </c>
      <c r="D1339">
        <v>2013</v>
      </c>
      <c r="E1339">
        <v>116</v>
      </c>
      <c r="F1339">
        <v>106.8</v>
      </c>
      <c r="G1339">
        <v>97.8</v>
      </c>
      <c r="H1339">
        <v>107.3</v>
      </c>
      <c r="I1339">
        <v>104.3</v>
      </c>
      <c r="J1339">
        <v>95.2</v>
      </c>
      <c r="K1339">
        <v>97.2</v>
      </c>
      <c r="L1339">
        <v>0.47</v>
      </c>
      <c r="M1339">
        <v>0.49</v>
      </c>
      <c r="N1339">
        <v>0.47</v>
      </c>
      <c r="O1339">
        <v>0.45</v>
      </c>
      <c r="P1339">
        <v>0.42</v>
      </c>
      <c r="Q1339">
        <v>0.43</v>
      </c>
      <c r="R1339">
        <v>0.35</v>
      </c>
    </row>
    <row r="1340" spans="1:18" x14ac:dyDescent="0.2">
      <c r="A1340" t="s">
        <v>2606</v>
      </c>
      <c r="B1340" t="s">
        <v>2607</v>
      </c>
      <c r="C1340" t="s">
        <v>34</v>
      </c>
      <c r="D1340">
        <v>2013</v>
      </c>
      <c r="E1340">
        <v>116</v>
      </c>
      <c r="F1340">
        <v>106.8</v>
      </c>
      <c r="G1340">
        <v>97.8</v>
      </c>
      <c r="H1340">
        <v>107.3</v>
      </c>
      <c r="I1340">
        <v>104.3</v>
      </c>
      <c r="J1340">
        <v>95.2</v>
      </c>
      <c r="K1340">
        <v>97.2</v>
      </c>
      <c r="L1340">
        <v>0.47</v>
      </c>
      <c r="M1340">
        <v>0.49</v>
      </c>
      <c r="N1340">
        <v>0.47</v>
      </c>
      <c r="O1340">
        <v>0.45</v>
      </c>
      <c r="P1340">
        <v>0.42</v>
      </c>
      <c r="Q1340">
        <v>0.43</v>
      </c>
      <c r="R1340">
        <v>0.35</v>
      </c>
    </row>
    <row r="1341" spans="1:18" x14ac:dyDescent="0.2">
      <c r="A1341" t="s">
        <v>2608</v>
      </c>
      <c r="B1341" t="s">
        <v>2609</v>
      </c>
      <c r="C1341" t="s">
        <v>35</v>
      </c>
      <c r="D1341">
        <v>2018</v>
      </c>
      <c r="E1341">
        <v>96.4</v>
      </c>
      <c r="F1341">
        <v>104.8</v>
      </c>
      <c r="G1341">
        <v>101.9</v>
      </c>
      <c r="H1341">
        <v>106.5</v>
      </c>
      <c r="I1341">
        <v>112.5</v>
      </c>
      <c r="J1341">
        <v>100</v>
      </c>
      <c r="K1341">
        <v>101.7</v>
      </c>
      <c r="L1341">
        <v>0.46</v>
      </c>
      <c r="M1341">
        <v>0.49</v>
      </c>
      <c r="N1341">
        <v>0.46</v>
      </c>
      <c r="O1341">
        <v>0.44</v>
      </c>
      <c r="P1341">
        <v>0.41</v>
      </c>
      <c r="Q1341">
        <v>0.42</v>
      </c>
      <c r="R1341">
        <v>0.36</v>
      </c>
    </row>
    <row r="1342" spans="1:18" x14ac:dyDescent="0.2">
      <c r="A1342" t="s">
        <v>2610</v>
      </c>
      <c r="B1342" t="s">
        <v>2611</v>
      </c>
      <c r="C1342" t="s">
        <v>34</v>
      </c>
      <c r="D1342">
        <v>2019</v>
      </c>
      <c r="E1342">
        <v>107.3</v>
      </c>
      <c r="F1342">
        <v>118.7</v>
      </c>
      <c r="G1342">
        <v>115.6</v>
      </c>
      <c r="H1342">
        <v>109.9</v>
      </c>
      <c r="I1342">
        <v>120.2</v>
      </c>
      <c r="J1342">
        <v>98.8</v>
      </c>
      <c r="K1342">
        <v>98.2</v>
      </c>
      <c r="L1342">
        <v>0.52</v>
      </c>
      <c r="M1342">
        <v>0.56999999999999995</v>
      </c>
      <c r="N1342">
        <v>0.53</v>
      </c>
      <c r="O1342">
        <v>0.48</v>
      </c>
      <c r="P1342">
        <v>0.44</v>
      </c>
      <c r="Q1342">
        <v>0.46</v>
      </c>
      <c r="R1342">
        <v>0.38</v>
      </c>
    </row>
    <row r="1343" spans="1:18" x14ac:dyDescent="0.2">
      <c r="A1343" t="s">
        <v>2612</v>
      </c>
      <c r="B1343" t="s">
        <v>2613</v>
      </c>
      <c r="C1343" t="s">
        <v>34</v>
      </c>
      <c r="D1343">
        <v>2023</v>
      </c>
      <c r="E1343">
        <v>111.2</v>
      </c>
      <c r="F1343">
        <v>116.9</v>
      </c>
      <c r="G1343">
        <v>117.4</v>
      </c>
      <c r="H1343">
        <v>127.9</v>
      </c>
      <c r="I1343">
        <v>125.9</v>
      </c>
      <c r="J1343">
        <v>111.8</v>
      </c>
      <c r="K1343">
        <v>88.8</v>
      </c>
      <c r="L1343">
        <v>0.65</v>
      </c>
      <c r="M1343">
        <v>0.69</v>
      </c>
      <c r="N1343">
        <v>0.65</v>
      </c>
      <c r="O1343">
        <v>0.62</v>
      </c>
      <c r="P1343">
        <v>0.59</v>
      </c>
      <c r="Q1343">
        <v>0.6</v>
      </c>
      <c r="R1343">
        <v>0.53</v>
      </c>
    </row>
    <row r="1344" spans="1:18" x14ac:dyDescent="0.2">
      <c r="A1344" t="s">
        <v>2614</v>
      </c>
      <c r="B1344" t="s">
        <v>2615</v>
      </c>
      <c r="C1344" t="s">
        <v>34</v>
      </c>
      <c r="D1344">
        <v>2023</v>
      </c>
      <c r="E1344">
        <v>116.9</v>
      </c>
      <c r="F1344">
        <v>118.7</v>
      </c>
      <c r="G1344">
        <v>107.6</v>
      </c>
      <c r="H1344">
        <v>114</v>
      </c>
      <c r="I1344">
        <v>120.2</v>
      </c>
      <c r="J1344">
        <v>106</v>
      </c>
      <c r="K1344">
        <v>89.1</v>
      </c>
      <c r="L1344">
        <v>0.65</v>
      </c>
      <c r="M1344">
        <v>0.69</v>
      </c>
      <c r="N1344">
        <v>0.65</v>
      </c>
      <c r="O1344">
        <v>0.62</v>
      </c>
      <c r="P1344">
        <v>0.59</v>
      </c>
      <c r="Q1344">
        <v>0.6</v>
      </c>
      <c r="R1344">
        <v>0.53</v>
      </c>
    </row>
    <row r="1345" spans="1:18" x14ac:dyDescent="0.2">
      <c r="A1345" t="s">
        <v>2616</v>
      </c>
      <c r="B1345" t="s">
        <v>2617</v>
      </c>
      <c r="C1345" t="s">
        <v>35</v>
      </c>
      <c r="D1345">
        <v>2023</v>
      </c>
      <c r="E1345">
        <v>117.7</v>
      </c>
      <c r="F1345">
        <v>113.4</v>
      </c>
      <c r="G1345">
        <v>119.7</v>
      </c>
      <c r="H1345">
        <v>121</v>
      </c>
      <c r="I1345">
        <v>124.8</v>
      </c>
      <c r="J1345">
        <v>103.7</v>
      </c>
      <c r="K1345">
        <v>88.5</v>
      </c>
      <c r="L1345">
        <v>0.65</v>
      </c>
      <c r="M1345">
        <v>0.69</v>
      </c>
      <c r="N1345">
        <v>0.65</v>
      </c>
      <c r="O1345">
        <v>0.62</v>
      </c>
      <c r="P1345">
        <v>0.59</v>
      </c>
      <c r="Q1345">
        <v>0.6</v>
      </c>
      <c r="R1345">
        <v>0.53</v>
      </c>
    </row>
    <row r="1346" spans="1:18" x14ac:dyDescent="0.2">
      <c r="A1346" t="s">
        <v>2618</v>
      </c>
      <c r="B1346" t="s">
        <v>2619</v>
      </c>
      <c r="C1346" t="s">
        <v>35</v>
      </c>
      <c r="D1346">
        <v>2023</v>
      </c>
      <c r="E1346">
        <v>114.5</v>
      </c>
      <c r="F1346">
        <v>117.5</v>
      </c>
      <c r="G1346">
        <v>106.1</v>
      </c>
      <c r="H1346">
        <v>121.7</v>
      </c>
      <c r="I1346">
        <v>130.69999999999999</v>
      </c>
      <c r="J1346">
        <v>118.7</v>
      </c>
      <c r="K1346">
        <v>93.6</v>
      </c>
      <c r="L1346">
        <v>0.65</v>
      </c>
      <c r="M1346">
        <v>0.69</v>
      </c>
      <c r="N1346">
        <v>0.65</v>
      </c>
      <c r="O1346">
        <v>0.62</v>
      </c>
      <c r="P1346">
        <v>0.59</v>
      </c>
      <c r="Q1346">
        <v>0.6</v>
      </c>
      <c r="R1346">
        <v>0.53</v>
      </c>
    </row>
    <row r="1347" spans="1:18" x14ac:dyDescent="0.2">
      <c r="A1347" t="s">
        <v>2620</v>
      </c>
      <c r="B1347" t="s">
        <v>2621</v>
      </c>
      <c r="C1347" t="s">
        <v>35</v>
      </c>
      <c r="D1347">
        <v>2023</v>
      </c>
      <c r="E1347">
        <v>115.3</v>
      </c>
      <c r="F1347">
        <v>111.4</v>
      </c>
      <c r="G1347">
        <v>105.8</v>
      </c>
      <c r="H1347">
        <v>116.4</v>
      </c>
      <c r="I1347">
        <v>125.3</v>
      </c>
      <c r="J1347">
        <v>106.3</v>
      </c>
      <c r="K1347">
        <v>89.5</v>
      </c>
      <c r="L1347">
        <v>0.65</v>
      </c>
      <c r="M1347">
        <v>0.69</v>
      </c>
      <c r="N1347">
        <v>0.65</v>
      </c>
      <c r="O1347">
        <v>0.62</v>
      </c>
      <c r="P1347">
        <v>0.59</v>
      </c>
      <c r="Q1347">
        <v>0.6</v>
      </c>
      <c r="R1347">
        <v>0.46</v>
      </c>
    </row>
    <row r="1348" spans="1:18" x14ac:dyDescent="0.2">
      <c r="A1348" t="s">
        <v>2622</v>
      </c>
      <c r="B1348" t="s">
        <v>2623</v>
      </c>
      <c r="C1348" t="s">
        <v>34</v>
      </c>
      <c r="D1348">
        <v>2015</v>
      </c>
      <c r="E1348">
        <v>104.7</v>
      </c>
      <c r="F1348">
        <v>118.4</v>
      </c>
      <c r="G1348">
        <v>119.1</v>
      </c>
      <c r="H1348">
        <v>112.1</v>
      </c>
      <c r="I1348">
        <v>113.4</v>
      </c>
      <c r="J1348">
        <v>103</v>
      </c>
      <c r="K1348">
        <v>100.1</v>
      </c>
      <c r="L1348">
        <v>0.52</v>
      </c>
      <c r="M1348">
        <v>0.55000000000000004</v>
      </c>
      <c r="N1348">
        <v>0.52</v>
      </c>
      <c r="O1348">
        <v>0.5</v>
      </c>
      <c r="P1348">
        <v>0.48</v>
      </c>
      <c r="Q1348">
        <v>0.48</v>
      </c>
      <c r="R1348">
        <v>0.43</v>
      </c>
    </row>
    <row r="1349" spans="1:18" x14ac:dyDescent="0.2">
      <c r="A1349" t="s">
        <v>2624</v>
      </c>
      <c r="B1349" t="s">
        <v>2625</v>
      </c>
      <c r="C1349" t="s">
        <v>34</v>
      </c>
      <c r="D1349">
        <v>2015</v>
      </c>
      <c r="E1349">
        <v>112.4</v>
      </c>
      <c r="F1349">
        <v>122.8</v>
      </c>
      <c r="G1349">
        <v>116.4</v>
      </c>
      <c r="H1349">
        <v>108.3</v>
      </c>
      <c r="I1349">
        <v>110.4</v>
      </c>
      <c r="J1349">
        <v>103.6</v>
      </c>
      <c r="K1349">
        <v>105.4</v>
      </c>
      <c r="L1349">
        <v>0.63</v>
      </c>
      <c r="M1349">
        <v>0.68</v>
      </c>
      <c r="N1349">
        <v>0.64</v>
      </c>
      <c r="O1349">
        <v>0.61</v>
      </c>
      <c r="P1349">
        <v>0.56999999999999995</v>
      </c>
      <c r="Q1349">
        <v>0.57999999999999996</v>
      </c>
      <c r="R1349">
        <v>0.51</v>
      </c>
    </row>
    <row r="1350" spans="1:18" x14ac:dyDescent="0.2">
      <c r="A1350" t="s">
        <v>2626</v>
      </c>
      <c r="B1350" t="s">
        <v>2627</v>
      </c>
      <c r="C1350" t="s">
        <v>35</v>
      </c>
      <c r="D1350">
        <v>2015</v>
      </c>
      <c r="E1350">
        <v>102.1</v>
      </c>
      <c r="F1350">
        <v>115</v>
      </c>
      <c r="G1350">
        <v>121.4</v>
      </c>
      <c r="H1350">
        <v>108.5</v>
      </c>
      <c r="I1350">
        <v>115.7</v>
      </c>
      <c r="J1350">
        <v>102.3</v>
      </c>
      <c r="K1350">
        <v>106.2</v>
      </c>
      <c r="L1350">
        <v>0.63</v>
      </c>
      <c r="M1350">
        <v>0.68</v>
      </c>
      <c r="N1350">
        <v>0.64</v>
      </c>
      <c r="O1350">
        <v>0.61</v>
      </c>
      <c r="P1350">
        <v>0.56999999999999995</v>
      </c>
      <c r="Q1350">
        <v>0.57999999999999996</v>
      </c>
      <c r="R1350">
        <v>0.51</v>
      </c>
    </row>
    <row r="1351" spans="1:18" x14ac:dyDescent="0.2">
      <c r="A1351" t="s">
        <v>2628</v>
      </c>
      <c r="B1351" t="s">
        <v>2629</v>
      </c>
      <c r="C1351" t="s">
        <v>35</v>
      </c>
      <c r="D1351">
        <v>2015</v>
      </c>
      <c r="E1351">
        <v>94</v>
      </c>
      <c r="F1351">
        <v>117.4</v>
      </c>
      <c r="G1351">
        <v>120.5</v>
      </c>
      <c r="H1351">
        <v>108.5</v>
      </c>
      <c r="I1351">
        <v>114.5</v>
      </c>
      <c r="J1351">
        <v>100.3</v>
      </c>
      <c r="K1351">
        <v>100.2</v>
      </c>
      <c r="L1351">
        <v>0.63</v>
      </c>
      <c r="M1351">
        <v>0.68</v>
      </c>
      <c r="N1351">
        <v>0.64</v>
      </c>
      <c r="O1351">
        <v>0.61</v>
      </c>
      <c r="P1351">
        <v>0.56999999999999995</v>
      </c>
      <c r="Q1351">
        <v>0.57999999999999996</v>
      </c>
      <c r="R1351">
        <v>0.51</v>
      </c>
    </row>
    <row r="1352" spans="1:18" x14ac:dyDescent="0.2">
      <c r="A1352" t="s">
        <v>2630</v>
      </c>
      <c r="B1352" t="s">
        <v>2631</v>
      </c>
      <c r="C1352" t="s">
        <v>35</v>
      </c>
      <c r="D1352">
        <v>2015</v>
      </c>
      <c r="E1352">
        <v>104.7</v>
      </c>
      <c r="F1352">
        <v>118.4</v>
      </c>
      <c r="G1352">
        <v>119.1</v>
      </c>
      <c r="H1352">
        <v>112.1</v>
      </c>
      <c r="I1352">
        <v>113.4</v>
      </c>
      <c r="J1352">
        <v>103</v>
      </c>
      <c r="K1352">
        <v>100.1</v>
      </c>
      <c r="L1352">
        <v>0.52</v>
      </c>
      <c r="M1352">
        <v>0.55000000000000004</v>
      </c>
      <c r="N1352">
        <v>0.52</v>
      </c>
      <c r="O1352">
        <v>0.5</v>
      </c>
      <c r="P1352">
        <v>0.48</v>
      </c>
      <c r="Q1352">
        <v>0.48</v>
      </c>
      <c r="R1352">
        <v>0.43</v>
      </c>
    </row>
    <row r="1353" spans="1:18" x14ac:dyDescent="0.2">
      <c r="A1353" t="s">
        <v>2632</v>
      </c>
      <c r="B1353" t="s">
        <v>2633</v>
      </c>
      <c r="C1353" t="s">
        <v>35</v>
      </c>
      <c r="D1353">
        <v>2013</v>
      </c>
      <c r="E1353">
        <v>94.7</v>
      </c>
      <c r="F1353">
        <v>95.3</v>
      </c>
      <c r="G1353">
        <v>104.1</v>
      </c>
      <c r="H1353">
        <v>99.4</v>
      </c>
      <c r="I1353">
        <v>104.1</v>
      </c>
      <c r="J1353">
        <v>99.8</v>
      </c>
      <c r="K1353">
        <v>91.4</v>
      </c>
      <c r="L1353">
        <v>0.48</v>
      </c>
      <c r="M1353">
        <v>0.54</v>
      </c>
      <c r="N1353">
        <v>0.48</v>
      </c>
      <c r="O1353">
        <v>0.43</v>
      </c>
      <c r="P1353">
        <v>0.37</v>
      </c>
      <c r="Q1353">
        <v>0.39</v>
      </c>
      <c r="R1353">
        <v>0.28000000000000003</v>
      </c>
    </row>
    <row r="1354" spans="1:18" x14ac:dyDescent="0.2">
      <c r="A1354" t="s">
        <v>2634</v>
      </c>
      <c r="B1354" t="s">
        <v>2635</v>
      </c>
      <c r="C1354" t="s">
        <v>35</v>
      </c>
      <c r="D1354">
        <v>2017</v>
      </c>
      <c r="E1354">
        <v>96.2</v>
      </c>
      <c r="F1354">
        <v>105.6</v>
      </c>
      <c r="G1354">
        <v>106.5</v>
      </c>
      <c r="H1354">
        <v>113.3</v>
      </c>
      <c r="I1354">
        <v>106.3</v>
      </c>
      <c r="J1354">
        <v>114.4</v>
      </c>
      <c r="K1354">
        <v>96.6</v>
      </c>
      <c r="L1354">
        <v>0.56000000000000005</v>
      </c>
      <c r="M1354">
        <v>0.57999999999999996</v>
      </c>
      <c r="N1354">
        <v>0.56000000000000005</v>
      </c>
      <c r="O1354">
        <v>0.54</v>
      </c>
      <c r="P1354">
        <v>0.52</v>
      </c>
      <c r="Q1354">
        <v>0.53</v>
      </c>
      <c r="R1354">
        <v>0.48</v>
      </c>
    </row>
    <row r="1355" spans="1:18" x14ac:dyDescent="0.2">
      <c r="A1355" t="s">
        <v>2636</v>
      </c>
      <c r="B1355" t="s">
        <v>2637</v>
      </c>
      <c r="C1355" t="s">
        <v>34</v>
      </c>
      <c r="D1355">
        <v>2017</v>
      </c>
      <c r="E1355">
        <v>95.5</v>
      </c>
      <c r="F1355">
        <v>110.2</v>
      </c>
      <c r="G1355">
        <v>107.7</v>
      </c>
      <c r="H1355">
        <v>116.5</v>
      </c>
      <c r="I1355">
        <v>111.2</v>
      </c>
      <c r="J1355">
        <v>114.6</v>
      </c>
      <c r="K1355">
        <v>95.1</v>
      </c>
      <c r="L1355">
        <v>0.66</v>
      </c>
      <c r="M1355">
        <v>0.69</v>
      </c>
      <c r="N1355">
        <v>0.66</v>
      </c>
      <c r="O1355">
        <v>0.63</v>
      </c>
      <c r="P1355">
        <v>0.6</v>
      </c>
      <c r="Q1355">
        <v>0.61</v>
      </c>
      <c r="R1355">
        <v>0.54</v>
      </c>
    </row>
    <row r="1356" spans="1:18" x14ac:dyDescent="0.2">
      <c r="A1356" t="s">
        <v>2638</v>
      </c>
      <c r="B1356" t="s">
        <v>2639</v>
      </c>
      <c r="C1356" t="s">
        <v>35</v>
      </c>
      <c r="D1356">
        <v>2017</v>
      </c>
      <c r="E1356">
        <v>100.2</v>
      </c>
      <c r="F1356">
        <v>114.4</v>
      </c>
      <c r="G1356">
        <v>116.6</v>
      </c>
      <c r="H1356">
        <v>121</v>
      </c>
      <c r="I1356">
        <v>112.2</v>
      </c>
      <c r="J1356">
        <v>118.8</v>
      </c>
      <c r="K1356">
        <v>93.8</v>
      </c>
      <c r="L1356">
        <v>0.72</v>
      </c>
      <c r="M1356">
        <v>0.75</v>
      </c>
      <c r="N1356">
        <v>0.72</v>
      </c>
      <c r="O1356">
        <v>0.69</v>
      </c>
      <c r="P1356">
        <v>0.66</v>
      </c>
      <c r="Q1356">
        <v>0.67</v>
      </c>
      <c r="R1356">
        <v>0.6</v>
      </c>
    </row>
    <row r="1357" spans="1:18" x14ac:dyDescent="0.2">
      <c r="A1357" t="s">
        <v>2640</v>
      </c>
      <c r="B1357" t="s">
        <v>2641</v>
      </c>
      <c r="C1357" t="s">
        <v>35</v>
      </c>
      <c r="D1357">
        <v>2017</v>
      </c>
      <c r="E1357">
        <v>90.5</v>
      </c>
      <c r="F1357">
        <v>107</v>
      </c>
      <c r="G1357">
        <v>101</v>
      </c>
      <c r="H1357">
        <v>119</v>
      </c>
      <c r="I1357">
        <v>110.1</v>
      </c>
      <c r="J1357">
        <v>112.3</v>
      </c>
      <c r="K1357">
        <v>96.6</v>
      </c>
      <c r="L1357">
        <v>0.65</v>
      </c>
      <c r="M1357">
        <v>0.69</v>
      </c>
      <c r="N1357">
        <v>0.66</v>
      </c>
      <c r="O1357">
        <v>0.63</v>
      </c>
      <c r="P1357">
        <v>0.6</v>
      </c>
      <c r="Q1357">
        <v>0.61</v>
      </c>
      <c r="R1357">
        <v>0.48</v>
      </c>
    </row>
    <row r="1358" spans="1:18" x14ac:dyDescent="0.2">
      <c r="A1358" t="s">
        <v>2642</v>
      </c>
      <c r="B1358" t="s">
        <v>2643</v>
      </c>
      <c r="C1358" t="s">
        <v>35</v>
      </c>
      <c r="D1358">
        <v>2017</v>
      </c>
      <c r="E1358">
        <v>94.6</v>
      </c>
      <c r="F1358">
        <v>104.9</v>
      </c>
      <c r="G1358">
        <v>106.2</v>
      </c>
      <c r="H1358">
        <v>109.1</v>
      </c>
      <c r="I1358">
        <v>102.5</v>
      </c>
      <c r="J1358">
        <v>114.7</v>
      </c>
      <c r="K1358">
        <v>96.5</v>
      </c>
      <c r="L1358">
        <v>0.66</v>
      </c>
      <c r="M1358">
        <v>0.69</v>
      </c>
      <c r="N1358">
        <v>0.66</v>
      </c>
      <c r="O1358">
        <v>0.63</v>
      </c>
      <c r="P1358">
        <v>0.6</v>
      </c>
      <c r="Q1358">
        <v>0.61</v>
      </c>
      <c r="R1358">
        <v>0.54</v>
      </c>
    </row>
    <row r="1359" spans="1:18" x14ac:dyDescent="0.2">
      <c r="A1359" t="s">
        <v>2644</v>
      </c>
      <c r="B1359" t="s">
        <v>2645</v>
      </c>
      <c r="C1359" t="s">
        <v>34</v>
      </c>
      <c r="D1359">
        <v>2017</v>
      </c>
      <c r="E1359">
        <v>98.9</v>
      </c>
      <c r="F1359">
        <v>103.7</v>
      </c>
      <c r="G1359">
        <v>110.2</v>
      </c>
      <c r="H1359">
        <v>115</v>
      </c>
      <c r="I1359">
        <v>107</v>
      </c>
      <c r="J1359">
        <v>115.3</v>
      </c>
      <c r="K1359">
        <v>95.4</v>
      </c>
      <c r="L1359">
        <v>0.57999999999999996</v>
      </c>
      <c r="M1359">
        <v>0.61</v>
      </c>
      <c r="N1359">
        <v>0.57999999999999996</v>
      </c>
      <c r="O1359">
        <v>0.56999999999999995</v>
      </c>
      <c r="P1359">
        <v>0.54</v>
      </c>
      <c r="Q1359">
        <v>0.55000000000000004</v>
      </c>
      <c r="R1359">
        <v>0.49</v>
      </c>
    </row>
    <row r="1360" spans="1:18" x14ac:dyDescent="0.2">
      <c r="A1360" t="s">
        <v>2646</v>
      </c>
      <c r="B1360" t="s">
        <v>2647</v>
      </c>
      <c r="C1360" t="s">
        <v>35</v>
      </c>
      <c r="D1360">
        <v>2017</v>
      </c>
      <c r="E1360">
        <v>85.8</v>
      </c>
      <c r="F1360">
        <v>100.4</v>
      </c>
      <c r="G1360">
        <v>100.9</v>
      </c>
      <c r="H1360">
        <v>108.3</v>
      </c>
      <c r="I1360">
        <v>101.7</v>
      </c>
      <c r="J1360">
        <v>117</v>
      </c>
      <c r="K1360">
        <v>102.9</v>
      </c>
      <c r="L1360">
        <v>0.66</v>
      </c>
      <c r="M1360">
        <v>0.69</v>
      </c>
      <c r="N1360">
        <v>0.66</v>
      </c>
      <c r="O1360">
        <v>0.63</v>
      </c>
      <c r="P1360">
        <v>0.6</v>
      </c>
      <c r="Q1360">
        <v>0.61</v>
      </c>
      <c r="R1360">
        <v>0.54</v>
      </c>
    </row>
    <row r="1361" spans="1:18" x14ac:dyDescent="0.2">
      <c r="A1361" t="s">
        <v>2648</v>
      </c>
      <c r="B1361" t="s">
        <v>2649</v>
      </c>
      <c r="C1361" t="s">
        <v>34</v>
      </c>
      <c r="D1361">
        <v>2013</v>
      </c>
      <c r="E1361">
        <v>105.7</v>
      </c>
      <c r="F1361">
        <v>110</v>
      </c>
      <c r="G1361">
        <v>99.6</v>
      </c>
      <c r="H1361">
        <v>104.4</v>
      </c>
      <c r="I1361">
        <v>113.9</v>
      </c>
      <c r="J1361">
        <v>105.2</v>
      </c>
      <c r="K1361">
        <v>110.9</v>
      </c>
      <c r="L1361">
        <v>0.5</v>
      </c>
      <c r="M1361">
        <v>0.52</v>
      </c>
      <c r="N1361">
        <v>0.5</v>
      </c>
      <c r="O1361">
        <v>0.48</v>
      </c>
      <c r="P1361">
        <v>0.46</v>
      </c>
      <c r="Q1361">
        <v>0.47</v>
      </c>
      <c r="R1361">
        <v>0.42</v>
      </c>
    </row>
    <row r="1362" spans="1:18" x14ac:dyDescent="0.2">
      <c r="A1362" t="s">
        <v>2650</v>
      </c>
      <c r="B1362" t="s">
        <v>2651</v>
      </c>
      <c r="C1362" t="s">
        <v>34</v>
      </c>
      <c r="D1362">
        <v>2013</v>
      </c>
      <c r="E1362">
        <v>104.9</v>
      </c>
      <c r="F1362">
        <v>114.8</v>
      </c>
      <c r="G1362">
        <v>93.4</v>
      </c>
      <c r="H1362">
        <v>106.6</v>
      </c>
      <c r="I1362">
        <v>109.6</v>
      </c>
      <c r="J1362">
        <v>105.2</v>
      </c>
      <c r="K1362">
        <v>115.5</v>
      </c>
      <c r="L1362">
        <v>0.62</v>
      </c>
      <c r="M1362">
        <v>0.66</v>
      </c>
      <c r="N1362">
        <v>0.63</v>
      </c>
      <c r="O1362">
        <v>0.59</v>
      </c>
      <c r="P1362">
        <v>0.56000000000000005</v>
      </c>
      <c r="Q1362">
        <v>0.56999999999999995</v>
      </c>
      <c r="R1362">
        <v>0.51</v>
      </c>
    </row>
    <row r="1363" spans="1:18" x14ac:dyDescent="0.2">
      <c r="A1363" t="s">
        <v>2652</v>
      </c>
      <c r="B1363" t="s">
        <v>2653</v>
      </c>
      <c r="C1363" t="s">
        <v>34</v>
      </c>
      <c r="D1363">
        <v>2013</v>
      </c>
      <c r="E1363">
        <v>105.7</v>
      </c>
      <c r="F1363">
        <v>110</v>
      </c>
      <c r="G1363">
        <v>99.6</v>
      </c>
      <c r="H1363">
        <v>104.4</v>
      </c>
      <c r="I1363">
        <v>113.9</v>
      </c>
      <c r="J1363">
        <v>105.2</v>
      </c>
      <c r="K1363">
        <v>110.9</v>
      </c>
      <c r="L1363">
        <v>0.5</v>
      </c>
      <c r="M1363">
        <v>0.52</v>
      </c>
      <c r="N1363">
        <v>0.5</v>
      </c>
      <c r="O1363">
        <v>0.48</v>
      </c>
      <c r="P1363">
        <v>0.46</v>
      </c>
      <c r="Q1363">
        <v>0.47</v>
      </c>
      <c r="R1363">
        <v>0.42</v>
      </c>
    </row>
    <row r="1364" spans="1:18" x14ac:dyDescent="0.2">
      <c r="A1364" t="s">
        <v>2654</v>
      </c>
      <c r="B1364" t="s">
        <v>2655</v>
      </c>
      <c r="C1364" t="s">
        <v>35</v>
      </c>
      <c r="D1364">
        <v>2013</v>
      </c>
      <c r="E1364">
        <v>107.3</v>
      </c>
      <c r="F1364">
        <v>112.6</v>
      </c>
      <c r="G1364">
        <v>98.9</v>
      </c>
      <c r="H1364">
        <v>103.3</v>
      </c>
      <c r="I1364">
        <v>115.3</v>
      </c>
      <c r="J1364">
        <v>107.1</v>
      </c>
      <c r="K1364">
        <v>117</v>
      </c>
      <c r="L1364">
        <v>0.74</v>
      </c>
      <c r="M1364">
        <v>0.77</v>
      </c>
      <c r="N1364">
        <v>0.74</v>
      </c>
      <c r="O1364">
        <v>0.72</v>
      </c>
      <c r="P1364">
        <v>0.68</v>
      </c>
      <c r="Q1364">
        <v>0.69</v>
      </c>
      <c r="R1364">
        <v>0.62</v>
      </c>
    </row>
    <row r="1365" spans="1:18" x14ac:dyDescent="0.2">
      <c r="A1365" t="s">
        <v>2656</v>
      </c>
      <c r="B1365" t="s">
        <v>2657</v>
      </c>
      <c r="C1365" t="s">
        <v>35</v>
      </c>
      <c r="D1365">
        <v>2013</v>
      </c>
      <c r="E1365">
        <v>105.7</v>
      </c>
      <c r="F1365">
        <v>110</v>
      </c>
      <c r="G1365">
        <v>99.6</v>
      </c>
      <c r="H1365">
        <v>104.4</v>
      </c>
      <c r="I1365">
        <v>113.9</v>
      </c>
      <c r="J1365">
        <v>105.2</v>
      </c>
      <c r="K1365">
        <v>110.9</v>
      </c>
      <c r="L1365">
        <v>0.5</v>
      </c>
      <c r="M1365">
        <v>0.52</v>
      </c>
      <c r="N1365">
        <v>0.5</v>
      </c>
      <c r="O1365">
        <v>0.48</v>
      </c>
      <c r="P1365">
        <v>0.46</v>
      </c>
      <c r="Q1365">
        <v>0.47</v>
      </c>
      <c r="R1365">
        <v>0.42</v>
      </c>
    </row>
    <row r="1366" spans="1:18" x14ac:dyDescent="0.2">
      <c r="A1366" t="s">
        <v>2658</v>
      </c>
      <c r="B1366" t="s">
        <v>2659</v>
      </c>
      <c r="C1366" t="s">
        <v>35</v>
      </c>
      <c r="D1366">
        <v>2013</v>
      </c>
      <c r="E1366">
        <v>105</v>
      </c>
      <c r="F1366">
        <v>111.4</v>
      </c>
      <c r="G1366">
        <v>97.4</v>
      </c>
      <c r="H1366">
        <v>101.6</v>
      </c>
      <c r="I1366">
        <v>110.1</v>
      </c>
      <c r="J1366">
        <v>106.1</v>
      </c>
      <c r="K1366">
        <v>113.3</v>
      </c>
      <c r="L1366">
        <v>0.62</v>
      </c>
      <c r="M1366">
        <v>0.66</v>
      </c>
      <c r="N1366">
        <v>0.63</v>
      </c>
      <c r="O1366">
        <v>0.59</v>
      </c>
      <c r="P1366">
        <v>0.56000000000000005</v>
      </c>
      <c r="Q1366">
        <v>0.56999999999999995</v>
      </c>
      <c r="R1366">
        <v>0.51</v>
      </c>
    </row>
    <row r="1367" spans="1:18" x14ac:dyDescent="0.2">
      <c r="A1367" t="s">
        <v>2660</v>
      </c>
      <c r="B1367" t="s">
        <v>2661</v>
      </c>
      <c r="C1367" t="s">
        <v>34</v>
      </c>
      <c r="D1367">
        <v>2011</v>
      </c>
      <c r="E1367">
        <v>101.7</v>
      </c>
      <c r="F1367">
        <v>124</v>
      </c>
      <c r="G1367">
        <v>117.3</v>
      </c>
      <c r="H1367">
        <v>119.1</v>
      </c>
      <c r="I1367">
        <v>121.7</v>
      </c>
      <c r="J1367">
        <v>128.30000000000001</v>
      </c>
      <c r="K1367">
        <v>86.7</v>
      </c>
      <c r="L1367">
        <v>0.67</v>
      </c>
      <c r="M1367">
        <v>0.7</v>
      </c>
      <c r="N1367">
        <v>0.67</v>
      </c>
      <c r="O1367">
        <v>0.64</v>
      </c>
      <c r="P1367">
        <v>0.61</v>
      </c>
      <c r="Q1367">
        <v>0.62</v>
      </c>
      <c r="R1367">
        <v>0.56000000000000005</v>
      </c>
    </row>
    <row r="1368" spans="1:18" x14ac:dyDescent="0.2">
      <c r="A1368" t="s">
        <v>2662</v>
      </c>
      <c r="B1368" t="s">
        <v>2663</v>
      </c>
      <c r="C1368" t="s">
        <v>35</v>
      </c>
      <c r="D1368">
        <v>2011</v>
      </c>
      <c r="E1368">
        <v>104.7</v>
      </c>
      <c r="F1368">
        <v>126.7</v>
      </c>
      <c r="G1368">
        <v>107.3</v>
      </c>
      <c r="H1368">
        <v>111.7</v>
      </c>
      <c r="I1368">
        <v>127.6</v>
      </c>
      <c r="J1368">
        <v>123.1</v>
      </c>
      <c r="K1368">
        <v>94.9</v>
      </c>
      <c r="L1368">
        <v>0.66</v>
      </c>
      <c r="M1368">
        <v>0.7</v>
      </c>
      <c r="N1368">
        <v>0.67</v>
      </c>
      <c r="O1368">
        <v>0.64</v>
      </c>
      <c r="P1368">
        <v>0.61</v>
      </c>
      <c r="Q1368">
        <v>0.62</v>
      </c>
      <c r="R1368">
        <v>0.56000000000000005</v>
      </c>
    </row>
    <row r="1369" spans="1:18" x14ac:dyDescent="0.2">
      <c r="A1369" t="s">
        <v>2664</v>
      </c>
      <c r="B1369" t="s">
        <v>2665</v>
      </c>
      <c r="C1369" t="s">
        <v>35</v>
      </c>
      <c r="D1369">
        <v>2011</v>
      </c>
      <c r="E1369">
        <v>95</v>
      </c>
      <c r="F1369">
        <v>126.8</v>
      </c>
      <c r="G1369">
        <v>113.7</v>
      </c>
      <c r="H1369">
        <v>124.1</v>
      </c>
      <c r="I1369">
        <v>128.1</v>
      </c>
      <c r="J1369">
        <v>126.5</v>
      </c>
      <c r="K1369">
        <v>88.4</v>
      </c>
      <c r="L1369">
        <v>0.67</v>
      </c>
      <c r="M1369">
        <v>0.7</v>
      </c>
      <c r="N1369">
        <v>0.67</v>
      </c>
      <c r="O1369">
        <v>0.64</v>
      </c>
      <c r="P1369">
        <v>0.61</v>
      </c>
      <c r="Q1369">
        <v>0.62</v>
      </c>
      <c r="R1369">
        <v>0.56000000000000005</v>
      </c>
    </row>
    <row r="1370" spans="1:18" x14ac:dyDescent="0.2">
      <c r="A1370" t="s">
        <v>2666</v>
      </c>
      <c r="B1370" t="s">
        <v>2667</v>
      </c>
      <c r="C1370" t="s">
        <v>35</v>
      </c>
      <c r="D1370">
        <v>2011</v>
      </c>
      <c r="E1370">
        <v>111.2</v>
      </c>
      <c r="F1370">
        <v>125.6</v>
      </c>
      <c r="G1370">
        <v>109.7</v>
      </c>
      <c r="H1370">
        <v>121.4</v>
      </c>
      <c r="I1370">
        <v>132.80000000000001</v>
      </c>
      <c r="J1370">
        <v>124.3</v>
      </c>
      <c r="K1370">
        <v>89.8</v>
      </c>
      <c r="L1370">
        <v>0.73</v>
      </c>
      <c r="M1370">
        <v>0.76</v>
      </c>
      <c r="N1370">
        <v>0.72</v>
      </c>
      <c r="O1370">
        <v>0.71</v>
      </c>
      <c r="P1370">
        <v>0.68</v>
      </c>
      <c r="Q1370">
        <v>0.68</v>
      </c>
      <c r="R1370">
        <v>0.59</v>
      </c>
    </row>
    <row r="1371" spans="1:18" x14ac:dyDescent="0.2">
      <c r="A1371" t="s">
        <v>2668</v>
      </c>
      <c r="B1371" t="s">
        <v>2669</v>
      </c>
      <c r="C1371" t="s">
        <v>34</v>
      </c>
      <c r="D1371">
        <v>2011</v>
      </c>
      <c r="E1371">
        <v>113.3</v>
      </c>
      <c r="F1371">
        <v>109</v>
      </c>
      <c r="G1371">
        <v>99.6</v>
      </c>
      <c r="H1371">
        <v>100.1</v>
      </c>
      <c r="I1371">
        <v>132.69999999999999</v>
      </c>
      <c r="J1371">
        <v>101.3</v>
      </c>
      <c r="K1371">
        <v>111.7</v>
      </c>
      <c r="L1371">
        <v>0.78</v>
      </c>
      <c r="M1371">
        <v>0.8</v>
      </c>
      <c r="N1371">
        <v>0.77</v>
      </c>
      <c r="O1371">
        <v>0.75</v>
      </c>
      <c r="P1371">
        <v>0.72</v>
      </c>
      <c r="Q1371">
        <v>0.73</v>
      </c>
      <c r="R1371">
        <v>0.65</v>
      </c>
    </row>
    <row r="1372" spans="1:18" x14ac:dyDescent="0.2">
      <c r="A1372" t="s">
        <v>2670</v>
      </c>
      <c r="B1372" t="s">
        <v>2671</v>
      </c>
      <c r="C1372" t="s">
        <v>34</v>
      </c>
      <c r="D1372">
        <v>2011</v>
      </c>
      <c r="E1372">
        <v>121.2</v>
      </c>
      <c r="F1372">
        <v>115.7</v>
      </c>
      <c r="G1372">
        <v>104.1</v>
      </c>
      <c r="H1372">
        <v>109.8</v>
      </c>
      <c r="I1372">
        <v>127</v>
      </c>
      <c r="J1372">
        <v>102.3</v>
      </c>
      <c r="K1372">
        <v>102.6</v>
      </c>
      <c r="L1372">
        <v>0.66</v>
      </c>
      <c r="M1372">
        <v>0.69</v>
      </c>
      <c r="N1372">
        <v>0.66</v>
      </c>
      <c r="O1372">
        <v>0.63</v>
      </c>
      <c r="P1372">
        <v>0.6</v>
      </c>
      <c r="Q1372">
        <v>0.61</v>
      </c>
      <c r="R1372">
        <v>0.55000000000000004</v>
      </c>
    </row>
    <row r="1373" spans="1:18" x14ac:dyDescent="0.2">
      <c r="A1373" t="s">
        <v>2672</v>
      </c>
      <c r="B1373" t="s">
        <v>2673</v>
      </c>
      <c r="C1373" t="s">
        <v>35</v>
      </c>
      <c r="D1373">
        <v>2011</v>
      </c>
      <c r="E1373">
        <v>105.9</v>
      </c>
      <c r="F1373">
        <v>101.4</v>
      </c>
      <c r="G1373">
        <v>93.4</v>
      </c>
      <c r="H1373">
        <v>101.8</v>
      </c>
      <c r="I1373">
        <v>131.9</v>
      </c>
      <c r="J1373">
        <v>94.6</v>
      </c>
      <c r="K1373">
        <v>102.3</v>
      </c>
      <c r="L1373">
        <v>0.74</v>
      </c>
      <c r="M1373">
        <v>0.77</v>
      </c>
      <c r="N1373">
        <v>0.74</v>
      </c>
      <c r="O1373">
        <v>0.72</v>
      </c>
      <c r="P1373">
        <v>0.69</v>
      </c>
      <c r="Q1373">
        <v>0.7</v>
      </c>
      <c r="R1373">
        <v>0.62</v>
      </c>
    </row>
    <row r="1374" spans="1:18" x14ac:dyDescent="0.2">
      <c r="A1374" t="s">
        <v>2674</v>
      </c>
      <c r="B1374" t="s">
        <v>2675</v>
      </c>
      <c r="C1374" t="s">
        <v>34</v>
      </c>
      <c r="D1374">
        <v>2017</v>
      </c>
      <c r="E1374">
        <v>120.8</v>
      </c>
      <c r="F1374">
        <v>117.3</v>
      </c>
      <c r="G1374">
        <v>101.9</v>
      </c>
      <c r="H1374">
        <v>115.2</v>
      </c>
      <c r="I1374">
        <v>115.2</v>
      </c>
      <c r="J1374">
        <v>97.3</v>
      </c>
      <c r="K1374">
        <v>86.3</v>
      </c>
      <c r="L1374">
        <v>0.63</v>
      </c>
      <c r="M1374">
        <v>0.67</v>
      </c>
      <c r="N1374">
        <v>0.63</v>
      </c>
      <c r="O1374">
        <v>0.6</v>
      </c>
      <c r="P1374">
        <v>0.56999999999999995</v>
      </c>
      <c r="Q1374">
        <v>0.57999999999999996</v>
      </c>
      <c r="R1374">
        <v>0.51</v>
      </c>
    </row>
    <row r="1375" spans="1:18" x14ac:dyDescent="0.2">
      <c r="A1375" t="s">
        <v>2676</v>
      </c>
      <c r="B1375" t="s">
        <v>2677</v>
      </c>
      <c r="C1375" t="s">
        <v>35</v>
      </c>
      <c r="D1375">
        <v>2017</v>
      </c>
      <c r="E1375">
        <v>110.2</v>
      </c>
      <c r="F1375">
        <v>118.5</v>
      </c>
      <c r="G1375">
        <v>102</v>
      </c>
      <c r="H1375">
        <v>116.6</v>
      </c>
      <c r="I1375">
        <v>118.2</v>
      </c>
      <c r="J1375">
        <v>95.5</v>
      </c>
      <c r="K1375">
        <v>84.9</v>
      </c>
      <c r="L1375">
        <v>0.63</v>
      </c>
      <c r="M1375">
        <v>0.67</v>
      </c>
      <c r="N1375">
        <v>0.64</v>
      </c>
      <c r="O1375">
        <v>0.6</v>
      </c>
      <c r="P1375">
        <v>0.56999999999999995</v>
      </c>
      <c r="Q1375">
        <v>0.57999999999999996</v>
      </c>
      <c r="R1375">
        <v>0.51</v>
      </c>
    </row>
    <row r="1376" spans="1:18" x14ac:dyDescent="0.2">
      <c r="A1376" t="s">
        <v>2678</v>
      </c>
      <c r="B1376" t="s">
        <v>2679</v>
      </c>
      <c r="C1376" t="s">
        <v>35</v>
      </c>
      <c r="D1376">
        <v>2017</v>
      </c>
      <c r="E1376">
        <v>111.5</v>
      </c>
      <c r="F1376">
        <v>119.9</v>
      </c>
      <c r="G1376">
        <v>106.8</v>
      </c>
      <c r="H1376">
        <v>121.4</v>
      </c>
      <c r="I1376">
        <v>118.3</v>
      </c>
      <c r="J1376">
        <v>98.2</v>
      </c>
      <c r="K1376">
        <v>87.1</v>
      </c>
      <c r="L1376">
        <v>0.52</v>
      </c>
      <c r="M1376">
        <v>0.54</v>
      </c>
      <c r="N1376">
        <v>0.52</v>
      </c>
      <c r="O1376">
        <v>0.5</v>
      </c>
      <c r="P1376">
        <v>0.48</v>
      </c>
      <c r="Q1376">
        <v>0.48</v>
      </c>
      <c r="R1376">
        <v>0.43</v>
      </c>
    </row>
    <row r="1377" spans="1:18" x14ac:dyDescent="0.2">
      <c r="A1377" t="s">
        <v>2680</v>
      </c>
      <c r="B1377" t="s">
        <v>2681</v>
      </c>
      <c r="C1377" t="s">
        <v>34</v>
      </c>
      <c r="D1377">
        <v>2013</v>
      </c>
      <c r="E1377">
        <v>102</v>
      </c>
      <c r="F1377">
        <v>112.8</v>
      </c>
      <c r="G1377">
        <v>92.6</v>
      </c>
      <c r="H1377">
        <v>101.9</v>
      </c>
      <c r="I1377">
        <v>111</v>
      </c>
      <c r="J1377">
        <v>99.8</v>
      </c>
      <c r="K1377">
        <v>100.3</v>
      </c>
      <c r="L1377">
        <v>0.63</v>
      </c>
      <c r="M1377">
        <v>0.67</v>
      </c>
      <c r="N1377">
        <v>0.64</v>
      </c>
      <c r="O1377">
        <v>0.6</v>
      </c>
      <c r="P1377">
        <v>0.56999999999999995</v>
      </c>
      <c r="Q1377">
        <v>0.57999999999999996</v>
      </c>
      <c r="R1377">
        <v>0.51</v>
      </c>
    </row>
    <row r="1378" spans="1:18" x14ac:dyDescent="0.2">
      <c r="A1378" t="s">
        <v>2682</v>
      </c>
      <c r="B1378" t="s">
        <v>2683</v>
      </c>
      <c r="C1378" t="s">
        <v>34</v>
      </c>
      <c r="D1378">
        <v>2013</v>
      </c>
      <c r="E1378">
        <v>102</v>
      </c>
      <c r="F1378">
        <v>116.5</v>
      </c>
      <c r="G1378">
        <v>102.6</v>
      </c>
      <c r="H1378">
        <v>103.2</v>
      </c>
      <c r="I1378">
        <v>118.3</v>
      </c>
      <c r="J1378">
        <v>99.8</v>
      </c>
      <c r="K1378">
        <v>100.3</v>
      </c>
      <c r="L1378">
        <v>0.63</v>
      </c>
      <c r="M1378">
        <v>0.67</v>
      </c>
      <c r="N1378">
        <v>0.64</v>
      </c>
      <c r="O1378">
        <v>0.6</v>
      </c>
      <c r="P1378">
        <v>0.56999999999999995</v>
      </c>
      <c r="Q1378">
        <v>0.57999999999999996</v>
      </c>
      <c r="R1378">
        <v>0.51</v>
      </c>
    </row>
    <row r="1379" spans="1:18" x14ac:dyDescent="0.2">
      <c r="A1379" t="s">
        <v>2684</v>
      </c>
      <c r="B1379" t="s">
        <v>2685</v>
      </c>
      <c r="C1379" t="s">
        <v>34</v>
      </c>
      <c r="D1379">
        <v>2013</v>
      </c>
      <c r="E1379">
        <v>103.2</v>
      </c>
      <c r="F1379">
        <v>113.9</v>
      </c>
      <c r="G1379">
        <v>101.6</v>
      </c>
      <c r="H1379">
        <v>106</v>
      </c>
      <c r="I1379">
        <v>114.9</v>
      </c>
      <c r="J1379">
        <v>101.3</v>
      </c>
      <c r="K1379">
        <v>98.7</v>
      </c>
      <c r="L1379">
        <v>0.63</v>
      </c>
      <c r="M1379">
        <v>0.67</v>
      </c>
      <c r="N1379">
        <v>0.64</v>
      </c>
      <c r="O1379">
        <v>0.6</v>
      </c>
      <c r="P1379">
        <v>0.56999999999999995</v>
      </c>
      <c r="Q1379">
        <v>0.57999999999999996</v>
      </c>
      <c r="R1379">
        <v>0.51</v>
      </c>
    </row>
    <row r="1380" spans="1:18" x14ac:dyDescent="0.2">
      <c r="A1380" t="s">
        <v>2686</v>
      </c>
      <c r="B1380" t="s">
        <v>2687</v>
      </c>
      <c r="C1380" t="s">
        <v>35</v>
      </c>
      <c r="D1380">
        <v>2013</v>
      </c>
      <c r="E1380">
        <v>94.9</v>
      </c>
      <c r="F1380">
        <v>117.9</v>
      </c>
      <c r="G1380">
        <v>94.1</v>
      </c>
      <c r="H1380">
        <v>109.6</v>
      </c>
      <c r="I1380">
        <v>119.7</v>
      </c>
      <c r="J1380">
        <v>102.1</v>
      </c>
      <c r="K1380">
        <v>96</v>
      </c>
      <c r="L1380">
        <v>0.63</v>
      </c>
      <c r="M1380">
        <v>0.67</v>
      </c>
      <c r="N1380">
        <v>0.64</v>
      </c>
      <c r="O1380">
        <v>0.6</v>
      </c>
      <c r="P1380">
        <v>0.56999999999999995</v>
      </c>
      <c r="Q1380">
        <v>0.57999999999999996</v>
      </c>
      <c r="R1380">
        <v>0.51</v>
      </c>
    </row>
    <row r="1381" spans="1:18" x14ac:dyDescent="0.2">
      <c r="A1381" t="s">
        <v>2688</v>
      </c>
      <c r="B1381" t="s">
        <v>2689</v>
      </c>
      <c r="C1381" t="s">
        <v>35</v>
      </c>
      <c r="D1381">
        <v>2013</v>
      </c>
      <c r="E1381">
        <v>106.4</v>
      </c>
      <c r="F1381">
        <v>110.6</v>
      </c>
      <c r="G1381">
        <v>102.5</v>
      </c>
      <c r="H1381">
        <v>102.6</v>
      </c>
      <c r="I1381">
        <v>116.8</v>
      </c>
      <c r="J1381">
        <v>100.1</v>
      </c>
      <c r="K1381">
        <v>103.4</v>
      </c>
      <c r="L1381">
        <v>0.63</v>
      </c>
      <c r="M1381">
        <v>0.67</v>
      </c>
      <c r="N1381">
        <v>0.64</v>
      </c>
      <c r="O1381">
        <v>0.61</v>
      </c>
      <c r="P1381">
        <v>0.56999999999999995</v>
      </c>
      <c r="Q1381">
        <v>0.57999999999999996</v>
      </c>
      <c r="R1381">
        <v>0.52</v>
      </c>
    </row>
    <row r="1382" spans="1:18" x14ac:dyDescent="0.2">
      <c r="A1382" t="s">
        <v>2690</v>
      </c>
      <c r="B1382" t="s">
        <v>2691</v>
      </c>
      <c r="C1382" t="s">
        <v>35</v>
      </c>
      <c r="D1382">
        <v>2013</v>
      </c>
      <c r="E1382">
        <v>103.2</v>
      </c>
      <c r="F1382">
        <v>114.2</v>
      </c>
      <c r="G1382">
        <v>101</v>
      </c>
      <c r="H1382">
        <v>105.2</v>
      </c>
      <c r="I1382">
        <v>116</v>
      </c>
      <c r="J1382">
        <v>102.4</v>
      </c>
      <c r="K1382">
        <v>99</v>
      </c>
      <c r="L1382">
        <v>0.52</v>
      </c>
      <c r="M1382">
        <v>0.54</v>
      </c>
      <c r="N1382">
        <v>0.52</v>
      </c>
      <c r="O1382">
        <v>0.5</v>
      </c>
      <c r="P1382">
        <v>0.48</v>
      </c>
      <c r="Q1382">
        <v>0.48</v>
      </c>
      <c r="R1382">
        <v>0.44</v>
      </c>
    </row>
    <row r="1383" spans="1:18" x14ac:dyDescent="0.2">
      <c r="A1383" t="s">
        <v>2692</v>
      </c>
      <c r="B1383" t="s">
        <v>2693</v>
      </c>
      <c r="C1383" t="s">
        <v>34</v>
      </c>
      <c r="D1383">
        <v>2021</v>
      </c>
      <c r="E1383">
        <v>113.5</v>
      </c>
      <c r="F1383">
        <v>102.3</v>
      </c>
      <c r="G1383">
        <v>111</v>
      </c>
      <c r="H1383">
        <v>110.6</v>
      </c>
      <c r="I1383">
        <v>129.69999999999999</v>
      </c>
      <c r="J1383">
        <v>100.6</v>
      </c>
      <c r="K1383">
        <v>93.2</v>
      </c>
      <c r="L1383">
        <v>0.67</v>
      </c>
      <c r="M1383">
        <v>0.7</v>
      </c>
      <c r="N1383">
        <v>0.67</v>
      </c>
      <c r="O1383">
        <v>0.64</v>
      </c>
      <c r="P1383">
        <v>0.61</v>
      </c>
      <c r="Q1383">
        <v>0.62</v>
      </c>
      <c r="R1383">
        <v>0.56000000000000005</v>
      </c>
    </row>
    <row r="1384" spans="1:18" x14ac:dyDescent="0.2">
      <c r="A1384" t="s">
        <v>2694</v>
      </c>
      <c r="B1384" t="s">
        <v>2695</v>
      </c>
      <c r="C1384" t="s">
        <v>34</v>
      </c>
      <c r="D1384">
        <v>2021</v>
      </c>
      <c r="E1384">
        <v>110.5</v>
      </c>
      <c r="F1384">
        <v>111.1</v>
      </c>
      <c r="G1384">
        <v>108.1</v>
      </c>
      <c r="H1384">
        <v>104.3</v>
      </c>
      <c r="I1384">
        <v>133.80000000000001</v>
      </c>
      <c r="J1384">
        <v>97.1</v>
      </c>
      <c r="K1384">
        <v>95.5</v>
      </c>
      <c r="L1384">
        <v>0.66</v>
      </c>
      <c r="M1384">
        <v>0.7</v>
      </c>
      <c r="N1384">
        <v>0.67</v>
      </c>
      <c r="O1384">
        <v>0.64</v>
      </c>
      <c r="P1384">
        <v>0.61</v>
      </c>
      <c r="Q1384">
        <v>0.62</v>
      </c>
      <c r="R1384">
        <v>0.56000000000000005</v>
      </c>
    </row>
    <row r="1385" spans="1:18" x14ac:dyDescent="0.2">
      <c r="A1385" t="s">
        <v>2696</v>
      </c>
      <c r="B1385" t="s">
        <v>2697</v>
      </c>
      <c r="C1385" t="s">
        <v>35</v>
      </c>
      <c r="D1385">
        <v>2021</v>
      </c>
      <c r="E1385">
        <v>111.5</v>
      </c>
      <c r="F1385">
        <v>111.2</v>
      </c>
      <c r="G1385">
        <v>112.9</v>
      </c>
      <c r="H1385">
        <v>105.4</v>
      </c>
      <c r="I1385">
        <v>129.19999999999999</v>
      </c>
      <c r="J1385">
        <v>97.4</v>
      </c>
      <c r="K1385">
        <v>95.2</v>
      </c>
      <c r="L1385">
        <v>0.66</v>
      </c>
      <c r="M1385">
        <v>0.7</v>
      </c>
      <c r="N1385">
        <v>0.67</v>
      </c>
      <c r="O1385">
        <v>0.64</v>
      </c>
      <c r="P1385">
        <v>0.61</v>
      </c>
      <c r="Q1385">
        <v>0.62</v>
      </c>
      <c r="R1385">
        <v>0.56000000000000005</v>
      </c>
    </row>
    <row r="1386" spans="1:18" x14ac:dyDescent="0.2">
      <c r="A1386" t="s">
        <v>2698</v>
      </c>
      <c r="B1386" t="s">
        <v>2699</v>
      </c>
      <c r="C1386" t="s">
        <v>35</v>
      </c>
      <c r="D1386">
        <v>2021</v>
      </c>
      <c r="E1386">
        <v>106.1</v>
      </c>
      <c r="F1386">
        <v>100.1</v>
      </c>
      <c r="G1386">
        <v>107.1</v>
      </c>
      <c r="H1386">
        <v>105.4</v>
      </c>
      <c r="I1386">
        <v>125.6</v>
      </c>
      <c r="J1386">
        <v>99.5</v>
      </c>
      <c r="K1386">
        <v>93.2</v>
      </c>
      <c r="L1386">
        <v>0.66</v>
      </c>
      <c r="M1386">
        <v>0.7</v>
      </c>
      <c r="N1386">
        <v>0.67</v>
      </c>
      <c r="O1386">
        <v>0.64</v>
      </c>
      <c r="P1386">
        <v>0.61</v>
      </c>
      <c r="Q1386">
        <v>0.62</v>
      </c>
      <c r="R1386">
        <v>0.56000000000000005</v>
      </c>
    </row>
    <row r="1387" spans="1:18" x14ac:dyDescent="0.2">
      <c r="A1387" t="s">
        <v>2700</v>
      </c>
      <c r="B1387" t="s">
        <v>2701</v>
      </c>
      <c r="C1387" t="s">
        <v>35</v>
      </c>
      <c r="D1387">
        <v>2021</v>
      </c>
      <c r="E1387">
        <v>116.9</v>
      </c>
      <c r="F1387">
        <v>111.2</v>
      </c>
      <c r="G1387">
        <v>112.9</v>
      </c>
      <c r="H1387">
        <v>115.9</v>
      </c>
      <c r="I1387">
        <v>130.4</v>
      </c>
      <c r="J1387">
        <v>99.5</v>
      </c>
      <c r="K1387">
        <v>95.2</v>
      </c>
      <c r="L1387">
        <v>0.66</v>
      </c>
      <c r="M1387">
        <v>0.7</v>
      </c>
      <c r="N1387">
        <v>0.67</v>
      </c>
      <c r="O1387">
        <v>0.64</v>
      </c>
      <c r="P1387">
        <v>0.61</v>
      </c>
      <c r="Q1387">
        <v>0.62</v>
      </c>
      <c r="R1387">
        <v>0.56000000000000005</v>
      </c>
    </row>
    <row r="1388" spans="1:18" x14ac:dyDescent="0.2">
      <c r="A1388" t="s">
        <v>2702</v>
      </c>
      <c r="B1388" t="s">
        <v>2703</v>
      </c>
      <c r="C1388" t="s">
        <v>35</v>
      </c>
      <c r="D1388">
        <v>2020</v>
      </c>
      <c r="E1388">
        <v>102.1</v>
      </c>
      <c r="F1388">
        <v>125.9</v>
      </c>
      <c r="G1388">
        <v>118.2</v>
      </c>
      <c r="H1388">
        <v>114.4</v>
      </c>
      <c r="I1388">
        <v>125.4</v>
      </c>
      <c r="J1388">
        <v>101.3</v>
      </c>
      <c r="K1388">
        <v>94.1</v>
      </c>
      <c r="L1388">
        <v>0.55000000000000004</v>
      </c>
      <c r="M1388">
        <v>0.56999999999999995</v>
      </c>
      <c r="N1388">
        <v>0.55000000000000004</v>
      </c>
      <c r="O1388">
        <v>0.53</v>
      </c>
      <c r="P1388">
        <v>0.51</v>
      </c>
      <c r="Q1388">
        <v>0.51</v>
      </c>
      <c r="R1388">
        <v>0.46</v>
      </c>
    </row>
    <row r="1389" spans="1:18" x14ac:dyDescent="0.2">
      <c r="A1389" t="s">
        <v>2704</v>
      </c>
      <c r="B1389" t="s">
        <v>2705</v>
      </c>
      <c r="C1389" t="s">
        <v>35</v>
      </c>
      <c r="D1389">
        <v>2020</v>
      </c>
      <c r="E1389">
        <v>104.6</v>
      </c>
      <c r="F1389">
        <v>126.8</v>
      </c>
      <c r="G1389">
        <v>120.5</v>
      </c>
      <c r="H1389">
        <v>116.6</v>
      </c>
      <c r="I1389">
        <v>127.5</v>
      </c>
      <c r="J1389">
        <v>101</v>
      </c>
      <c r="K1389">
        <v>95.6</v>
      </c>
      <c r="L1389">
        <v>0.65</v>
      </c>
      <c r="M1389">
        <v>0.68</v>
      </c>
      <c r="N1389">
        <v>0.65</v>
      </c>
      <c r="O1389">
        <v>0.62</v>
      </c>
      <c r="P1389">
        <v>0.59</v>
      </c>
      <c r="Q1389">
        <v>0.6</v>
      </c>
      <c r="R1389">
        <v>0.53</v>
      </c>
    </row>
    <row r="1390" spans="1:18" x14ac:dyDescent="0.2">
      <c r="A1390" t="s">
        <v>2706</v>
      </c>
      <c r="B1390" t="s">
        <v>2707</v>
      </c>
      <c r="C1390" t="s">
        <v>34</v>
      </c>
      <c r="D1390">
        <v>2020</v>
      </c>
      <c r="E1390">
        <v>103.5</v>
      </c>
      <c r="F1390">
        <v>129.1</v>
      </c>
      <c r="G1390">
        <v>114.8</v>
      </c>
      <c r="H1390">
        <v>115.5</v>
      </c>
      <c r="I1390">
        <v>124.9</v>
      </c>
      <c r="J1390">
        <v>98.7</v>
      </c>
      <c r="K1390">
        <v>95.9</v>
      </c>
      <c r="L1390">
        <v>0.65</v>
      </c>
      <c r="M1390">
        <v>0.68</v>
      </c>
      <c r="N1390">
        <v>0.65</v>
      </c>
      <c r="O1390">
        <v>0.62</v>
      </c>
      <c r="P1390">
        <v>0.59</v>
      </c>
      <c r="Q1390">
        <v>0.6</v>
      </c>
      <c r="R1390">
        <v>0.53</v>
      </c>
    </row>
    <row r="1391" spans="1:18" x14ac:dyDescent="0.2">
      <c r="A1391" t="s">
        <v>2708</v>
      </c>
      <c r="B1391" t="s">
        <v>2709</v>
      </c>
      <c r="C1391" t="s">
        <v>34</v>
      </c>
      <c r="D1391">
        <v>2020</v>
      </c>
      <c r="E1391">
        <v>100.8</v>
      </c>
      <c r="F1391">
        <v>125.4</v>
      </c>
      <c r="G1391">
        <v>118.1</v>
      </c>
      <c r="H1391">
        <v>115.5</v>
      </c>
      <c r="I1391">
        <v>122.4</v>
      </c>
      <c r="J1391">
        <v>107</v>
      </c>
      <c r="K1391">
        <v>93.9</v>
      </c>
      <c r="L1391">
        <v>0.65</v>
      </c>
      <c r="M1391">
        <v>0.68</v>
      </c>
      <c r="N1391">
        <v>0.65</v>
      </c>
      <c r="O1391">
        <v>0.62</v>
      </c>
      <c r="P1391">
        <v>0.59</v>
      </c>
      <c r="Q1391">
        <v>0.6</v>
      </c>
      <c r="R1391">
        <v>0.53</v>
      </c>
    </row>
    <row r="1392" spans="1:18" x14ac:dyDescent="0.2">
      <c r="A1392" t="s">
        <v>2710</v>
      </c>
      <c r="B1392" t="s">
        <v>2711</v>
      </c>
      <c r="C1392" t="s">
        <v>34</v>
      </c>
      <c r="D1392">
        <v>2020</v>
      </c>
      <c r="E1392">
        <v>102.1</v>
      </c>
      <c r="F1392">
        <v>125.9</v>
      </c>
      <c r="G1392">
        <v>118.2</v>
      </c>
      <c r="H1392">
        <v>114.4</v>
      </c>
      <c r="I1392">
        <v>125.4</v>
      </c>
      <c r="J1392">
        <v>101.3</v>
      </c>
      <c r="K1392">
        <v>94.1</v>
      </c>
      <c r="L1392">
        <v>0.55000000000000004</v>
      </c>
      <c r="M1392">
        <v>0.56999999999999995</v>
      </c>
      <c r="N1392">
        <v>0.55000000000000004</v>
      </c>
      <c r="O1392">
        <v>0.53</v>
      </c>
      <c r="P1392">
        <v>0.51</v>
      </c>
      <c r="Q1392">
        <v>0.51</v>
      </c>
      <c r="R1392">
        <v>0.46</v>
      </c>
    </row>
    <row r="1393" spans="1:18" x14ac:dyDescent="0.2">
      <c r="A1393" t="s">
        <v>2712</v>
      </c>
      <c r="B1393" t="s">
        <v>2713</v>
      </c>
      <c r="C1393" t="s">
        <v>34</v>
      </c>
      <c r="D1393">
        <v>2020</v>
      </c>
      <c r="E1393">
        <v>102.6</v>
      </c>
      <c r="F1393">
        <v>129.6</v>
      </c>
      <c r="G1393">
        <v>121.9</v>
      </c>
      <c r="H1393">
        <v>120.7</v>
      </c>
      <c r="I1393">
        <v>127.8</v>
      </c>
      <c r="J1393">
        <v>99</v>
      </c>
      <c r="K1393">
        <v>92.9</v>
      </c>
      <c r="L1393">
        <v>0.65</v>
      </c>
      <c r="M1393">
        <v>0.69</v>
      </c>
      <c r="N1393">
        <v>0.65</v>
      </c>
      <c r="O1393">
        <v>0.62</v>
      </c>
      <c r="P1393">
        <v>0.59</v>
      </c>
      <c r="Q1393">
        <v>0.6</v>
      </c>
      <c r="R1393">
        <v>0.53</v>
      </c>
    </row>
    <row r="1394" spans="1:18" x14ac:dyDescent="0.2">
      <c r="A1394" t="s">
        <v>2714</v>
      </c>
      <c r="B1394" t="s">
        <v>2715</v>
      </c>
      <c r="C1394" t="s">
        <v>35</v>
      </c>
      <c r="D1394">
        <v>2022</v>
      </c>
      <c r="E1394">
        <v>93.2</v>
      </c>
      <c r="F1394">
        <v>103.2</v>
      </c>
      <c r="G1394">
        <v>90.4</v>
      </c>
      <c r="H1394">
        <v>96.7</v>
      </c>
      <c r="I1394">
        <v>109.7</v>
      </c>
      <c r="J1394">
        <v>93.9</v>
      </c>
      <c r="K1394">
        <v>100</v>
      </c>
      <c r="L1394">
        <v>0.5</v>
      </c>
      <c r="M1394">
        <v>0.56000000000000005</v>
      </c>
      <c r="N1394">
        <v>0.51</v>
      </c>
      <c r="O1394">
        <v>0.47</v>
      </c>
      <c r="P1394">
        <v>0.42</v>
      </c>
      <c r="Q1394">
        <v>0.44</v>
      </c>
      <c r="R1394">
        <v>0.36</v>
      </c>
    </row>
    <row r="1395" spans="1:18" x14ac:dyDescent="0.2">
      <c r="A1395" t="s">
        <v>2716</v>
      </c>
      <c r="B1395" t="s">
        <v>2717</v>
      </c>
      <c r="C1395" t="s">
        <v>35</v>
      </c>
      <c r="D1395">
        <v>2012</v>
      </c>
      <c r="E1395">
        <v>112.3</v>
      </c>
      <c r="F1395">
        <v>114.4</v>
      </c>
      <c r="G1395">
        <v>94.4</v>
      </c>
      <c r="H1395">
        <v>104.5</v>
      </c>
      <c r="I1395">
        <v>124.5</v>
      </c>
      <c r="J1395">
        <v>97.6</v>
      </c>
      <c r="K1395">
        <v>94.8</v>
      </c>
      <c r="L1395">
        <v>0.55000000000000004</v>
      </c>
      <c r="M1395">
        <v>0.59</v>
      </c>
      <c r="N1395">
        <v>0.55000000000000004</v>
      </c>
      <c r="O1395">
        <v>0.51</v>
      </c>
      <c r="P1395">
        <v>0.47</v>
      </c>
      <c r="Q1395">
        <v>0.48</v>
      </c>
      <c r="R1395">
        <v>0.39</v>
      </c>
    </row>
    <row r="1396" spans="1:18" x14ac:dyDescent="0.2">
      <c r="A1396" t="s">
        <v>2718</v>
      </c>
      <c r="B1396" t="s">
        <v>2719</v>
      </c>
      <c r="C1396" t="s">
        <v>35</v>
      </c>
      <c r="D1396">
        <v>2016</v>
      </c>
      <c r="E1396">
        <v>98.6</v>
      </c>
      <c r="F1396">
        <v>110</v>
      </c>
      <c r="G1396">
        <v>103.5</v>
      </c>
      <c r="H1396">
        <v>92.8</v>
      </c>
      <c r="I1396">
        <v>115.9</v>
      </c>
      <c r="J1396">
        <v>106.5</v>
      </c>
      <c r="K1396">
        <v>106.1</v>
      </c>
      <c r="L1396">
        <v>0.66</v>
      </c>
      <c r="M1396">
        <v>0.69</v>
      </c>
      <c r="N1396">
        <v>0.66</v>
      </c>
      <c r="O1396">
        <v>0.63</v>
      </c>
      <c r="P1396">
        <v>0.59</v>
      </c>
      <c r="Q1396">
        <v>0.6</v>
      </c>
      <c r="R1396">
        <v>0.51</v>
      </c>
    </row>
    <row r="1397" spans="1:18" x14ac:dyDescent="0.2">
      <c r="A1397" t="s">
        <v>2720</v>
      </c>
      <c r="B1397" t="s">
        <v>2721</v>
      </c>
      <c r="C1397" t="s">
        <v>35</v>
      </c>
      <c r="D1397">
        <v>2016</v>
      </c>
      <c r="E1397">
        <v>99.3</v>
      </c>
      <c r="F1397">
        <v>100.5</v>
      </c>
      <c r="G1397">
        <v>89.7</v>
      </c>
      <c r="H1397">
        <v>92.1</v>
      </c>
      <c r="I1397">
        <v>120.2</v>
      </c>
      <c r="J1397">
        <v>102.3</v>
      </c>
      <c r="K1397">
        <v>106.2</v>
      </c>
      <c r="L1397">
        <v>0.67</v>
      </c>
      <c r="M1397">
        <v>0.71</v>
      </c>
      <c r="N1397">
        <v>0.67</v>
      </c>
      <c r="O1397">
        <v>0.64</v>
      </c>
      <c r="P1397">
        <v>0.61</v>
      </c>
      <c r="Q1397">
        <v>0.61</v>
      </c>
      <c r="R1397">
        <v>0.51</v>
      </c>
    </row>
    <row r="1398" spans="1:18" x14ac:dyDescent="0.2">
      <c r="A1398" t="s">
        <v>2722</v>
      </c>
      <c r="B1398" t="s">
        <v>2723</v>
      </c>
      <c r="C1398" t="s">
        <v>35</v>
      </c>
      <c r="D1398">
        <v>2015</v>
      </c>
      <c r="E1398">
        <v>111.8</v>
      </c>
      <c r="F1398">
        <v>118</v>
      </c>
      <c r="G1398">
        <v>129.80000000000001</v>
      </c>
      <c r="H1398">
        <v>129.80000000000001</v>
      </c>
      <c r="I1398">
        <v>137.6</v>
      </c>
      <c r="J1398">
        <v>111.7</v>
      </c>
      <c r="K1398">
        <v>88.7</v>
      </c>
      <c r="L1398">
        <v>0.64</v>
      </c>
      <c r="M1398">
        <v>0.68</v>
      </c>
      <c r="N1398">
        <v>0.64</v>
      </c>
      <c r="O1398">
        <v>0.61</v>
      </c>
      <c r="P1398">
        <v>0.57999999999999996</v>
      </c>
      <c r="Q1398">
        <v>0.59</v>
      </c>
      <c r="R1398">
        <v>0.53</v>
      </c>
    </row>
    <row r="1399" spans="1:18" x14ac:dyDescent="0.2">
      <c r="A1399" t="s">
        <v>2724</v>
      </c>
      <c r="B1399" t="s">
        <v>2725</v>
      </c>
      <c r="C1399" t="s">
        <v>35</v>
      </c>
      <c r="D1399">
        <v>2015</v>
      </c>
      <c r="E1399">
        <v>117.2</v>
      </c>
      <c r="F1399">
        <v>132.9</v>
      </c>
      <c r="G1399">
        <v>128.1</v>
      </c>
      <c r="H1399">
        <v>127.1</v>
      </c>
      <c r="I1399">
        <v>141.19999999999999</v>
      </c>
      <c r="J1399">
        <v>111.7</v>
      </c>
      <c r="K1399">
        <v>88.7</v>
      </c>
      <c r="L1399">
        <v>0.64</v>
      </c>
      <c r="M1399">
        <v>0.68</v>
      </c>
      <c r="N1399">
        <v>0.64</v>
      </c>
      <c r="O1399">
        <v>0.61</v>
      </c>
      <c r="P1399">
        <v>0.57999999999999996</v>
      </c>
      <c r="Q1399">
        <v>0.59</v>
      </c>
      <c r="R1399">
        <v>0.53</v>
      </c>
    </row>
    <row r="1400" spans="1:18" x14ac:dyDescent="0.2">
      <c r="A1400" t="s">
        <v>2726</v>
      </c>
      <c r="B1400" t="s">
        <v>2727</v>
      </c>
      <c r="C1400" t="s">
        <v>35</v>
      </c>
      <c r="D1400">
        <v>2015</v>
      </c>
      <c r="E1400">
        <v>117.2</v>
      </c>
      <c r="F1400">
        <v>129.19999999999999</v>
      </c>
      <c r="G1400">
        <v>123.2</v>
      </c>
      <c r="H1400">
        <v>129.80000000000001</v>
      </c>
      <c r="I1400">
        <v>141.19999999999999</v>
      </c>
      <c r="J1400">
        <v>113.7</v>
      </c>
      <c r="K1400">
        <v>90.7</v>
      </c>
      <c r="L1400">
        <v>0.64</v>
      </c>
      <c r="M1400">
        <v>0.68</v>
      </c>
      <c r="N1400">
        <v>0.64</v>
      </c>
      <c r="O1400">
        <v>0.61</v>
      </c>
      <c r="P1400">
        <v>0.57999999999999996</v>
      </c>
      <c r="Q1400">
        <v>0.59</v>
      </c>
      <c r="R1400">
        <v>0.53</v>
      </c>
    </row>
    <row r="1401" spans="1:18" x14ac:dyDescent="0.2">
      <c r="A1401" t="s">
        <v>2728</v>
      </c>
      <c r="B1401" t="s">
        <v>2729</v>
      </c>
      <c r="C1401" t="s">
        <v>34</v>
      </c>
      <c r="D1401">
        <v>2013</v>
      </c>
      <c r="E1401">
        <v>101.8</v>
      </c>
      <c r="F1401">
        <v>101</v>
      </c>
      <c r="G1401">
        <v>107</v>
      </c>
      <c r="H1401">
        <v>95.6</v>
      </c>
      <c r="I1401">
        <v>107.1</v>
      </c>
      <c r="J1401">
        <v>117</v>
      </c>
      <c r="K1401">
        <v>107.9</v>
      </c>
      <c r="L1401">
        <v>0.7</v>
      </c>
      <c r="M1401">
        <v>0.74</v>
      </c>
      <c r="N1401">
        <v>0.7</v>
      </c>
      <c r="O1401">
        <v>0.67</v>
      </c>
      <c r="P1401">
        <v>0.63</v>
      </c>
      <c r="Q1401">
        <v>0.64</v>
      </c>
      <c r="R1401">
        <v>0.56000000000000005</v>
      </c>
    </row>
    <row r="1402" spans="1:18" x14ac:dyDescent="0.2">
      <c r="A1402" t="s">
        <v>2730</v>
      </c>
      <c r="B1402" t="s">
        <v>2731</v>
      </c>
      <c r="C1402" t="s">
        <v>35</v>
      </c>
      <c r="D1402">
        <v>2021</v>
      </c>
      <c r="E1402">
        <v>99.1</v>
      </c>
      <c r="F1402">
        <v>106.8</v>
      </c>
      <c r="G1402">
        <v>94.3</v>
      </c>
      <c r="H1402">
        <v>100.6</v>
      </c>
      <c r="I1402">
        <v>117.2</v>
      </c>
      <c r="J1402">
        <v>97.8</v>
      </c>
      <c r="K1402">
        <v>112.9</v>
      </c>
      <c r="L1402">
        <v>0.5</v>
      </c>
      <c r="M1402">
        <v>0.56000000000000005</v>
      </c>
      <c r="N1402">
        <v>0.51</v>
      </c>
      <c r="O1402">
        <v>0.46</v>
      </c>
      <c r="P1402">
        <v>0.41</v>
      </c>
      <c r="Q1402">
        <v>0.43</v>
      </c>
      <c r="R1402">
        <v>0.33</v>
      </c>
    </row>
    <row r="1403" spans="1:18" x14ac:dyDescent="0.2">
      <c r="A1403" t="s">
        <v>2732</v>
      </c>
      <c r="B1403" t="s">
        <v>2733</v>
      </c>
      <c r="C1403" t="s">
        <v>35</v>
      </c>
      <c r="D1403">
        <v>2018</v>
      </c>
      <c r="E1403">
        <v>100.8</v>
      </c>
      <c r="F1403">
        <v>97.3</v>
      </c>
      <c r="G1403">
        <v>101.3</v>
      </c>
      <c r="H1403">
        <v>93</v>
      </c>
      <c r="I1403">
        <v>114.6</v>
      </c>
      <c r="J1403">
        <v>90</v>
      </c>
      <c r="K1403">
        <v>106.4</v>
      </c>
      <c r="L1403">
        <v>0.78</v>
      </c>
      <c r="M1403">
        <v>0.81</v>
      </c>
      <c r="N1403">
        <v>0.78</v>
      </c>
      <c r="O1403">
        <v>0.76</v>
      </c>
      <c r="P1403">
        <v>0.72</v>
      </c>
      <c r="Q1403">
        <v>0.73</v>
      </c>
      <c r="R1403">
        <v>0.65</v>
      </c>
    </row>
    <row r="1404" spans="1:18" x14ac:dyDescent="0.2">
      <c r="A1404" t="s">
        <v>2734</v>
      </c>
      <c r="B1404" t="s">
        <v>2735</v>
      </c>
      <c r="C1404" t="s">
        <v>34</v>
      </c>
      <c r="D1404">
        <v>2024</v>
      </c>
      <c r="E1404">
        <v>110.1</v>
      </c>
      <c r="F1404">
        <v>125.1</v>
      </c>
      <c r="G1404">
        <v>121</v>
      </c>
      <c r="H1404">
        <v>120.5</v>
      </c>
      <c r="I1404">
        <v>133.6</v>
      </c>
      <c r="J1404">
        <v>103.5</v>
      </c>
      <c r="K1404">
        <v>91.9</v>
      </c>
      <c r="L1404">
        <v>0.44</v>
      </c>
      <c r="M1404">
        <v>0.48</v>
      </c>
      <c r="N1404">
        <v>0.45</v>
      </c>
      <c r="O1404">
        <v>0.43</v>
      </c>
      <c r="P1404">
        <v>0.4</v>
      </c>
      <c r="Q1404">
        <v>0.41</v>
      </c>
      <c r="R1404">
        <v>0.36</v>
      </c>
    </row>
    <row r="1405" spans="1:18" x14ac:dyDescent="0.2">
      <c r="A1405" t="s">
        <v>2736</v>
      </c>
      <c r="B1405" t="s">
        <v>2737</v>
      </c>
      <c r="C1405" t="s">
        <v>34</v>
      </c>
      <c r="D1405">
        <v>2024</v>
      </c>
      <c r="E1405">
        <v>110.1</v>
      </c>
      <c r="F1405">
        <v>125.1</v>
      </c>
      <c r="G1405">
        <v>121</v>
      </c>
      <c r="H1405">
        <v>120.5</v>
      </c>
      <c r="I1405">
        <v>133.6</v>
      </c>
      <c r="J1405">
        <v>103.5</v>
      </c>
      <c r="K1405">
        <v>91.9</v>
      </c>
      <c r="L1405">
        <v>0.44</v>
      </c>
      <c r="M1405">
        <v>0.48</v>
      </c>
      <c r="N1405">
        <v>0.45</v>
      </c>
      <c r="O1405">
        <v>0.43</v>
      </c>
      <c r="P1405">
        <v>0.4</v>
      </c>
      <c r="Q1405">
        <v>0.41</v>
      </c>
      <c r="R1405">
        <v>0.36</v>
      </c>
    </row>
    <row r="1406" spans="1:18" x14ac:dyDescent="0.2">
      <c r="A1406" t="s">
        <v>2738</v>
      </c>
      <c r="B1406" t="s">
        <v>2739</v>
      </c>
      <c r="C1406" t="s">
        <v>34</v>
      </c>
      <c r="D1406">
        <v>2024</v>
      </c>
      <c r="E1406">
        <v>110.1</v>
      </c>
      <c r="F1406">
        <v>125.1</v>
      </c>
      <c r="G1406">
        <v>121</v>
      </c>
      <c r="H1406">
        <v>120.5</v>
      </c>
      <c r="I1406">
        <v>133.6</v>
      </c>
      <c r="J1406">
        <v>103.5</v>
      </c>
      <c r="K1406">
        <v>91.9</v>
      </c>
      <c r="L1406">
        <v>0.44</v>
      </c>
      <c r="M1406">
        <v>0.48</v>
      </c>
      <c r="N1406">
        <v>0.45</v>
      </c>
      <c r="O1406">
        <v>0.43</v>
      </c>
      <c r="P1406">
        <v>0.4</v>
      </c>
      <c r="Q1406">
        <v>0.41</v>
      </c>
      <c r="R1406">
        <v>0.36</v>
      </c>
    </row>
    <row r="1407" spans="1:18" x14ac:dyDescent="0.2">
      <c r="A1407" t="s">
        <v>2740</v>
      </c>
      <c r="B1407" t="s">
        <v>2741</v>
      </c>
      <c r="C1407" t="s">
        <v>35</v>
      </c>
      <c r="D1407">
        <v>2024</v>
      </c>
      <c r="E1407">
        <v>110.1</v>
      </c>
      <c r="F1407">
        <v>125.1</v>
      </c>
      <c r="G1407">
        <v>121</v>
      </c>
      <c r="H1407">
        <v>120.5</v>
      </c>
      <c r="I1407">
        <v>133.6</v>
      </c>
      <c r="J1407">
        <v>103.5</v>
      </c>
      <c r="K1407">
        <v>91.9</v>
      </c>
      <c r="L1407">
        <v>0.44</v>
      </c>
      <c r="M1407">
        <v>0.48</v>
      </c>
      <c r="N1407">
        <v>0.45</v>
      </c>
      <c r="O1407">
        <v>0.43</v>
      </c>
      <c r="P1407">
        <v>0.4</v>
      </c>
      <c r="Q1407">
        <v>0.41</v>
      </c>
      <c r="R1407">
        <v>0.36</v>
      </c>
    </row>
    <row r="1408" spans="1:18" x14ac:dyDescent="0.2">
      <c r="A1408" t="s">
        <v>2742</v>
      </c>
      <c r="B1408" t="s">
        <v>2743</v>
      </c>
      <c r="C1408" t="s">
        <v>35</v>
      </c>
      <c r="D1408">
        <v>2024</v>
      </c>
      <c r="E1408">
        <v>110.1</v>
      </c>
      <c r="F1408">
        <v>125.1</v>
      </c>
      <c r="G1408">
        <v>121</v>
      </c>
      <c r="H1408">
        <v>120.5</v>
      </c>
      <c r="I1408">
        <v>133.6</v>
      </c>
      <c r="J1408">
        <v>103.5</v>
      </c>
      <c r="K1408">
        <v>91.9</v>
      </c>
      <c r="L1408">
        <v>0.44</v>
      </c>
      <c r="M1408">
        <v>0.48</v>
      </c>
      <c r="N1408">
        <v>0.45</v>
      </c>
      <c r="O1408">
        <v>0.43</v>
      </c>
      <c r="P1408">
        <v>0.4</v>
      </c>
      <c r="Q1408">
        <v>0.41</v>
      </c>
      <c r="R1408">
        <v>0.36</v>
      </c>
    </row>
    <row r="1409" spans="1:18" x14ac:dyDescent="0.2">
      <c r="A1409" t="s">
        <v>2744</v>
      </c>
      <c r="B1409" t="s">
        <v>2745</v>
      </c>
      <c r="C1409" t="s">
        <v>35</v>
      </c>
      <c r="D1409">
        <v>2024</v>
      </c>
      <c r="E1409">
        <v>110.1</v>
      </c>
      <c r="F1409">
        <v>125.1</v>
      </c>
      <c r="G1409">
        <v>121</v>
      </c>
      <c r="H1409">
        <v>120.5</v>
      </c>
      <c r="I1409">
        <v>133.6</v>
      </c>
      <c r="J1409">
        <v>103.5</v>
      </c>
      <c r="K1409">
        <v>91.9</v>
      </c>
      <c r="L1409">
        <v>0.44</v>
      </c>
      <c r="M1409">
        <v>0.48</v>
      </c>
      <c r="N1409">
        <v>0.45</v>
      </c>
      <c r="O1409">
        <v>0.43</v>
      </c>
      <c r="P1409">
        <v>0.4</v>
      </c>
      <c r="Q1409">
        <v>0.41</v>
      </c>
      <c r="R1409">
        <v>0.36</v>
      </c>
    </row>
    <row r="1410" spans="1:18" x14ac:dyDescent="0.2">
      <c r="A1410" t="s">
        <v>2746</v>
      </c>
      <c r="B1410" t="s">
        <v>2747</v>
      </c>
      <c r="C1410" t="s">
        <v>35</v>
      </c>
      <c r="D1410">
        <v>2024</v>
      </c>
      <c r="E1410">
        <v>110.1</v>
      </c>
      <c r="F1410">
        <v>125.1</v>
      </c>
      <c r="G1410">
        <v>121</v>
      </c>
      <c r="H1410">
        <v>120.5</v>
      </c>
      <c r="I1410">
        <v>133.6</v>
      </c>
      <c r="J1410">
        <v>103.5</v>
      </c>
      <c r="K1410">
        <v>91.9</v>
      </c>
      <c r="L1410">
        <v>0.44</v>
      </c>
      <c r="M1410">
        <v>0.48</v>
      </c>
      <c r="N1410">
        <v>0.45</v>
      </c>
      <c r="O1410">
        <v>0.43</v>
      </c>
      <c r="P1410">
        <v>0.4</v>
      </c>
      <c r="Q1410">
        <v>0.41</v>
      </c>
      <c r="R1410">
        <v>0.36</v>
      </c>
    </row>
    <row r="1411" spans="1:18" x14ac:dyDescent="0.2">
      <c r="A1411" t="s">
        <v>2748</v>
      </c>
      <c r="B1411" t="s">
        <v>2749</v>
      </c>
      <c r="C1411" t="s">
        <v>35</v>
      </c>
      <c r="D1411">
        <v>2024</v>
      </c>
      <c r="E1411">
        <v>110.1</v>
      </c>
      <c r="F1411">
        <v>125.1</v>
      </c>
      <c r="G1411">
        <v>121</v>
      </c>
      <c r="H1411">
        <v>120.5</v>
      </c>
      <c r="I1411">
        <v>133.6</v>
      </c>
      <c r="J1411">
        <v>103.5</v>
      </c>
      <c r="K1411">
        <v>91.9</v>
      </c>
      <c r="L1411">
        <v>0.44</v>
      </c>
      <c r="M1411">
        <v>0.48</v>
      </c>
      <c r="N1411">
        <v>0.45</v>
      </c>
      <c r="O1411">
        <v>0.43</v>
      </c>
      <c r="P1411">
        <v>0.4</v>
      </c>
      <c r="Q1411">
        <v>0.41</v>
      </c>
      <c r="R1411">
        <v>0.36</v>
      </c>
    </row>
    <row r="1412" spans="1:18" x14ac:dyDescent="0.2">
      <c r="A1412" t="s">
        <v>2750</v>
      </c>
      <c r="B1412" t="s">
        <v>2751</v>
      </c>
      <c r="C1412" t="s">
        <v>34</v>
      </c>
      <c r="D1412">
        <v>2023</v>
      </c>
      <c r="E1412">
        <v>113.8</v>
      </c>
      <c r="F1412">
        <v>135</v>
      </c>
      <c r="G1412">
        <v>126</v>
      </c>
      <c r="H1412">
        <v>130.1</v>
      </c>
      <c r="I1412">
        <v>125.6</v>
      </c>
      <c r="J1412">
        <v>113.1</v>
      </c>
      <c r="K1412">
        <v>90</v>
      </c>
      <c r="L1412">
        <v>0.65</v>
      </c>
      <c r="M1412">
        <v>0.69</v>
      </c>
      <c r="N1412">
        <v>0.66</v>
      </c>
      <c r="O1412">
        <v>0.63</v>
      </c>
      <c r="P1412">
        <v>0.6</v>
      </c>
      <c r="Q1412">
        <v>0.61</v>
      </c>
      <c r="R1412">
        <v>0.55000000000000004</v>
      </c>
    </row>
    <row r="1413" spans="1:18" x14ac:dyDescent="0.2">
      <c r="A1413" t="s">
        <v>2752</v>
      </c>
      <c r="B1413" t="s">
        <v>2753</v>
      </c>
      <c r="C1413" t="s">
        <v>35</v>
      </c>
      <c r="D1413">
        <v>2023</v>
      </c>
      <c r="E1413">
        <v>104</v>
      </c>
      <c r="F1413">
        <v>127.7</v>
      </c>
      <c r="G1413">
        <v>123.4</v>
      </c>
      <c r="H1413">
        <v>118</v>
      </c>
      <c r="I1413">
        <v>122.2</v>
      </c>
      <c r="J1413">
        <v>107.1</v>
      </c>
      <c r="K1413">
        <v>89.7</v>
      </c>
      <c r="L1413">
        <v>0.65</v>
      </c>
      <c r="M1413">
        <v>0.69</v>
      </c>
      <c r="N1413">
        <v>0.66</v>
      </c>
      <c r="O1413">
        <v>0.63</v>
      </c>
      <c r="P1413">
        <v>0.6</v>
      </c>
      <c r="Q1413">
        <v>0.61</v>
      </c>
      <c r="R1413">
        <v>0.55000000000000004</v>
      </c>
    </row>
    <row r="1414" spans="1:18" x14ac:dyDescent="0.2">
      <c r="A1414" t="s">
        <v>2754</v>
      </c>
      <c r="B1414" t="s">
        <v>2755</v>
      </c>
      <c r="C1414" t="s">
        <v>35</v>
      </c>
      <c r="D1414">
        <v>2023</v>
      </c>
      <c r="E1414">
        <v>101.3</v>
      </c>
      <c r="F1414">
        <v>124</v>
      </c>
      <c r="G1414">
        <v>112.6</v>
      </c>
      <c r="H1414">
        <v>119.3</v>
      </c>
      <c r="I1414">
        <v>118.6</v>
      </c>
      <c r="J1414">
        <v>107.1</v>
      </c>
      <c r="K1414">
        <v>97.7</v>
      </c>
      <c r="L1414">
        <v>0.65</v>
      </c>
      <c r="M1414">
        <v>0.69</v>
      </c>
      <c r="N1414">
        <v>0.66</v>
      </c>
      <c r="O1414">
        <v>0.63</v>
      </c>
      <c r="P1414">
        <v>0.6</v>
      </c>
      <c r="Q1414">
        <v>0.61</v>
      </c>
      <c r="R1414">
        <v>0.55000000000000004</v>
      </c>
    </row>
    <row r="1415" spans="1:18" x14ac:dyDescent="0.2">
      <c r="A1415" t="s">
        <v>2756</v>
      </c>
      <c r="B1415" t="s">
        <v>2757</v>
      </c>
      <c r="C1415" t="s">
        <v>34</v>
      </c>
      <c r="D1415">
        <v>2018</v>
      </c>
      <c r="E1415">
        <v>108.5</v>
      </c>
      <c r="F1415">
        <v>105.1</v>
      </c>
      <c r="G1415">
        <v>103</v>
      </c>
      <c r="H1415">
        <v>115.6</v>
      </c>
      <c r="I1415">
        <v>118.5</v>
      </c>
      <c r="J1415">
        <v>89.1</v>
      </c>
      <c r="K1415">
        <v>94.6</v>
      </c>
      <c r="L1415">
        <v>0.55000000000000004</v>
      </c>
      <c r="M1415">
        <v>0.56999999999999995</v>
      </c>
      <c r="N1415">
        <v>0.54</v>
      </c>
      <c r="O1415">
        <v>0.52</v>
      </c>
      <c r="P1415">
        <v>0.51</v>
      </c>
      <c r="Q1415">
        <v>0.5</v>
      </c>
      <c r="R1415">
        <v>0.45</v>
      </c>
    </row>
    <row r="1416" spans="1:18" x14ac:dyDescent="0.2">
      <c r="A1416" t="s">
        <v>2758</v>
      </c>
      <c r="B1416" t="s">
        <v>2759</v>
      </c>
      <c r="C1416" t="s">
        <v>34</v>
      </c>
      <c r="D1416">
        <v>2018</v>
      </c>
      <c r="E1416">
        <v>110.1</v>
      </c>
      <c r="F1416">
        <v>105.4</v>
      </c>
      <c r="G1416">
        <v>107.2</v>
      </c>
      <c r="H1416">
        <v>110</v>
      </c>
      <c r="I1416">
        <v>118.9</v>
      </c>
      <c r="J1416">
        <v>89.9</v>
      </c>
      <c r="K1416">
        <v>95.1</v>
      </c>
      <c r="L1416">
        <v>0.68</v>
      </c>
      <c r="M1416">
        <v>0.71</v>
      </c>
      <c r="N1416">
        <v>0.67</v>
      </c>
      <c r="O1416">
        <v>0.64</v>
      </c>
      <c r="P1416">
        <v>0.62</v>
      </c>
      <c r="Q1416">
        <v>0.62</v>
      </c>
      <c r="R1416">
        <v>0.55000000000000004</v>
      </c>
    </row>
    <row r="1417" spans="1:18" x14ac:dyDescent="0.2">
      <c r="A1417" t="s">
        <v>2760</v>
      </c>
      <c r="B1417" t="s">
        <v>2761</v>
      </c>
      <c r="C1417" t="s">
        <v>34</v>
      </c>
      <c r="D1417">
        <v>2018</v>
      </c>
      <c r="E1417">
        <v>112.5</v>
      </c>
      <c r="F1417">
        <v>109.4</v>
      </c>
      <c r="G1417">
        <v>110</v>
      </c>
      <c r="H1417">
        <v>121.1</v>
      </c>
      <c r="I1417">
        <v>124.9</v>
      </c>
      <c r="J1417">
        <v>88.6</v>
      </c>
      <c r="K1417">
        <v>93.1</v>
      </c>
      <c r="L1417">
        <v>0.65</v>
      </c>
      <c r="M1417">
        <v>0.68</v>
      </c>
      <c r="N1417">
        <v>0.64</v>
      </c>
      <c r="O1417">
        <v>0.62</v>
      </c>
      <c r="P1417">
        <v>0.59</v>
      </c>
      <c r="Q1417">
        <v>0.59</v>
      </c>
      <c r="R1417">
        <v>0.52</v>
      </c>
    </row>
    <row r="1418" spans="1:18" x14ac:dyDescent="0.2">
      <c r="A1418" t="s">
        <v>2762</v>
      </c>
      <c r="B1418" t="s">
        <v>2763</v>
      </c>
      <c r="C1418" t="s">
        <v>34</v>
      </c>
      <c r="D1418">
        <v>2018</v>
      </c>
      <c r="E1418">
        <v>108.5</v>
      </c>
      <c r="F1418">
        <v>105.1</v>
      </c>
      <c r="G1418">
        <v>103</v>
      </c>
      <c r="H1418">
        <v>115.6</v>
      </c>
      <c r="I1418">
        <v>118.5</v>
      </c>
      <c r="J1418">
        <v>89.1</v>
      </c>
      <c r="K1418">
        <v>94.6</v>
      </c>
      <c r="L1418">
        <v>0.55000000000000004</v>
      </c>
      <c r="M1418">
        <v>0.56999999999999995</v>
      </c>
      <c r="N1418">
        <v>0.54</v>
      </c>
      <c r="O1418">
        <v>0.52</v>
      </c>
      <c r="P1418">
        <v>0.51</v>
      </c>
      <c r="Q1418">
        <v>0.5</v>
      </c>
      <c r="R1418">
        <v>0.45</v>
      </c>
    </row>
    <row r="1419" spans="1:18" x14ac:dyDescent="0.2">
      <c r="A1419" t="s">
        <v>2764</v>
      </c>
      <c r="B1419" t="s">
        <v>2765</v>
      </c>
      <c r="C1419" t="s">
        <v>35</v>
      </c>
      <c r="D1419">
        <v>2018</v>
      </c>
      <c r="E1419">
        <v>108.5</v>
      </c>
      <c r="F1419">
        <v>105.1</v>
      </c>
      <c r="G1419">
        <v>103</v>
      </c>
      <c r="H1419">
        <v>115.6</v>
      </c>
      <c r="I1419">
        <v>118.5</v>
      </c>
      <c r="J1419">
        <v>89.1</v>
      </c>
      <c r="K1419">
        <v>94.6</v>
      </c>
      <c r="L1419">
        <v>0.55000000000000004</v>
      </c>
      <c r="M1419">
        <v>0.56999999999999995</v>
      </c>
      <c r="N1419">
        <v>0.54</v>
      </c>
      <c r="O1419">
        <v>0.52</v>
      </c>
      <c r="P1419">
        <v>0.51</v>
      </c>
      <c r="Q1419">
        <v>0.5</v>
      </c>
      <c r="R1419">
        <v>0.45</v>
      </c>
    </row>
    <row r="1420" spans="1:18" x14ac:dyDescent="0.2">
      <c r="A1420" t="s">
        <v>2766</v>
      </c>
      <c r="B1420" t="s">
        <v>2767</v>
      </c>
      <c r="C1420" t="s">
        <v>35</v>
      </c>
      <c r="D1420">
        <v>2018</v>
      </c>
      <c r="E1420">
        <v>108.5</v>
      </c>
      <c r="F1420">
        <v>105.1</v>
      </c>
      <c r="G1420">
        <v>103</v>
      </c>
      <c r="H1420">
        <v>115.6</v>
      </c>
      <c r="I1420">
        <v>118.5</v>
      </c>
      <c r="J1420">
        <v>89.1</v>
      </c>
      <c r="K1420">
        <v>94.6</v>
      </c>
      <c r="L1420">
        <v>0.55000000000000004</v>
      </c>
      <c r="M1420">
        <v>0.56999999999999995</v>
      </c>
      <c r="N1420">
        <v>0.54</v>
      </c>
      <c r="O1420">
        <v>0.52</v>
      </c>
      <c r="P1420">
        <v>0.51</v>
      </c>
      <c r="Q1420">
        <v>0.5</v>
      </c>
      <c r="R1420">
        <v>0.45</v>
      </c>
    </row>
    <row r="1421" spans="1:18" x14ac:dyDescent="0.2">
      <c r="A1421" t="s">
        <v>2768</v>
      </c>
      <c r="B1421" t="s">
        <v>2769</v>
      </c>
      <c r="C1421" t="s">
        <v>34</v>
      </c>
      <c r="D1421">
        <v>2022</v>
      </c>
      <c r="E1421">
        <v>109.6</v>
      </c>
      <c r="F1421">
        <v>119.1</v>
      </c>
      <c r="G1421">
        <v>115.3</v>
      </c>
      <c r="H1421">
        <v>127.6</v>
      </c>
      <c r="I1421">
        <v>132.4</v>
      </c>
      <c r="J1421">
        <v>93.8</v>
      </c>
      <c r="K1421">
        <v>98.5</v>
      </c>
      <c r="L1421">
        <v>0.65</v>
      </c>
      <c r="M1421">
        <v>0.69</v>
      </c>
      <c r="N1421">
        <v>0.65</v>
      </c>
      <c r="O1421">
        <v>0.62</v>
      </c>
      <c r="P1421">
        <v>0.59</v>
      </c>
      <c r="Q1421">
        <v>0.6</v>
      </c>
      <c r="R1421">
        <v>0.53</v>
      </c>
    </row>
    <row r="1422" spans="1:18" x14ac:dyDescent="0.2">
      <c r="A1422" t="s">
        <v>2770</v>
      </c>
      <c r="B1422" t="s">
        <v>2771</v>
      </c>
      <c r="C1422" t="s">
        <v>35</v>
      </c>
      <c r="D1422">
        <v>2022</v>
      </c>
      <c r="E1422">
        <v>115.9</v>
      </c>
      <c r="F1422">
        <v>114.2</v>
      </c>
      <c r="G1422">
        <v>118.4</v>
      </c>
      <c r="H1422">
        <v>117.6</v>
      </c>
      <c r="I1422">
        <v>125.6</v>
      </c>
      <c r="J1422">
        <v>95.5</v>
      </c>
      <c r="K1422">
        <v>98.9</v>
      </c>
      <c r="L1422">
        <v>0.65</v>
      </c>
      <c r="M1422">
        <v>0.69</v>
      </c>
      <c r="N1422">
        <v>0.65</v>
      </c>
      <c r="O1422">
        <v>0.63</v>
      </c>
      <c r="P1422">
        <v>0.59</v>
      </c>
      <c r="Q1422">
        <v>0.6</v>
      </c>
      <c r="R1422">
        <v>0.54</v>
      </c>
    </row>
    <row r="1423" spans="1:18" x14ac:dyDescent="0.2">
      <c r="A1423" t="s">
        <v>2772</v>
      </c>
      <c r="B1423" t="s">
        <v>2773</v>
      </c>
      <c r="C1423" t="s">
        <v>35</v>
      </c>
      <c r="D1423">
        <v>2022</v>
      </c>
      <c r="E1423">
        <v>116</v>
      </c>
      <c r="F1423">
        <v>121.7</v>
      </c>
      <c r="G1423">
        <v>116</v>
      </c>
      <c r="H1423">
        <v>123.4</v>
      </c>
      <c r="I1423">
        <v>133.80000000000001</v>
      </c>
      <c r="J1423">
        <v>94.1</v>
      </c>
      <c r="K1423">
        <v>98.2</v>
      </c>
      <c r="L1423">
        <v>0.65</v>
      </c>
      <c r="M1423">
        <v>0.69</v>
      </c>
      <c r="N1423">
        <v>0.65</v>
      </c>
      <c r="O1423">
        <v>0.62</v>
      </c>
      <c r="P1423">
        <v>0.59</v>
      </c>
      <c r="Q1423">
        <v>0.6</v>
      </c>
      <c r="R1423">
        <v>0.53</v>
      </c>
    </row>
    <row r="1424" spans="1:18" x14ac:dyDescent="0.2">
      <c r="A1424" t="s">
        <v>2774</v>
      </c>
      <c r="B1424" t="s">
        <v>2775</v>
      </c>
      <c r="C1424" t="s">
        <v>35</v>
      </c>
      <c r="D1424">
        <v>2022</v>
      </c>
      <c r="E1424">
        <v>113.3</v>
      </c>
      <c r="F1424">
        <v>121.7</v>
      </c>
      <c r="G1424">
        <v>120.2</v>
      </c>
      <c r="H1424">
        <v>118.1</v>
      </c>
      <c r="I1424">
        <v>131.4</v>
      </c>
      <c r="J1424">
        <v>96.2</v>
      </c>
      <c r="K1424">
        <v>106.2</v>
      </c>
      <c r="L1424">
        <v>0.65</v>
      </c>
      <c r="M1424">
        <v>0.69</v>
      </c>
      <c r="N1424">
        <v>0.65</v>
      </c>
      <c r="O1424">
        <v>0.62</v>
      </c>
      <c r="P1424">
        <v>0.59</v>
      </c>
      <c r="Q1424">
        <v>0.6</v>
      </c>
      <c r="R1424">
        <v>0.53</v>
      </c>
    </row>
    <row r="1425" spans="1:18" x14ac:dyDescent="0.2">
      <c r="A1425" t="s">
        <v>2776</v>
      </c>
      <c r="B1425" t="s">
        <v>2777</v>
      </c>
      <c r="C1425" t="s">
        <v>35</v>
      </c>
      <c r="D1425">
        <v>2022</v>
      </c>
      <c r="E1425">
        <v>116.3</v>
      </c>
      <c r="F1425">
        <v>118.9</v>
      </c>
      <c r="G1425">
        <v>119.2</v>
      </c>
      <c r="H1425">
        <v>126.8</v>
      </c>
      <c r="I1425">
        <v>131.5</v>
      </c>
      <c r="J1425">
        <v>93.5</v>
      </c>
      <c r="K1425">
        <v>98.4</v>
      </c>
      <c r="L1425">
        <v>0.65</v>
      </c>
      <c r="M1425">
        <v>0.69</v>
      </c>
      <c r="N1425">
        <v>0.65</v>
      </c>
      <c r="O1425">
        <v>0.63</v>
      </c>
      <c r="P1425">
        <v>0.59</v>
      </c>
      <c r="Q1425">
        <v>0.6</v>
      </c>
      <c r="R1425">
        <v>0.54</v>
      </c>
    </row>
    <row r="1426" spans="1:18" x14ac:dyDescent="0.2">
      <c r="A1426" t="s">
        <v>2778</v>
      </c>
      <c r="B1426" t="s">
        <v>2779</v>
      </c>
      <c r="C1426" t="s">
        <v>34</v>
      </c>
      <c r="D1426">
        <v>2011</v>
      </c>
      <c r="E1426">
        <v>108.1</v>
      </c>
      <c r="F1426">
        <v>102</v>
      </c>
      <c r="G1426">
        <v>96.5</v>
      </c>
      <c r="H1426">
        <v>113.4</v>
      </c>
      <c r="I1426">
        <v>111.6</v>
      </c>
      <c r="J1426">
        <v>86.1</v>
      </c>
      <c r="K1426">
        <v>100.2</v>
      </c>
      <c r="L1426">
        <v>0.52</v>
      </c>
      <c r="M1426">
        <v>0.54</v>
      </c>
      <c r="N1426">
        <v>0.52</v>
      </c>
      <c r="O1426">
        <v>0.5</v>
      </c>
      <c r="P1426">
        <v>0.48</v>
      </c>
      <c r="Q1426">
        <v>0.48</v>
      </c>
      <c r="R1426">
        <v>0.42</v>
      </c>
    </row>
    <row r="1427" spans="1:18" x14ac:dyDescent="0.2">
      <c r="A1427" t="s">
        <v>2780</v>
      </c>
      <c r="B1427" t="s">
        <v>2781</v>
      </c>
      <c r="C1427" t="s">
        <v>34</v>
      </c>
      <c r="D1427">
        <v>2011</v>
      </c>
      <c r="E1427">
        <v>108.1</v>
      </c>
      <c r="F1427">
        <v>102</v>
      </c>
      <c r="G1427">
        <v>96.5</v>
      </c>
      <c r="H1427">
        <v>113.4</v>
      </c>
      <c r="I1427">
        <v>111.6</v>
      </c>
      <c r="J1427">
        <v>86.1</v>
      </c>
      <c r="K1427">
        <v>100.2</v>
      </c>
      <c r="L1427">
        <v>0.52</v>
      </c>
      <c r="M1427">
        <v>0.54</v>
      </c>
      <c r="N1427">
        <v>0.52</v>
      </c>
      <c r="O1427">
        <v>0.5</v>
      </c>
      <c r="P1427">
        <v>0.48</v>
      </c>
      <c r="Q1427">
        <v>0.48</v>
      </c>
      <c r="R1427">
        <v>0.42</v>
      </c>
    </row>
    <row r="1428" spans="1:18" x14ac:dyDescent="0.2">
      <c r="A1428" t="s">
        <v>2782</v>
      </c>
      <c r="B1428" t="s">
        <v>2783</v>
      </c>
      <c r="C1428" t="s">
        <v>34</v>
      </c>
      <c r="D1428">
        <v>2011</v>
      </c>
      <c r="E1428">
        <v>103.2</v>
      </c>
      <c r="F1428">
        <v>101.2</v>
      </c>
      <c r="G1428">
        <v>95.5</v>
      </c>
      <c r="H1428">
        <v>118.8</v>
      </c>
      <c r="I1428">
        <v>106.6</v>
      </c>
      <c r="J1428">
        <v>84.8</v>
      </c>
      <c r="K1428">
        <v>101.8</v>
      </c>
      <c r="L1428">
        <v>0.71</v>
      </c>
      <c r="M1428">
        <v>0.75</v>
      </c>
      <c r="N1428">
        <v>0.71</v>
      </c>
      <c r="O1428">
        <v>0.67</v>
      </c>
      <c r="P1428">
        <v>0.65</v>
      </c>
      <c r="Q1428">
        <v>0.65</v>
      </c>
      <c r="R1428">
        <v>0.56999999999999995</v>
      </c>
    </row>
    <row r="1429" spans="1:18" x14ac:dyDescent="0.2">
      <c r="A1429" t="s">
        <v>2784</v>
      </c>
      <c r="B1429" t="s">
        <v>2785</v>
      </c>
      <c r="C1429" t="s">
        <v>35</v>
      </c>
      <c r="D1429">
        <v>2011</v>
      </c>
      <c r="E1429">
        <v>107.2</v>
      </c>
      <c r="F1429">
        <v>100.3</v>
      </c>
      <c r="G1429">
        <v>90.1</v>
      </c>
      <c r="H1429">
        <v>111.9</v>
      </c>
      <c r="I1429">
        <v>108</v>
      </c>
      <c r="J1429">
        <v>85.9</v>
      </c>
      <c r="K1429">
        <v>105.2</v>
      </c>
      <c r="L1429">
        <v>0.73</v>
      </c>
      <c r="M1429">
        <v>0.76</v>
      </c>
      <c r="N1429">
        <v>0.72</v>
      </c>
      <c r="O1429">
        <v>0.7</v>
      </c>
      <c r="P1429">
        <v>0.67</v>
      </c>
      <c r="Q1429">
        <v>0.68</v>
      </c>
      <c r="R1429">
        <v>0.56000000000000005</v>
      </c>
    </row>
    <row r="1430" spans="1:18" x14ac:dyDescent="0.2">
      <c r="A1430" t="s">
        <v>2786</v>
      </c>
      <c r="B1430" t="s">
        <v>2787</v>
      </c>
      <c r="C1430" t="s">
        <v>34</v>
      </c>
      <c r="D1430">
        <v>2011</v>
      </c>
      <c r="E1430">
        <v>108.6</v>
      </c>
      <c r="F1430">
        <v>124.5</v>
      </c>
      <c r="G1430">
        <v>100.1</v>
      </c>
      <c r="H1430">
        <v>125</v>
      </c>
      <c r="I1430">
        <v>126.3</v>
      </c>
      <c r="J1430">
        <v>102.8</v>
      </c>
      <c r="K1430">
        <v>96.9</v>
      </c>
      <c r="L1430">
        <v>0.59</v>
      </c>
      <c r="M1430">
        <v>0.63</v>
      </c>
      <c r="N1430">
        <v>0.59</v>
      </c>
      <c r="O1430">
        <v>0.56000000000000005</v>
      </c>
      <c r="P1430">
        <v>0.52</v>
      </c>
      <c r="Q1430">
        <v>0.53</v>
      </c>
      <c r="R1430">
        <v>0.45</v>
      </c>
    </row>
    <row r="1431" spans="1:18" x14ac:dyDescent="0.2">
      <c r="A1431" t="s">
        <v>2788</v>
      </c>
      <c r="B1431" t="s">
        <v>2789</v>
      </c>
      <c r="C1431" t="s">
        <v>35</v>
      </c>
      <c r="D1431">
        <v>2014</v>
      </c>
      <c r="E1431">
        <v>98</v>
      </c>
      <c r="F1431">
        <v>117.4</v>
      </c>
      <c r="G1431">
        <v>117.1</v>
      </c>
      <c r="H1431">
        <v>109.5</v>
      </c>
      <c r="I1431">
        <v>116.3</v>
      </c>
      <c r="J1431">
        <v>98.1</v>
      </c>
      <c r="K1431">
        <v>97.9</v>
      </c>
      <c r="L1431">
        <v>0.53</v>
      </c>
      <c r="M1431">
        <v>0.55000000000000004</v>
      </c>
      <c r="N1431">
        <v>0.53</v>
      </c>
      <c r="O1431">
        <v>0.51</v>
      </c>
      <c r="P1431">
        <v>0.48</v>
      </c>
      <c r="Q1431">
        <v>0.49</v>
      </c>
      <c r="R1431">
        <v>0.44</v>
      </c>
    </row>
    <row r="1432" spans="1:18" x14ac:dyDescent="0.2">
      <c r="A1432" t="s">
        <v>2790</v>
      </c>
      <c r="B1432" t="s">
        <v>2791</v>
      </c>
      <c r="C1432" t="s">
        <v>35</v>
      </c>
      <c r="D1432">
        <v>2014</v>
      </c>
      <c r="E1432">
        <v>98</v>
      </c>
      <c r="F1432">
        <v>117</v>
      </c>
      <c r="G1432">
        <v>122</v>
      </c>
      <c r="H1432">
        <v>117.3</v>
      </c>
      <c r="I1432">
        <v>121</v>
      </c>
      <c r="J1432">
        <v>97.9</v>
      </c>
      <c r="K1432">
        <v>97</v>
      </c>
      <c r="L1432">
        <v>0.64</v>
      </c>
      <c r="M1432">
        <v>0.68</v>
      </c>
      <c r="N1432">
        <v>0.64</v>
      </c>
      <c r="O1432">
        <v>0.61</v>
      </c>
      <c r="P1432">
        <v>0.56999999999999995</v>
      </c>
      <c r="Q1432">
        <v>0.57999999999999996</v>
      </c>
      <c r="R1432">
        <v>0.52</v>
      </c>
    </row>
    <row r="1433" spans="1:18" x14ac:dyDescent="0.2">
      <c r="A1433" t="s">
        <v>2792</v>
      </c>
      <c r="B1433" t="s">
        <v>2793</v>
      </c>
      <c r="C1433" t="s">
        <v>35</v>
      </c>
      <c r="D1433">
        <v>2014</v>
      </c>
      <c r="E1433">
        <v>98</v>
      </c>
      <c r="F1433">
        <v>117.4</v>
      </c>
      <c r="G1433">
        <v>117.1</v>
      </c>
      <c r="H1433">
        <v>109.5</v>
      </c>
      <c r="I1433">
        <v>116.3</v>
      </c>
      <c r="J1433">
        <v>98.1</v>
      </c>
      <c r="K1433">
        <v>97.9</v>
      </c>
      <c r="L1433">
        <v>0.53</v>
      </c>
      <c r="M1433">
        <v>0.55000000000000004</v>
      </c>
      <c r="N1433">
        <v>0.53</v>
      </c>
      <c r="O1433">
        <v>0.51</v>
      </c>
      <c r="P1433">
        <v>0.48</v>
      </c>
      <c r="Q1433">
        <v>0.49</v>
      </c>
      <c r="R1433">
        <v>0.44</v>
      </c>
    </row>
    <row r="1434" spans="1:18" x14ac:dyDescent="0.2">
      <c r="A1434" t="s">
        <v>2794</v>
      </c>
      <c r="B1434" t="s">
        <v>2795</v>
      </c>
      <c r="C1434" t="s">
        <v>35</v>
      </c>
      <c r="D1434">
        <v>2014</v>
      </c>
      <c r="E1434">
        <v>99.8</v>
      </c>
      <c r="F1434">
        <v>123.2</v>
      </c>
      <c r="G1434">
        <v>119.6</v>
      </c>
      <c r="H1434">
        <v>113.9</v>
      </c>
      <c r="I1434">
        <v>122.7</v>
      </c>
      <c r="J1434">
        <v>102.1</v>
      </c>
      <c r="K1434">
        <v>95.8</v>
      </c>
      <c r="L1434">
        <v>0.64</v>
      </c>
      <c r="M1434">
        <v>0.68</v>
      </c>
      <c r="N1434">
        <v>0.64</v>
      </c>
      <c r="O1434">
        <v>0.61</v>
      </c>
      <c r="P1434">
        <v>0.57999999999999996</v>
      </c>
      <c r="Q1434">
        <v>0.59</v>
      </c>
      <c r="R1434">
        <v>0.52</v>
      </c>
    </row>
    <row r="1435" spans="1:18" x14ac:dyDescent="0.2">
      <c r="A1435" t="s">
        <v>2796</v>
      </c>
      <c r="B1435" t="s">
        <v>2797</v>
      </c>
      <c r="C1435" t="s">
        <v>34</v>
      </c>
      <c r="D1435">
        <v>2014</v>
      </c>
      <c r="E1435">
        <v>95.4</v>
      </c>
      <c r="F1435">
        <v>123.2</v>
      </c>
      <c r="G1435">
        <v>112</v>
      </c>
      <c r="H1435">
        <v>106.2</v>
      </c>
      <c r="I1435">
        <v>112.7</v>
      </c>
      <c r="J1435">
        <v>96.7</v>
      </c>
      <c r="K1435">
        <v>95.6</v>
      </c>
      <c r="L1435">
        <v>0.64</v>
      </c>
      <c r="M1435">
        <v>0.68</v>
      </c>
      <c r="N1435">
        <v>0.64</v>
      </c>
      <c r="O1435">
        <v>0.61</v>
      </c>
      <c r="P1435">
        <v>0.56999999999999995</v>
      </c>
      <c r="Q1435">
        <v>0.59</v>
      </c>
      <c r="R1435">
        <v>0.52</v>
      </c>
    </row>
    <row r="1436" spans="1:18" x14ac:dyDescent="0.2">
      <c r="A1436" t="s">
        <v>2798</v>
      </c>
      <c r="B1436" t="s">
        <v>2799</v>
      </c>
      <c r="C1436" t="s">
        <v>34</v>
      </c>
      <c r="D1436">
        <v>2010</v>
      </c>
      <c r="E1436">
        <v>103.8</v>
      </c>
      <c r="F1436">
        <v>106.2</v>
      </c>
      <c r="G1436">
        <v>100.6</v>
      </c>
      <c r="H1436">
        <v>108.2</v>
      </c>
      <c r="I1436">
        <v>104.3</v>
      </c>
      <c r="J1436">
        <v>93.1</v>
      </c>
      <c r="K1436">
        <v>102.8</v>
      </c>
      <c r="L1436">
        <v>0.52</v>
      </c>
      <c r="M1436">
        <v>0.54</v>
      </c>
      <c r="N1436">
        <v>0.52</v>
      </c>
      <c r="O1436">
        <v>0.5</v>
      </c>
      <c r="P1436">
        <v>0.48</v>
      </c>
      <c r="Q1436">
        <v>0.48</v>
      </c>
      <c r="R1436">
        <v>0.43</v>
      </c>
    </row>
    <row r="1437" spans="1:18" x14ac:dyDescent="0.2">
      <c r="A1437" t="s">
        <v>2800</v>
      </c>
      <c r="B1437" t="s">
        <v>2801</v>
      </c>
      <c r="C1437" t="s">
        <v>34</v>
      </c>
      <c r="D1437">
        <v>2010</v>
      </c>
      <c r="E1437">
        <v>103.8</v>
      </c>
      <c r="F1437">
        <v>106.2</v>
      </c>
      <c r="G1437">
        <v>100.6</v>
      </c>
      <c r="H1437">
        <v>108.2</v>
      </c>
      <c r="I1437">
        <v>104.3</v>
      </c>
      <c r="J1437">
        <v>93.1</v>
      </c>
      <c r="K1437">
        <v>102.8</v>
      </c>
      <c r="L1437">
        <v>0.52</v>
      </c>
      <c r="M1437">
        <v>0.54</v>
      </c>
      <c r="N1437">
        <v>0.52</v>
      </c>
      <c r="O1437">
        <v>0.5</v>
      </c>
      <c r="P1437">
        <v>0.48</v>
      </c>
      <c r="Q1437">
        <v>0.48</v>
      </c>
      <c r="R1437">
        <v>0.43</v>
      </c>
    </row>
    <row r="1438" spans="1:18" x14ac:dyDescent="0.2">
      <c r="A1438" t="s">
        <v>2802</v>
      </c>
      <c r="B1438" t="s">
        <v>2803</v>
      </c>
      <c r="C1438" t="s">
        <v>34</v>
      </c>
      <c r="D1438">
        <v>2010</v>
      </c>
      <c r="E1438">
        <v>103.8</v>
      </c>
      <c r="F1438">
        <v>106.2</v>
      </c>
      <c r="G1438">
        <v>100.6</v>
      </c>
      <c r="H1438">
        <v>108.2</v>
      </c>
      <c r="I1438">
        <v>104.3</v>
      </c>
      <c r="J1438">
        <v>93.1</v>
      </c>
      <c r="K1438">
        <v>102.8</v>
      </c>
      <c r="L1438">
        <v>0.52</v>
      </c>
      <c r="M1438">
        <v>0.54</v>
      </c>
      <c r="N1438">
        <v>0.52</v>
      </c>
      <c r="O1438">
        <v>0.5</v>
      </c>
      <c r="P1438">
        <v>0.48</v>
      </c>
      <c r="Q1438">
        <v>0.48</v>
      </c>
      <c r="R1438">
        <v>0.43</v>
      </c>
    </row>
    <row r="1439" spans="1:18" x14ac:dyDescent="0.2">
      <c r="A1439" t="s">
        <v>2804</v>
      </c>
      <c r="B1439" t="s">
        <v>2805</v>
      </c>
      <c r="C1439" t="s">
        <v>35</v>
      </c>
      <c r="D1439">
        <v>2010</v>
      </c>
      <c r="E1439">
        <v>103.8</v>
      </c>
      <c r="F1439">
        <v>106.2</v>
      </c>
      <c r="G1439">
        <v>100.6</v>
      </c>
      <c r="H1439">
        <v>108.2</v>
      </c>
      <c r="I1439">
        <v>104.3</v>
      </c>
      <c r="J1439">
        <v>93.1</v>
      </c>
      <c r="K1439">
        <v>102.8</v>
      </c>
      <c r="L1439">
        <v>0.52</v>
      </c>
      <c r="M1439">
        <v>0.54</v>
      </c>
      <c r="N1439">
        <v>0.52</v>
      </c>
      <c r="O1439">
        <v>0.5</v>
      </c>
      <c r="P1439">
        <v>0.48</v>
      </c>
      <c r="Q1439">
        <v>0.48</v>
      </c>
      <c r="R1439">
        <v>0.43</v>
      </c>
    </row>
    <row r="1440" spans="1:18" x14ac:dyDescent="0.2">
      <c r="A1440" t="s">
        <v>2806</v>
      </c>
      <c r="B1440" t="s">
        <v>2807</v>
      </c>
      <c r="C1440" t="s">
        <v>35</v>
      </c>
      <c r="D1440">
        <v>2010</v>
      </c>
      <c r="E1440">
        <v>103.8</v>
      </c>
      <c r="F1440">
        <v>106.2</v>
      </c>
      <c r="G1440">
        <v>100.6</v>
      </c>
      <c r="H1440">
        <v>108.2</v>
      </c>
      <c r="I1440">
        <v>104.3</v>
      </c>
      <c r="J1440">
        <v>93.1</v>
      </c>
      <c r="K1440">
        <v>102.8</v>
      </c>
      <c r="L1440">
        <v>0.52</v>
      </c>
      <c r="M1440">
        <v>0.54</v>
      </c>
      <c r="N1440">
        <v>0.52</v>
      </c>
      <c r="O1440">
        <v>0.5</v>
      </c>
      <c r="P1440">
        <v>0.48</v>
      </c>
      <c r="Q1440">
        <v>0.48</v>
      </c>
      <c r="R1440">
        <v>0.43</v>
      </c>
    </row>
    <row r="1441" spans="1:18" x14ac:dyDescent="0.2">
      <c r="A1441" t="s">
        <v>2808</v>
      </c>
      <c r="B1441" t="s">
        <v>2809</v>
      </c>
      <c r="C1441" t="s">
        <v>34</v>
      </c>
      <c r="D1441">
        <v>2018</v>
      </c>
      <c r="E1441">
        <v>113.4</v>
      </c>
      <c r="F1441">
        <v>110.3</v>
      </c>
      <c r="G1441">
        <v>99.2</v>
      </c>
      <c r="H1441">
        <v>120.8</v>
      </c>
      <c r="I1441">
        <v>119.9</v>
      </c>
      <c r="J1441">
        <v>100.8</v>
      </c>
      <c r="K1441">
        <v>108.6</v>
      </c>
      <c r="L1441">
        <v>0.52</v>
      </c>
      <c r="M1441">
        <v>0.54</v>
      </c>
      <c r="N1441">
        <v>0.52</v>
      </c>
      <c r="O1441">
        <v>0.51</v>
      </c>
      <c r="P1441">
        <v>0.49</v>
      </c>
      <c r="Q1441">
        <v>0.49</v>
      </c>
      <c r="R1441">
        <v>0.44</v>
      </c>
    </row>
    <row r="1442" spans="1:18" x14ac:dyDescent="0.2">
      <c r="A1442" t="s">
        <v>2810</v>
      </c>
      <c r="B1442" t="s">
        <v>2811</v>
      </c>
      <c r="C1442" t="s">
        <v>34</v>
      </c>
      <c r="D1442">
        <v>2018</v>
      </c>
      <c r="E1442">
        <v>118.5</v>
      </c>
      <c r="F1442">
        <v>120.6</v>
      </c>
      <c r="G1442">
        <v>108.9</v>
      </c>
      <c r="H1442">
        <v>132.6</v>
      </c>
      <c r="I1442">
        <v>137.6</v>
      </c>
      <c r="J1442">
        <v>98.9</v>
      </c>
      <c r="K1442">
        <v>110.9</v>
      </c>
      <c r="L1442">
        <v>0.79</v>
      </c>
      <c r="M1442">
        <v>0.82</v>
      </c>
      <c r="N1442">
        <v>0.79</v>
      </c>
      <c r="O1442">
        <v>0.76</v>
      </c>
      <c r="P1442">
        <v>0.73</v>
      </c>
      <c r="Q1442">
        <v>0.74</v>
      </c>
      <c r="R1442">
        <v>0.67</v>
      </c>
    </row>
    <row r="1443" spans="1:18" x14ac:dyDescent="0.2">
      <c r="A1443" t="s">
        <v>2812</v>
      </c>
      <c r="B1443" t="s">
        <v>2813</v>
      </c>
      <c r="C1443" t="s">
        <v>35</v>
      </c>
      <c r="D1443">
        <v>2018</v>
      </c>
      <c r="E1443">
        <v>113.4</v>
      </c>
      <c r="F1443">
        <v>110.5</v>
      </c>
      <c r="G1443">
        <v>95.7</v>
      </c>
      <c r="H1443">
        <v>124.7</v>
      </c>
      <c r="I1443">
        <v>120.6</v>
      </c>
      <c r="J1443">
        <v>98.7</v>
      </c>
      <c r="K1443">
        <v>107.2</v>
      </c>
      <c r="L1443">
        <v>0.63</v>
      </c>
      <c r="M1443">
        <v>0.67</v>
      </c>
      <c r="N1443">
        <v>0.64</v>
      </c>
      <c r="O1443">
        <v>0.61</v>
      </c>
      <c r="P1443">
        <v>0.57999999999999996</v>
      </c>
      <c r="Q1443">
        <v>0.59</v>
      </c>
      <c r="R1443">
        <v>0.52</v>
      </c>
    </row>
    <row r="1444" spans="1:18" x14ac:dyDescent="0.2">
      <c r="A1444" t="s">
        <v>2814</v>
      </c>
      <c r="B1444" t="s">
        <v>2815</v>
      </c>
      <c r="C1444" t="s">
        <v>35</v>
      </c>
      <c r="D1444">
        <v>2018</v>
      </c>
      <c r="E1444">
        <v>116.1</v>
      </c>
      <c r="F1444">
        <v>106.8</v>
      </c>
      <c r="G1444">
        <v>95.7</v>
      </c>
      <c r="H1444">
        <v>123.4</v>
      </c>
      <c r="I1444">
        <v>120.6</v>
      </c>
      <c r="J1444">
        <v>98.7</v>
      </c>
      <c r="K1444">
        <v>113.2</v>
      </c>
      <c r="L1444">
        <v>0.63</v>
      </c>
      <c r="M1444">
        <v>0.67</v>
      </c>
      <c r="N1444">
        <v>0.64</v>
      </c>
      <c r="O1444">
        <v>0.61</v>
      </c>
      <c r="P1444">
        <v>0.57999999999999996</v>
      </c>
      <c r="Q1444">
        <v>0.59</v>
      </c>
      <c r="R1444">
        <v>0.52</v>
      </c>
    </row>
    <row r="1445" spans="1:18" x14ac:dyDescent="0.2">
      <c r="A1445" t="s">
        <v>2816</v>
      </c>
      <c r="B1445" t="s">
        <v>2817</v>
      </c>
      <c r="C1445" t="s">
        <v>35</v>
      </c>
      <c r="D1445">
        <v>2018</v>
      </c>
      <c r="E1445">
        <v>113</v>
      </c>
      <c r="F1445">
        <v>111.7</v>
      </c>
      <c r="G1445">
        <v>100.8</v>
      </c>
      <c r="H1445">
        <v>119.6</v>
      </c>
      <c r="I1445">
        <v>117.1</v>
      </c>
      <c r="J1445">
        <v>100.4</v>
      </c>
      <c r="K1445">
        <v>108.1</v>
      </c>
      <c r="L1445">
        <v>0.55000000000000004</v>
      </c>
      <c r="M1445">
        <v>0.57999999999999996</v>
      </c>
      <c r="N1445">
        <v>0.55000000000000004</v>
      </c>
      <c r="O1445">
        <v>0.53</v>
      </c>
      <c r="P1445">
        <v>0.51</v>
      </c>
      <c r="Q1445">
        <v>0.52</v>
      </c>
      <c r="R1445">
        <v>0.46</v>
      </c>
    </row>
    <row r="1446" spans="1:18" x14ac:dyDescent="0.2">
      <c r="A1446" t="s">
        <v>2818</v>
      </c>
      <c r="B1446" t="s">
        <v>2819</v>
      </c>
      <c r="C1446" t="s">
        <v>35</v>
      </c>
      <c r="D1446">
        <v>2018</v>
      </c>
      <c r="E1446">
        <v>116.1</v>
      </c>
      <c r="F1446">
        <v>117.9</v>
      </c>
      <c r="G1446">
        <v>94.9</v>
      </c>
      <c r="H1446">
        <v>126</v>
      </c>
      <c r="I1446">
        <v>120.6</v>
      </c>
      <c r="J1446">
        <v>98.7</v>
      </c>
      <c r="K1446">
        <v>107.2</v>
      </c>
      <c r="L1446">
        <v>0.63</v>
      </c>
      <c r="M1446">
        <v>0.67</v>
      </c>
      <c r="N1446">
        <v>0.64</v>
      </c>
      <c r="O1446">
        <v>0.61</v>
      </c>
      <c r="P1446">
        <v>0.57999999999999996</v>
      </c>
      <c r="Q1446">
        <v>0.59</v>
      </c>
      <c r="R1446">
        <v>0.52</v>
      </c>
    </row>
    <row r="1447" spans="1:18" x14ac:dyDescent="0.2">
      <c r="A1447" t="s">
        <v>2820</v>
      </c>
      <c r="B1447" t="s">
        <v>2821</v>
      </c>
      <c r="C1447" t="s">
        <v>34</v>
      </c>
      <c r="D1447">
        <v>2024</v>
      </c>
      <c r="E1447">
        <v>104.7</v>
      </c>
      <c r="F1447">
        <v>97.2</v>
      </c>
      <c r="G1447">
        <v>99.3</v>
      </c>
      <c r="H1447">
        <v>102.8</v>
      </c>
      <c r="I1447">
        <v>100.6</v>
      </c>
      <c r="J1447">
        <v>99.7</v>
      </c>
      <c r="K1447">
        <v>106.3</v>
      </c>
      <c r="L1447">
        <v>0.41</v>
      </c>
      <c r="M1447">
        <v>0.43</v>
      </c>
      <c r="N1447">
        <v>0.41</v>
      </c>
      <c r="O1447">
        <v>0.39</v>
      </c>
      <c r="P1447">
        <v>0.37</v>
      </c>
      <c r="Q1447">
        <v>0.37</v>
      </c>
      <c r="R1447">
        <v>0.32</v>
      </c>
    </row>
    <row r="1448" spans="1:18" x14ac:dyDescent="0.2">
      <c r="A1448" t="s">
        <v>2822</v>
      </c>
      <c r="B1448" t="s">
        <v>2823</v>
      </c>
      <c r="C1448" t="s">
        <v>35</v>
      </c>
      <c r="D1448">
        <v>2008</v>
      </c>
      <c r="E1448">
        <v>113.6</v>
      </c>
      <c r="F1448">
        <v>96.5</v>
      </c>
      <c r="G1448">
        <v>93</v>
      </c>
      <c r="H1448">
        <v>114.7</v>
      </c>
      <c r="I1448">
        <v>109.3</v>
      </c>
      <c r="J1448">
        <v>95.3</v>
      </c>
      <c r="K1448">
        <v>101.9</v>
      </c>
      <c r="L1448">
        <v>0.59</v>
      </c>
      <c r="M1448">
        <v>0.63</v>
      </c>
      <c r="N1448">
        <v>0.57999999999999996</v>
      </c>
      <c r="O1448">
        <v>0.56000000000000005</v>
      </c>
      <c r="P1448">
        <v>0.51</v>
      </c>
      <c r="Q1448">
        <v>0.52</v>
      </c>
      <c r="R1448">
        <v>0.4</v>
      </c>
    </row>
    <row r="1449" spans="1:18" x14ac:dyDescent="0.2">
      <c r="A1449" t="s">
        <v>2824</v>
      </c>
      <c r="B1449" t="s">
        <v>2825</v>
      </c>
      <c r="C1449" t="s">
        <v>34</v>
      </c>
      <c r="D1449">
        <v>2013</v>
      </c>
      <c r="E1449">
        <v>104.7</v>
      </c>
      <c r="F1449">
        <v>115.7</v>
      </c>
      <c r="G1449">
        <v>106.3</v>
      </c>
      <c r="H1449">
        <v>108.7</v>
      </c>
      <c r="I1449">
        <v>124.8</v>
      </c>
      <c r="J1449">
        <v>116.4</v>
      </c>
      <c r="K1449">
        <v>104</v>
      </c>
      <c r="L1449">
        <v>0.62</v>
      </c>
      <c r="M1449">
        <v>0.66</v>
      </c>
      <c r="N1449">
        <v>0.62</v>
      </c>
      <c r="O1449">
        <v>0.57999999999999996</v>
      </c>
      <c r="P1449">
        <v>0.55000000000000004</v>
      </c>
      <c r="Q1449">
        <v>0.56000000000000005</v>
      </c>
      <c r="R1449">
        <v>0.48</v>
      </c>
    </row>
    <row r="1450" spans="1:18" x14ac:dyDescent="0.2">
      <c r="A1450" t="s">
        <v>2826</v>
      </c>
      <c r="B1450" t="s">
        <v>2827</v>
      </c>
      <c r="C1450" t="s">
        <v>34</v>
      </c>
      <c r="D1450">
        <v>2019</v>
      </c>
      <c r="E1450">
        <v>114.4</v>
      </c>
      <c r="F1450">
        <v>112.1</v>
      </c>
      <c r="G1450">
        <v>121.8</v>
      </c>
      <c r="H1450">
        <v>116.1</v>
      </c>
      <c r="I1450">
        <v>138</v>
      </c>
      <c r="J1450">
        <v>116.9</v>
      </c>
      <c r="K1450">
        <v>91.4</v>
      </c>
      <c r="L1450">
        <v>0.48</v>
      </c>
      <c r="M1450">
        <v>0.51</v>
      </c>
      <c r="N1450">
        <v>0.48</v>
      </c>
      <c r="O1450">
        <v>0.47</v>
      </c>
      <c r="P1450">
        <v>0.45</v>
      </c>
      <c r="Q1450">
        <v>0.45</v>
      </c>
      <c r="R1450">
        <v>0.41</v>
      </c>
    </row>
    <row r="1451" spans="1:18" x14ac:dyDescent="0.2">
      <c r="A1451" t="s">
        <v>2828</v>
      </c>
      <c r="B1451" t="s">
        <v>2829</v>
      </c>
      <c r="C1451" t="s">
        <v>35</v>
      </c>
      <c r="D1451">
        <v>2019</v>
      </c>
      <c r="E1451">
        <v>114.4</v>
      </c>
      <c r="F1451">
        <v>112.1</v>
      </c>
      <c r="G1451">
        <v>121.8</v>
      </c>
      <c r="H1451">
        <v>116.1</v>
      </c>
      <c r="I1451">
        <v>138</v>
      </c>
      <c r="J1451">
        <v>116.9</v>
      </c>
      <c r="K1451">
        <v>91.4</v>
      </c>
      <c r="L1451">
        <v>0.48</v>
      </c>
      <c r="M1451">
        <v>0.51</v>
      </c>
      <c r="N1451">
        <v>0.48</v>
      </c>
      <c r="O1451">
        <v>0.47</v>
      </c>
      <c r="P1451">
        <v>0.45</v>
      </c>
      <c r="Q1451">
        <v>0.45</v>
      </c>
      <c r="R1451">
        <v>0.41</v>
      </c>
    </row>
    <row r="1452" spans="1:18" x14ac:dyDescent="0.2">
      <c r="A1452" t="s">
        <v>2830</v>
      </c>
      <c r="B1452" t="s">
        <v>2831</v>
      </c>
      <c r="C1452" t="s">
        <v>35</v>
      </c>
      <c r="D1452">
        <v>2019</v>
      </c>
      <c r="E1452">
        <v>114.4</v>
      </c>
      <c r="F1452">
        <v>112.1</v>
      </c>
      <c r="G1452">
        <v>121.8</v>
      </c>
      <c r="H1452">
        <v>116.1</v>
      </c>
      <c r="I1452">
        <v>138</v>
      </c>
      <c r="J1452">
        <v>116.9</v>
      </c>
      <c r="K1452">
        <v>91.4</v>
      </c>
      <c r="L1452">
        <v>0.48</v>
      </c>
      <c r="M1452">
        <v>0.51</v>
      </c>
      <c r="N1452">
        <v>0.48</v>
      </c>
      <c r="O1452">
        <v>0.47</v>
      </c>
      <c r="P1452">
        <v>0.45</v>
      </c>
      <c r="Q1452">
        <v>0.45</v>
      </c>
      <c r="R1452">
        <v>0.41</v>
      </c>
    </row>
    <row r="1453" spans="1:18" x14ac:dyDescent="0.2">
      <c r="A1453" t="s">
        <v>2832</v>
      </c>
      <c r="B1453" t="s">
        <v>2833</v>
      </c>
      <c r="C1453" t="s">
        <v>34</v>
      </c>
      <c r="D1453">
        <v>2014</v>
      </c>
      <c r="E1453">
        <v>103.1</v>
      </c>
      <c r="F1453">
        <v>109</v>
      </c>
      <c r="G1453">
        <v>101.5</v>
      </c>
      <c r="H1453">
        <v>117.7</v>
      </c>
      <c r="I1453">
        <v>110.5</v>
      </c>
      <c r="J1453">
        <v>103</v>
      </c>
      <c r="K1453">
        <v>108.7</v>
      </c>
      <c r="L1453">
        <v>0.51</v>
      </c>
      <c r="M1453">
        <v>0.56999999999999995</v>
      </c>
      <c r="N1453">
        <v>0.52</v>
      </c>
      <c r="O1453">
        <v>0.47</v>
      </c>
      <c r="P1453">
        <v>0.43</v>
      </c>
      <c r="Q1453">
        <v>0.45</v>
      </c>
      <c r="R1453">
        <v>0.37</v>
      </c>
    </row>
    <row r="1454" spans="1:18" x14ac:dyDescent="0.2">
      <c r="A1454" t="s">
        <v>2834</v>
      </c>
      <c r="B1454" t="s">
        <v>2835</v>
      </c>
      <c r="C1454" t="s">
        <v>34</v>
      </c>
      <c r="D1454">
        <v>2010</v>
      </c>
      <c r="E1454">
        <v>105.9</v>
      </c>
      <c r="F1454">
        <v>107.8</v>
      </c>
      <c r="G1454">
        <v>103.2</v>
      </c>
      <c r="H1454">
        <v>100.3</v>
      </c>
      <c r="I1454">
        <v>110.5</v>
      </c>
      <c r="J1454">
        <v>108.2</v>
      </c>
      <c r="K1454">
        <v>108.7</v>
      </c>
      <c r="L1454">
        <v>0.52</v>
      </c>
      <c r="M1454">
        <v>0.54</v>
      </c>
      <c r="N1454">
        <v>0.52</v>
      </c>
      <c r="O1454">
        <v>0.49</v>
      </c>
      <c r="P1454">
        <v>0.47</v>
      </c>
      <c r="Q1454">
        <v>0.47</v>
      </c>
      <c r="R1454">
        <v>0.4</v>
      </c>
    </row>
    <row r="1455" spans="1:18" x14ac:dyDescent="0.2">
      <c r="A1455" t="s">
        <v>2836</v>
      </c>
      <c r="B1455" t="s">
        <v>2837</v>
      </c>
      <c r="C1455" t="s">
        <v>34</v>
      </c>
      <c r="D1455">
        <v>2010</v>
      </c>
      <c r="E1455">
        <v>105.9</v>
      </c>
      <c r="F1455">
        <v>107.8</v>
      </c>
      <c r="G1455">
        <v>103.2</v>
      </c>
      <c r="H1455">
        <v>100.3</v>
      </c>
      <c r="I1455">
        <v>110.5</v>
      </c>
      <c r="J1455">
        <v>108.2</v>
      </c>
      <c r="K1455">
        <v>108.7</v>
      </c>
      <c r="L1455">
        <v>0.52</v>
      </c>
      <c r="M1455">
        <v>0.54</v>
      </c>
      <c r="N1455">
        <v>0.52</v>
      </c>
      <c r="O1455">
        <v>0.49</v>
      </c>
      <c r="P1455">
        <v>0.47</v>
      </c>
      <c r="Q1455">
        <v>0.47</v>
      </c>
      <c r="R1455">
        <v>0.4</v>
      </c>
    </row>
    <row r="1456" spans="1:18" x14ac:dyDescent="0.2">
      <c r="A1456" t="s">
        <v>2838</v>
      </c>
      <c r="B1456" t="s">
        <v>2839</v>
      </c>
      <c r="C1456" t="s">
        <v>35</v>
      </c>
      <c r="D1456">
        <v>2010</v>
      </c>
      <c r="E1456">
        <v>98.5</v>
      </c>
      <c r="F1456">
        <v>108.4</v>
      </c>
      <c r="G1456">
        <v>98.1</v>
      </c>
      <c r="H1456">
        <v>99</v>
      </c>
      <c r="I1456">
        <v>109.7</v>
      </c>
      <c r="J1456">
        <v>111.3</v>
      </c>
      <c r="K1456">
        <v>108.7</v>
      </c>
      <c r="L1456">
        <v>0.63</v>
      </c>
      <c r="M1456">
        <v>0.67</v>
      </c>
      <c r="N1456">
        <v>0.63</v>
      </c>
      <c r="O1456">
        <v>0.6</v>
      </c>
      <c r="P1456">
        <v>0.56000000000000005</v>
      </c>
      <c r="Q1456">
        <v>0.56999999999999995</v>
      </c>
      <c r="R1456">
        <v>0.4</v>
      </c>
    </row>
    <row r="1457" spans="1:18" x14ac:dyDescent="0.2">
      <c r="A1457" t="s">
        <v>2840</v>
      </c>
      <c r="B1457" t="s">
        <v>2841</v>
      </c>
      <c r="C1457" t="s">
        <v>35</v>
      </c>
      <c r="D1457">
        <v>2010</v>
      </c>
      <c r="E1457">
        <v>108.7</v>
      </c>
      <c r="F1457">
        <v>102.1</v>
      </c>
      <c r="G1457">
        <v>109.4</v>
      </c>
      <c r="H1457">
        <v>98.9</v>
      </c>
      <c r="I1457">
        <v>114.2</v>
      </c>
      <c r="J1457">
        <v>119.2</v>
      </c>
      <c r="K1457">
        <v>104.8</v>
      </c>
      <c r="L1457">
        <v>0.68</v>
      </c>
      <c r="M1457">
        <v>0.72</v>
      </c>
      <c r="N1457">
        <v>0.68</v>
      </c>
      <c r="O1457">
        <v>0.65</v>
      </c>
      <c r="P1457">
        <v>0.61</v>
      </c>
      <c r="Q1457">
        <v>0.62</v>
      </c>
      <c r="R1457">
        <v>0.53</v>
      </c>
    </row>
    <row r="1458" spans="1:18" x14ac:dyDescent="0.2">
      <c r="A1458" t="s">
        <v>2842</v>
      </c>
      <c r="B1458" t="s">
        <v>2843</v>
      </c>
      <c r="C1458" t="s">
        <v>35</v>
      </c>
      <c r="D1458">
        <v>2010</v>
      </c>
      <c r="E1458">
        <v>103.2</v>
      </c>
      <c r="F1458">
        <v>108.5</v>
      </c>
      <c r="G1458">
        <v>104.6</v>
      </c>
      <c r="H1458">
        <v>97.5</v>
      </c>
      <c r="I1458">
        <v>107.6</v>
      </c>
      <c r="J1458">
        <v>105</v>
      </c>
      <c r="K1458">
        <v>109.7</v>
      </c>
      <c r="L1458">
        <v>0.63</v>
      </c>
      <c r="M1458">
        <v>0.67</v>
      </c>
      <c r="N1458">
        <v>0.64</v>
      </c>
      <c r="O1458">
        <v>0.6</v>
      </c>
      <c r="P1458">
        <v>0.56000000000000005</v>
      </c>
      <c r="Q1458">
        <v>0.57999999999999996</v>
      </c>
      <c r="R1458">
        <v>0.49</v>
      </c>
    </row>
    <row r="1459" spans="1:18" x14ac:dyDescent="0.2">
      <c r="A1459" t="s">
        <v>2844</v>
      </c>
      <c r="B1459" t="s">
        <v>2845</v>
      </c>
      <c r="C1459" t="s">
        <v>35</v>
      </c>
      <c r="D1459">
        <v>2010</v>
      </c>
      <c r="E1459">
        <v>105.9</v>
      </c>
      <c r="F1459">
        <v>107.8</v>
      </c>
      <c r="G1459">
        <v>103.2</v>
      </c>
      <c r="H1459">
        <v>100.3</v>
      </c>
      <c r="I1459">
        <v>110.5</v>
      </c>
      <c r="J1459">
        <v>108.2</v>
      </c>
      <c r="K1459">
        <v>108.7</v>
      </c>
      <c r="L1459">
        <v>0.52</v>
      </c>
      <c r="M1459">
        <v>0.54</v>
      </c>
      <c r="N1459">
        <v>0.52</v>
      </c>
      <c r="O1459">
        <v>0.49</v>
      </c>
      <c r="P1459">
        <v>0.47</v>
      </c>
      <c r="Q1459">
        <v>0.47</v>
      </c>
      <c r="R1459">
        <v>0.4</v>
      </c>
    </row>
    <row r="1460" spans="1:18" x14ac:dyDescent="0.2">
      <c r="A1460" t="s">
        <v>2846</v>
      </c>
      <c r="B1460" t="s">
        <v>2847</v>
      </c>
      <c r="C1460" t="s">
        <v>34</v>
      </c>
      <c r="D1460">
        <v>2012</v>
      </c>
      <c r="E1460">
        <v>97.1</v>
      </c>
      <c r="F1460">
        <v>109.5</v>
      </c>
      <c r="G1460">
        <v>107.3</v>
      </c>
      <c r="H1460">
        <v>104.1</v>
      </c>
      <c r="I1460">
        <v>106.6</v>
      </c>
      <c r="J1460">
        <v>103.8</v>
      </c>
      <c r="K1460">
        <v>86.4</v>
      </c>
      <c r="L1460">
        <v>0.71</v>
      </c>
      <c r="M1460">
        <v>0.74</v>
      </c>
      <c r="N1460">
        <v>0.71</v>
      </c>
      <c r="O1460">
        <v>0.68</v>
      </c>
      <c r="P1460">
        <v>0.65</v>
      </c>
      <c r="Q1460">
        <v>0.66</v>
      </c>
      <c r="R1460">
        <v>0.6</v>
      </c>
    </row>
    <row r="1461" spans="1:18" x14ac:dyDescent="0.2">
      <c r="A1461" t="s">
        <v>2848</v>
      </c>
      <c r="B1461" t="s">
        <v>2849</v>
      </c>
      <c r="C1461" t="s">
        <v>35</v>
      </c>
      <c r="D1461">
        <v>2012</v>
      </c>
      <c r="E1461">
        <v>113.3</v>
      </c>
      <c r="F1461">
        <v>109.1</v>
      </c>
      <c r="G1461">
        <v>107.3</v>
      </c>
      <c r="H1461">
        <v>111.4</v>
      </c>
      <c r="I1461">
        <v>103.6</v>
      </c>
      <c r="J1461">
        <v>99.1</v>
      </c>
      <c r="K1461">
        <v>87.4</v>
      </c>
      <c r="L1461">
        <v>0.75</v>
      </c>
      <c r="M1461">
        <v>0.78</v>
      </c>
      <c r="N1461">
        <v>0.75</v>
      </c>
      <c r="O1461">
        <v>0.72</v>
      </c>
      <c r="P1461">
        <v>0.69</v>
      </c>
      <c r="Q1461">
        <v>0.7</v>
      </c>
      <c r="R1461">
        <v>0.64</v>
      </c>
    </row>
    <row r="1462" spans="1:18" x14ac:dyDescent="0.2">
      <c r="A1462" t="s">
        <v>2850</v>
      </c>
      <c r="B1462" t="s">
        <v>2851</v>
      </c>
      <c r="C1462" t="s">
        <v>35</v>
      </c>
      <c r="D1462">
        <v>2014</v>
      </c>
      <c r="E1462">
        <v>105.9</v>
      </c>
      <c r="F1462">
        <v>121.7</v>
      </c>
      <c r="G1462">
        <v>111.1</v>
      </c>
      <c r="H1462">
        <v>111.3</v>
      </c>
      <c r="I1462">
        <v>107.7</v>
      </c>
      <c r="J1462">
        <v>103.4</v>
      </c>
      <c r="K1462">
        <v>98.6</v>
      </c>
      <c r="L1462">
        <v>0.39</v>
      </c>
      <c r="M1462">
        <v>0.42</v>
      </c>
      <c r="N1462">
        <v>0.39</v>
      </c>
      <c r="O1462">
        <v>0.37</v>
      </c>
      <c r="P1462">
        <v>0.35</v>
      </c>
      <c r="Q1462">
        <v>0.35</v>
      </c>
      <c r="R1462">
        <v>0.3</v>
      </c>
    </row>
    <row r="1463" spans="1:18" x14ac:dyDescent="0.2">
      <c r="A1463" t="s">
        <v>2852</v>
      </c>
      <c r="B1463" t="s">
        <v>2853</v>
      </c>
      <c r="C1463" t="s">
        <v>34</v>
      </c>
      <c r="D1463">
        <v>2014</v>
      </c>
      <c r="E1463">
        <v>105.9</v>
      </c>
      <c r="F1463">
        <v>121.7</v>
      </c>
      <c r="G1463">
        <v>111.1</v>
      </c>
      <c r="H1463">
        <v>111.3</v>
      </c>
      <c r="I1463">
        <v>107.7</v>
      </c>
      <c r="J1463">
        <v>103.4</v>
      </c>
      <c r="K1463">
        <v>98.6</v>
      </c>
      <c r="L1463">
        <v>0.39</v>
      </c>
      <c r="M1463">
        <v>0.42</v>
      </c>
      <c r="N1463">
        <v>0.39</v>
      </c>
      <c r="O1463">
        <v>0.37</v>
      </c>
      <c r="P1463">
        <v>0.35</v>
      </c>
      <c r="Q1463">
        <v>0.35</v>
      </c>
      <c r="R1463">
        <v>0.3</v>
      </c>
    </row>
    <row r="1464" spans="1:18" x14ac:dyDescent="0.2">
      <c r="A1464" t="s">
        <v>2854</v>
      </c>
      <c r="B1464" t="s">
        <v>2855</v>
      </c>
      <c r="C1464" t="s">
        <v>34</v>
      </c>
      <c r="D1464">
        <v>2014</v>
      </c>
      <c r="E1464">
        <v>105.9</v>
      </c>
      <c r="F1464">
        <v>121.7</v>
      </c>
      <c r="G1464">
        <v>111.1</v>
      </c>
      <c r="H1464">
        <v>111.3</v>
      </c>
      <c r="I1464">
        <v>107.7</v>
      </c>
      <c r="J1464">
        <v>103.4</v>
      </c>
      <c r="K1464">
        <v>98.6</v>
      </c>
      <c r="L1464">
        <v>0.39</v>
      </c>
      <c r="M1464">
        <v>0.42</v>
      </c>
      <c r="N1464">
        <v>0.39</v>
      </c>
      <c r="O1464">
        <v>0.37</v>
      </c>
      <c r="P1464">
        <v>0.35</v>
      </c>
      <c r="Q1464">
        <v>0.35</v>
      </c>
      <c r="R1464">
        <v>0.3</v>
      </c>
    </row>
    <row r="1465" spans="1:18" x14ac:dyDescent="0.2">
      <c r="A1465" t="s">
        <v>2856</v>
      </c>
      <c r="B1465" t="s">
        <v>2857</v>
      </c>
      <c r="C1465" t="s">
        <v>35</v>
      </c>
      <c r="D1465">
        <v>2014</v>
      </c>
      <c r="E1465">
        <v>109.8</v>
      </c>
      <c r="F1465">
        <v>128</v>
      </c>
      <c r="G1465">
        <v>111</v>
      </c>
      <c r="H1465">
        <v>117.9</v>
      </c>
      <c r="I1465">
        <v>105.5</v>
      </c>
      <c r="J1465">
        <v>105.2</v>
      </c>
      <c r="K1465">
        <v>96.1</v>
      </c>
      <c r="L1465">
        <v>0.56000000000000005</v>
      </c>
      <c r="M1465">
        <v>0.61</v>
      </c>
      <c r="N1465">
        <v>0.56999999999999995</v>
      </c>
      <c r="O1465">
        <v>0.53</v>
      </c>
      <c r="P1465">
        <v>0.49</v>
      </c>
      <c r="Q1465">
        <v>0.5</v>
      </c>
      <c r="R1465">
        <v>0.42</v>
      </c>
    </row>
    <row r="1466" spans="1:18" x14ac:dyDescent="0.2">
      <c r="A1466" t="s">
        <v>2858</v>
      </c>
      <c r="B1466" t="s">
        <v>2859</v>
      </c>
      <c r="C1466" t="s">
        <v>35</v>
      </c>
      <c r="D1466">
        <v>2017</v>
      </c>
      <c r="E1466">
        <v>105.4</v>
      </c>
      <c r="F1466">
        <v>114</v>
      </c>
      <c r="G1466">
        <v>101.7</v>
      </c>
      <c r="H1466">
        <v>114.2</v>
      </c>
      <c r="I1466">
        <v>112.2</v>
      </c>
      <c r="J1466">
        <v>86.6</v>
      </c>
      <c r="K1466">
        <v>95.2</v>
      </c>
      <c r="L1466">
        <v>0.6</v>
      </c>
      <c r="M1466">
        <v>0.66</v>
      </c>
      <c r="N1466">
        <v>0.61</v>
      </c>
      <c r="O1466">
        <v>0.56999999999999995</v>
      </c>
      <c r="P1466">
        <v>0.52</v>
      </c>
      <c r="Q1466">
        <v>0.54</v>
      </c>
      <c r="R1466">
        <v>0.43</v>
      </c>
    </row>
    <row r="1467" spans="1:18" x14ac:dyDescent="0.2">
      <c r="A1467" t="s">
        <v>2860</v>
      </c>
      <c r="B1467" t="s">
        <v>2861</v>
      </c>
      <c r="C1467" t="s">
        <v>35</v>
      </c>
      <c r="D1467">
        <v>2019</v>
      </c>
      <c r="E1467">
        <v>113.8</v>
      </c>
      <c r="F1467">
        <v>99.8</v>
      </c>
      <c r="G1467">
        <v>98.1</v>
      </c>
      <c r="H1467">
        <v>110.9</v>
      </c>
      <c r="I1467">
        <v>108.1</v>
      </c>
      <c r="J1467">
        <v>90.8</v>
      </c>
      <c r="K1467">
        <v>96.3</v>
      </c>
      <c r="L1467">
        <v>0.67</v>
      </c>
      <c r="M1467">
        <v>0.7</v>
      </c>
      <c r="N1467">
        <v>0.67</v>
      </c>
      <c r="O1467">
        <v>0.64</v>
      </c>
      <c r="P1467">
        <v>0.61</v>
      </c>
      <c r="Q1467">
        <v>0.62</v>
      </c>
      <c r="R1467">
        <v>0.47</v>
      </c>
    </row>
    <row r="1468" spans="1:18" x14ac:dyDescent="0.2">
      <c r="A1468" t="s">
        <v>2862</v>
      </c>
      <c r="B1468" t="s">
        <v>2863</v>
      </c>
      <c r="C1468" t="s">
        <v>34</v>
      </c>
      <c r="D1468">
        <v>2010</v>
      </c>
      <c r="E1468">
        <v>102.1</v>
      </c>
      <c r="F1468">
        <v>121.3</v>
      </c>
      <c r="G1468">
        <v>117</v>
      </c>
      <c r="H1468">
        <v>114.4</v>
      </c>
      <c r="I1468">
        <v>117.9</v>
      </c>
      <c r="J1468">
        <v>108.1</v>
      </c>
      <c r="K1468">
        <v>88.2</v>
      </c>
      <c r="L1468">
        <v>0.63</v>
      </c>
      <c r="M1468">
        <v>0.67</v>
      </c>
      <c r="N1468">
        <v>0.63</v>
      </c>
      <c r="O1468">
        <v>0.6</v>
      </c>
      <c r="P1468">
        <v>0.56999999999999995</v>
      </c>
      <c r="Q1468">
        <v>0.56999999999999995</v>
      </c>
      <c r="R1468">
        <v>0.51</v>
      </c>
    </row>
    <row r="1469" spans="1:18" x14ac:dyDescent="0.2">
      <c r="A1469" t="s">
        <v>2864</v>
      </c>
      <c r="B1469" t="s">
        <v>2865</v>
      </c>
      <c r="C1469" t="s">
        <v>35</v>
      </c>
      <c r="D1469">
        <v>2019</v>
      </c>
      <c r="E1469">
        <v>107.4</v>
      </c>
      <c r="F1469">
        <v>98.8</v>
      </c>
      <c r="G1469">
        <v>90.8</v>
      </c>
      <c r="H1469">
        <v>104.8</v>
      </c>
      <c r="I1469">
        <v>106</v>
      </c>
      <c r="J1469">
        <v>94.9</v>
      </c>
      <c r="K1469">
        <v>94.2</v>
      </c>
      <c r="L1469">
        <v>0.65</v>
      </c>
      <c r="M1469">
        <v>0.69</v>
      </c>
      <c r="N1469">
        <v>0.65</v>
      </c>
      <c r="O1469">
        <v>0.62</v>
      </c>
      <c r="P1469">
        <v>0.59</v>
      </c>
      <c r="Q1469">
        <v>0.6</v>
      </c>
      <c r="R1469">
        <v>0.52</v>
      </c>
    </row>
    <row r="1470" spans="1:18" x14ac:dyDescent="0.2">
      <c r="A1470" t="s">
        <v>2866</v>
      </c>
      <c r="B1470" t="s">
        <v>2867</v>
      </c>
      <c r="C1470" t="s">
        <v>34</v>
      </c>
      <c r="D1470">
        <v>2010</v>
      </c>
      <c r="E1470">
        <v>106.4</v>
      </c>
      <c r="F1470">
        <v>124.2</v>
      </c>
      <c r="G1470">
        <v>122.1</v>
      </c>
      <c r="H1470">
        <v>123.6</v>
      </c>
      <c r="I1470">
        <v>126.3</v>
      </c>
      <c r="J1470">
        <v>111.8</v>
      </c>
      <c r="K1470">
        <v>88.3</v>
      </c>
      <c r="L1470">
        <v>0.64</v>
      </c>
      <c r="M1470">
        <v>0.67</v>
      </c>
      <c r="N1470">
        <v>0.63</v>
      </c>
      <c r="O1470">
        <v>0.6</v>
      </c>
      <c r="P1470">
        <v>0.56999999999999995</v>
      </c>
      <c r="Q1470">
        <v>0.57999999999999996</v>
      </c>
      <c r="R1470">
        <v>0.51</v>
      </c>
    </row>
    <row r="1471" spans="1:18" x14ac:dyDescent="0.2">
      <c r="A1471" t="s">
        <v>2868</v>
      </c>
      <c r="B1471" t="s">
        <v>2869</v>
      </c>
      <c r="C1471" t="s">
        <v>34</v>
      </c>
      <c r="D1471">
        <v>2010</v>
      </c>
      <c r="E1471">
        <v>107.5</v>
      </c>
      <c r="F1471">
        <v>123.8</v>
      </c>
      <c r="G1471">
        <v>117</v>
      </c>
      <c r="H1471">
        <v>119.7</v>
      </c>
      <c r="I1471">
        <v>117.9</v>
      </c>
      <c r="J1471">
        <v>106</v>
      </c>
      <c r="K1471">
        <v>96.3</v>
      </c>
      <c r="L1471">
        <v>0.63</v>
      </c>
      <c r="M1471">
        <v>0.67</v>
      </c>
      <c r="N1471">
        <v>0.63</v>
      </c>
      <c r="O1471">
        <v>0.6</v>
      </c>
      <c r="P1471">
        <v>0.56999999999999995</v>
      </c>
      <c r="Q1471">
        <v>0.56999999999999995</v>
      </c>
      <c r="R1471">
        <v>0.51</v>
      </c>
    </row>
    <row r="1472" spans="1:18" x14ac:dyDescent="0.2">
      <c r="A1472" t="s">
        <v>2870</v>
      </c>
      <c r="B1472" t="s">
        <v>2871</v>
      </c>
      <c r="C1472" t="s">
        <v>34</v>
      </c>
      <c r="D1472">
        <v>2010</v>
      </c>
      <c r="E1472">
        <v>88.6</v>
      </c>
      <c r="F1472">
        <v>119.5</v>
      </c>
      <c r="G1472">
        <v>119.9</v>
      </c>
      <c r="H1472">
        <v>115.8</v>
      </c>
      <c r="I1472">
        <v>116.2</v>
      </c>
      <c r="J1472">
        <v>109.9</v>
      </c>
      <c r="K1472">
        <v>91.1</v>
      </c>
      <c r="L1472">
        <v>0.63</v>
      </c>
      <c r="M1472">
        <v>0.63</v>
      </c>
      <c r="N1472">
        <v>0.51</v>
      </c>
      <c r="O1472">
        <v>0.49</v>
      </c>
      <c r="P1472">
        <v>0.53</v>
      </c>
      <c r="Q1472">
        <v>0.47</v>
      </c>
      <c r="R1472">
        <v>0.42</v>
      </c>
    </row>
    <row r="1473" spans="1:18" x14ac:dyDescent="0.2">
      <c r="A1473" t="s">
        <v>2872</v>
      </c>
      <c r="B1473" t="s">
        <v>2873</v>
      </c>
      <c r="C1473" t="s">
        <v>35</v>
      </c>
      <c r="D1473">
        <v>2010</v>
      </c>
      <c r="E1473">
        <v>103.1</v>
      </c>
      <c r="F1473">
        <v>125.2</v>
      </c>
      <c r="G1473">
        <v>126.8</v>
      </c>
      <c r="H1473">
        <v>116.8</v>
      </c>
      <c r="I1473">
        <v>120.5</v>
      </c>
      <c r="J1473">
        <v>112.5</v>
      </c>
      <c r="K1473">
        <v>89.9</v>
      </c>
      <c r="L1473">
        <v>0.63</v>
      </c>
      <c r="M1473">
        <v>0.67</v>
      </c>
      <c r="N1473">
        <v>0.63</v>
      </c>
      <c r="O1473">
        <v>0.6</v>
      </c>
      <c r="P1473">
        <v>0.56999999999999995</v>
      </c>
      <c r="Q1473">
        <v>0.56999999999999995</v>
      </c>
      <c r="R1473">
        <v>0.51</v>
      </c>
    </row>
    <row r="1474" spans="1:18" x14ac:dyDescent="0.2">
      <c r="A1474" t="s">
        <v>2874</v>
      </c>
      <c r="B1474" t="s">
        <v>2875</v>
      </c>
      <c r="C1474" t="s">
        <v>35</v>
      </c>
      <c r="D1474">
        <v>2010</v>
      </c>
      <c r="E1474">
        <v>99.5</v>
      </c>
      <c r="F1474">
        <v>117.7</v>
      </c>
      <c r="G1474">
        <v>121.6</v>
      </c>
      <c r="H1474">
        <v>112.2</v>
      </c>
      <c r="I1474">
        <v>113.9</v>
      </c>
      <c r="J1474">
        <v>108.7</v>
      </c>
      <c r="K1474">
        <v>95.4</v>
      </c>
      <c r="L1474">
        <v>0.63</v>
      </c>
      <c r="M1474">
        <v>0.67</v>
      </c>
      <c r="N1474">
        <v>0.63</v>
      </c>
      <c r="O1474">
        <v>0.6</v>
      </c>
      <c r="P1474">
        <v>0.56999999999999995</v>
      </c>
      <c r="Q1474">
        <v>0.56999999999999995</v>
      </c>
      <c r="R1474">
        <v>0.51</v>
      </c>
    </row>
    <row r="1475" spans="1:18" x14ac:dyDescent="0.2">
      <c r="A1475" t="s">
        <v>2876</v>
      </c>
      <c r="B1475" t="s">
        <v>2877</v>
      </c>
      <c r="C1475" t="s">
        <v>34</v>
      </c>
      <c r="D1475">
        <v>2015</v>
      </c>
      <c r="E1475">
        <v>97.6</v>
      </c>
      <c r="F1475">
        <v>110.9</v>
      </c>
      <c r="G1475">
        <v>92.1</v>
      </c>
      <c r="H1475">
        <v>101.2</v>
      </c>
      <c r="I1475">
        <v>116.4</v>
      </c>
      <c r="J1475">
        <v>99.9</v>
      </c>
      <c r="K1475">
        <v>97</v>
      </c>
      <c r="L1475">
        <v>0.53</v>
      </c>
      <c r="M1475">
        <v>0.57999999999999996</v>
      </c>
      <c r="N1475">
        <v>0.53</v>
      </c>
      <c r="O1475">
        <v>0.49</v>
      </c>
      <c r="P1475">
        <v>0.44</v>
      </c>
      <c r="Q1475">
        <v>0.46</v>
      </c>
      <c r="R1475">
        <v>0.08</v>
      </c>
    </row>
    <row r="1476" spans="1:18" x14ac:dyDescent="0.2">
      <c r="A1476" t="s">
        <v>2878</v>
      </c>
      <c r="B1476" t="s">
        <v>2879</v>
      </c>
      <c r="C1476" t="s">
        <v>35</v>
      </c>
      <c r="D1476">
        <v>2022</v>
      </c>
      <c r="E1476">
        <v>116.7</v>
      </c>
      <c r="F1476">
        <v>105.6</v>
      </c>
      <c r="G1476">
        <v>117.6</v>
      </c>
      <c r="H1476">
        <v>109.5</v>
      </c>
      <c r="I1476">
        <v>109.8</v>
      </c>
      <c r="J1476">
        <v>102.6</v>
      </c>
      <c r="K1476">
        <v>100.4</v>
      </c>
      <c r="L1476">
        <v>0.63</v>
      </c>
      <c r="M1476">
        <v>0.67</v>
      </c>
      <c r="N1476">
        <v>0.63</v>
      </c>
      <c r="O1476">
        <v>0.6</v>
      </c>
      <c r="P1476">
        <v>0.56999999999999995</v>
      </c>
      <c r="Q1476">
        <v>0.57999999999999996</v>
      </c>
      <c r="R1476">
        <v>0.51</v>
      </c>
    </row>
    <row r="1477" spans="1:18" x14ac:dyDescent="0.2">
      <c r="A1477" t="s">
        <v>2880</v>
      </c>
      <c r="B1477" t="s">
        <v>2881</v>
      </c>
      <c r="C1477" t="s">
        <v>35</v>
      </c>
      <c r="D1477">
        <v>2022</v>
      </c>
      <c r="E1477">
        <v>108.7</v>
      </c>
      <c r="F1477">
        <v>107.8</v>
      </c>
      <c r="G1477">
        <v>116.3</v>
      </c>
      <c r="H1477">
        <v>109.1</v>
      </c>
      <c r="I1477">
        <v>109.9</v>
      </c>
      <c r="J1477">
        <v>100</v>
      </c>
      <c r="K1477">
        <v>100.9</v>
      </c>
      <c r="L1477">
        <v>0.63</v>
      </c>
      <c r="M1477">
        <v>0.67</v>
      </c>
      <c r="N1477">
        <v>0.63</v>
      </c>
      <c r="O1477">
        <v>0.6</v>
      </c>
      <c r="P1477">
        <v>0.56999999999999995</v>
      </c>
      <c r="Q1477">
        <v>0.57999999999999996</v>
      </c>
      <c r="R1477">
        <v>0.51</v>
      </c>
    </row>
    <row r="1478" spans="1:18" x14ac:dyDescent="0.2">
      <c r="A1478" t="s">
        <v>2882</v>
      </c>
      <c r="B1478" t="s">
        <v>2883</v>
      </c>
      <c r="C1478" t="s">
        <v>35</v>
      </c>
      <c r="D1478">
        <v>2022</v>
      </c>
      <c r="E1478">
        <v>111.3</v>
      </c>
      <c r="F1478">
        <v>106.8</v>
      </c>
      <c r="G1478">
        <v>113.4</v>
      </c>
      <c r="H1478">
        <v>109.5</v>
      </c>
      <c r="I1478">
        <v>115.9</v>
      </c>
      <c r="J1478">
        <v>98.4</v>
      </c>
      <c r="K1478">
        <v>104.5</v>
      </c>
      <c r="L1478">
        <v>0.63</v>
      </c>
      <c r="M1478">
        <v>0.67</v>
      </c>
      <c r="N1478">
        <v>0.63</v>
      </c>
      <c r="O1478">
        <v>0.6</v>
      </c>
      <c r="P1478">
        <v>0.56999999999999995</v>
      </c>
      <c r="Q1478">
        <v>0.57999999999999996</v>
      </c>
      <c r="R1478">
        <v>0.51</v>
      </c>
    </row>
    <row r="1479" spans="1:18" x14ac:dyDescent="0.2">
      <c r="A1479" t="s">
        <v>2884</v>
      </c>
      <c r="B1479" t="s">
        <v>2885</v>
      </c>
      <c r="C1479" t="s">
        <v>34</v>
      </c>
      <c r="D1479">
        <v>2016</v>
      </c>
      <c r="E1479">
        <v>116</v>
      </c>
      <c r="F1479">
        <v>118.7</v>
      </c>
      <c r="G1479">
        <v>125</v>
      </c>
      <c r="H1479">
        <v>129.69999999999999</v>
      </c>
      <c r="I1479">
        <v>143.69999999999999</v>
      </c>
      <c r="J1479">
        <v>122.9</v>
      </c>
      <c r="K1479">
        <v>92.1</v>
      </c>
      <c r="L1479">
        <v>0.68</v>
      </c>
      <c r="M1479">
        <v>0.71</v>
      </c>
      <c r="N1479">
        <v>0.68</v>
      </c>
      <c r="O1479">
        <v>0.65</v>
      </c>
      <c r="P1479">
        <v>0.62</v>
      </c>
      <c r="Q1479">
        <v>0.63</v>
      </c>
      <c r="R1479">
        <v>0.56999999999999995</v>
      </c>
    </row>
    <row r="1480" spans="1:18" x14ac:dyDescent="0.2">
      <c r="A1480" t="s">
        <v>2886</v>
      </c>
      <c r="B1480" t="s">
        <v>2887</v>
      </c>
      <c r="C1480" t="s">
        <v>34</v>
      </c>
      <c r="D1480">
        <v>2016</v>
      </c>
      <c r="E1480">
        <v>114.8</v>
      </c>
      <c r="F1480">
        <v>122.6</v>
      </c>
      <c r="G1480">
        <v>128.69999999999999</v>
      </c>
      <c r="H1480">
        <v>126.7</v>
      </c>
      <c r="I1480">
        <v>143.30000000000001</v>
      </c>
      <c r="J1480">
        <v>108.9</v>
      </c>
      <c r="K1480">
        <v>92.1</v>
      </c>
      <c r="L1480">
        <v>0.66</v>
      </c>
      <c r="M1480">
        <v>0.7</v>
      </c>
      <c r="N1480">
        <v>0.66</v>
      </c>
      <c r="O1480">
        <v>0.64</v>
      </c>
      <c r="P1480">
        <v>0.61</v>
      </c>
      <c r="Q1480">
        <v>0.61</v>
      </c>
      <c r="R1480">
        <v>0.56000000000000005</v>
      </c>
    </row>
    <row r="1481" spans="1:18" x14ac:dyDescent="0.2">
      <c r="A1481" t="s">
        <v>2888</v>
      </c>
      <c r="B1481" t="s">
        <v>2889</v>
      </c>
      <c r="C1481" t="s">
        <v>34</v>
      </c>
      <c r="D1481">
        <v>2016</v>
      </c>
      <c r="E1481">
        <v>109.4</v>
      </c>
      <c r="F1481">
        <v>120.2</v>
      </c>
      <c r="G1481">
        <v>127.1</v>
      </c>
      <c r="H1481">
        <v>120.1</v>
      </c>
      <c r="I1481">
        <v>142.1</v>
      </c>
      <c r="J1481">
        <v>108.9</v>
      </c>
      <c r="K1481">
        <v>92.1</v>
      </c>
      <c r="L1481">
        <v>0.66</v>
      </c>
      <c r="M1481">
        <v>0.7</v>
      </c>
      <c r="N1481">
        <v>0.66</v>
      </c>
      <c r="O1481">
        <v>0.64</v>
      </c>
      <c r="P1481">
        <v>0.61</v>
      </c>
      <c r="Q1481">
        <v>0.61</v>
      </c>
      <c r="R1481">
        <v>0.56000000000000005</v>
      </c>
    </row>
    <row r="1482" spans="1:18" x14ac:dyDescent="0.2">
      <c r="A1482" t="s">
        <v>2890</v>
      </c>
      <c r="B1482" t="s">
        <v>2891</v>
      </c>
      <c r="C1482" t="s">
        <v>34</v>
      </c>
      <c r="D1482">
        <v>2016</v>
      </c>
      <c r="E1482">
        <v>114.8</v>
      </c>
      <c r="F1482">
        <v>116.9</v>
      </c>
      <c r="G1482">
        <v>121.2</v>
      </c>
      <c r="H1482">
        <v>122.5</v>
      </c>
      <c r="I1482">
        <v>139.19999999999999</v>
      </c>
      <c r="J1482">
        <v>107.2</v>
      </c>
      <c r="K1482">
        <v>87.5</v>
      </c>
      <c r="L1482">
        <v>0.67</v>
      </c>
      <c r="M1482">
        <v>0.7</v>
      </c>
      <c r="N1482">
        <v>0.67</v>
      </c>
      <c r="O1482">
        <v>0.64</v>
      </c>
      <c r="P1482">
        <v>0.61</v>
      </c>
      <c r="Q1482">
        <v>0.62</v>
      </c>
      <c r="R1482">
        <v>0.56000000000000005</v>
      </c>
    </row>
    <row r="1483" spans="1:18" x14ac:dyDescent="0.2">
      <c r="A1483" t="s">
        <v>2892</v>
      </c>
      <c r="B1483" t="s">
        <v>2893</v>
      </c>
      <c r="C1483" t="s">
        <v>35</v>
      </c>
      <c r="D1483">
        <v>2016</v>
      </c>
      <c r="E1483">
        <v>115.8</v>
      </c>
      <c r="F1483">
        <v>120.7</v>
      </c>
      <c r="G1483">
        <v>118.9</v>
      </c>
      <c r="H1483">
        <v>122.8</v>
      </c>
      <c r="I1483">
        <v>131.80000000000001</v>
      </c>
      <c r="J1483">
        <v>107</v>
      </c>
      <c r="K1483">
        <v>89.5</v>
      </c>
      <c r="L1483">
        <v>0.66</v>
      </c>
      <c r="M1483">
        <v>0.7</v>
      </c>
      <c r="N1483">
        <v>0.66</v>
      </c>
      <c r="O1483">
        <v>0.64</v>
      </c>
      <c r="P1483">
        <v>0.61</v>
      </c>
      <c r="Q1483">
        <v>0.62</v>
      </c>
      <c r="R1483">
        <v>0.56000000000000005</v>
      </c>
    </row>
    <row r="1484" spans="1:18" x14ac:dyDescent="0.2">
      <c r="A1484" t="s">
        <v>2894</v>
      </c>
      <c r="B1484" t="s">
        <v>2895</v>
      </c>
      <c r="C1484" t="s">
        <v>35</v>
      </c>
      <c r="D1484">
        <v>2016</v>
      </c>
      <c r="E1484">
        <v>117</v>
      </c>
      <c r="F1484">
        <v>117.4</v>
      </c>
      <c r="G1484">
        <v>129.5</v>
      </c>
      <c r="H1484">
        <v>121.5</v>
      </c>
      <c r="I1484">
        <v>138</v>
      </c>
      <c r="J1484">
        <v>107.2</v>
      </c>
      <c r="K1484">
        <v>88</v>
      </c>
      <c r="L1484">
        <v>0.7</v>
      </c>
      <c r="M1484">
        <v>0.74</v>
      </c>
      <c r="N1484">
        <v>0.7</v>
      </c>
      <c r="O1484">
        <v>0.68</v>
      </c>
      <c r="P1484">
        <v>0.65</v>
      </c>
      <c r="Q1484">
        <v>0.65</v>
      </c>
      <c r="R1484">
        <v>0.59</v>
      </c>
    </row>
    <row r="1485" spans="1:18" x14ac:dyDescent="0.2">
      <c r="A1485" t="s">
        <v>2896</v>
      </c>
      <c r="B1485" t="s">
        <v>2897</v>
      </c>
      <c r="C1485" t="s">
        <v>35</v>
      </c>
      <c r="D1485">
        <v>2016</v>
      </c>
      <c r="E1485">
        <v>116.5</v>
      </c>
      <c r="F1485">
        <v>117.3</v>
      </c>
      <c r="G1485">
        <v>125.9</v>
      </c>
      <c r="H1485">
        <v>115.2</v>
      </c>
      <c r="I1485">
        <v>147.6</v>
      </c>
      <c r="J1485">
        <v>117.1</v>
      </c>
      <c r="K1485">
        <v>91.7</v>
      </c>
      <c r="L1485">
        <v>0.72</v>
      </c>
      <c r="M1485">
        <v>0.76</v>
      </c>
      <c r="N1485">
        <v>0.73</v>
      </c>
      <c r="O1485">
        <v>0.7</v>
      </c>
      <c r="P1485">
        <v>0.67</v>
      </c>
      <c r="Q1485">
        <v>0.68</v>
      </c>
      <c r="R1485">
        <v>0.62</v>
      </c>
    </row>
    <row r="1486" spans="1:18" x14ac:dyDescent="0.2">
      <c r="A1486" t="s">
        <v>2898</v>
      </c>
      <c r="B1486" t="s">
        <v>2899</v>
      </c>
      <c r="C1486" t="s">
        <v>35</v>
      </c>
      <c r="D1486">
        <v>2016</v>
      </c>
      <c r="E1486">
        <v>113.2</v>
      </c>
      <c r="F1486">
        <v>121.6</v>
      </c>
      <c r="G1486">
        <v>123.6</v>
      </c>
      <c r="H1486">
        <v>121.2</v>
      </c>
      <c r="I1486">
        <v>138.69999999999999</v>
      </c>
      <c r="J1486">
        <v>109.2</v>
      </c>
      <c r="K1486">
        <v>87.8</v>
      </c>
      <c r="L1486">
        <v>0.66</v>
      </c>
      <c r="M1486">
        <v>0.7</v>
      </c>
      <c r="N1486">
        <v>0.66</v>
      </c>
      <c r="O1486">
        <v>0.64</v>
      </c>
      <c r="P1486">
        <v>0.61</v>
      </c>
      <c r="Q1486">
        <v>0.61</v>
      </c>
      <c r="R1486">
        <v>0.56000000000000005</v>
      </c>
    </row>
    <row r="1487" spans="1:18" x14ac:dyDescent="0.2">
      <c r="A1487" t="s">
        <v>2900</v>
      </c>
      <c r="B1487" t="s">
        <v>2901</v>
      </c>
      <c r="C1487" t="s">
        <v>34</v>
      </c>
      <c r="D1487">
        <v>2019</v>
      </c>
      <c r="E1487">
        <v>108.1</v>
      </c>
      <c r="F1487">
        <v>100.3</v>
      </c>
      <c r="G1487">
        <v>86.1</v>
      </c>
      <c r="H1487">
        <v>102.2</v>
      </c>
      <c r="I1487">
        <v>105.9</v>
      </c>
      <c r="J1487">
        <v>91.7</v>
      </c>
      <c r="K1487">
        <v>100.3</v>
      </c>
      <c r="L1487">
        <v>0.65</v>
      </c>
      <c r="M1487">
        <v>0.69</v>
      </c>
      <c r="N1487">
        <v>0.65</v>
      </c>
      <c r="O1487">
        <v>0.63</v>
      </c>
      <c r="P1487">
        <v>0.59</v>
      </c>
      <c r="Q1487">
        <v>0.6</v>
      </c>
      <c r="R1487">
        <v>0.51</v>
      </c>
    </row>
    <row r="1488" spans="1:18" x14ac:dyDescent="0.2">
      <c r="A1488" t="s">
        <v>2902</v>
      </c>
      <c r="B1488" t="s">
        <v>2903</v>
      </c>
      <c r="C1488" t="s">
        <v>34</v>
      </c>
      <c r="D1488">
        <v>2019</v>
      </c>
      <c r="E1488">
        <v>94.1</v>
      </c>
      <c r="F1488">
        <v>94.5</v>
      </c>
      <c r="G1488">
        <v>81.7</v>
      </c>
      <c r="H1488">
        <v>103.2</v>
      </c>
      <c r="I1488">
        <v>114.3</v>
      </c>
      <c r="J1488">
        <v>88.6</v>
      </c>
      <c r="K1488">
        <v>101</v>
      </c>
      <c r="L1488">
        <v>0.68</v>
      </c>
      <c r="M1488">
        <v>0.71</v>
      </c>
      <c r="N1488">
        <v>0.68</v>
      </c>
      <c r="O1488">
        <v>0.66</v>
      </c>
      <c r="P1488">
        <v>0.62</v>
      </c>
      <c r="Q1488">
        <v>0.63</v>
      </c>
      <c r="R1488">
        <v>0.45</v>
      </c>
    </row>
    <row r="1489" spans="1:18" x14ac:dyDescent="0.2">
      <c r="A1489" t="s">
        <v>2904</v>
      </c>
      <c r="B1489" t="s">
        <v>2905</v>
      </c>
      <c r="C1489" t="s">
        <v>34</v>
      </c>
      <c r="D1489">
        <v>2013</v>
      </c>
      <c r="E1489">
        <v>94.1</v>
      </c>
      <c r="F1489">
        <v>113.3</v>
      </c>
      <c r="G1489">
        <v>113.5</v>
      </c>
      <c r="H1489">
        <v>99</v>
      </c>
      <c r="I1489">
        <v>108.1</v>
      </c>
      <c r="J1489">
        <v>112.7</v>
      </c>
      <c r="K1489">
        <v>95.2</v>
      </c>
      <c r="L1489">
        <v>0.61</v>
      </c>
      <c r="M1489">
        <v>0.66</v>
      </c>
      <c r="N1489">
        <v>0.62</v>
      </c>
      <c r="O1489">
        <v>0.59</v>
      </c>
      <c r="P1489">
        <v>0.55000000000000004</v>
      </c>
      <c r="Q1489">
        <v>0.56000000000000005</v>
      </c>
      <c r="R1489">
        <v>0.49</v>
      </c>
    </row>
    <row r="1490" spans="1:18" x14ac:dyDescent="0.2">
      <c r="A1490" t="s">
        <v>2906</v>
      </c>
      <c r="B1490" t="s">
        <v>2907</v>
      </c>
      <c r="C1490" t="s">
        <v>34</v>
      </c>
      <c r="D1490">
        <v>2019</v>
      </c>
      <c r="E1490">
        <v>105.9</v>
      </c>
      <c r="F1490">
        <v>99.3</v>
      </c>
      <c r="G1490">
        <v>89.4</v>
      </c>
      <c r="H1490">
        <v>106.3</v>
      </c>
      <c r="I1490">
        <v>109.3</v>
      </c>
      <c r="J1490">
        <v>89.9</v>
      </c>
      <c r="K1490">
        <v>100.8</v>
      </c>
      <c r="L1490">
        <v>0.55000000000000004</v>
      </c>
      <c r="M1490">
        <v>0.56999999999999995</v>
      </c>
      <c r="N1490">
        <v>0.55000000000000004</v>
      </c>
      <c r="O1490">
        <v>0.54</v>
      </c>
      <c r="P1490">
        <v>0.51</v>
      </c>
      <c r="Q1490">
        <v>0.52</v>
      </c>
      <c r="R1490">
        <v>0.43</v>
      </c>
    </row>
    <row r="1491" spans="1:18" x14ac:dyDescent="0.2">
      <c r="A1491" t="s">
        <v>2908</v>
      </c>
      <c r="B1491" t="s">
        <v>2909</v>
      </c>
      <c r="C1491" t="s">
        <v>35</v>
      </c>
      <c r="D1491">
        <v>2019</v>
      </c>
      <c r="E1491">
        <v>106.4</v>
      </c>
      <c r="F1491">
        <v>101.9</v>
      </c>
      <c r="G1491">
        <v>89.2</v>
      </c>
      <c r="H1491">
        <v>103.9</v>
      </c>
      <c r="I1491">
        <v>113</v>
      </c>
      <c r="J1491">
        <v>90.5</v>
      </c>
      <c r="K1491">
        <v>98.4</v>
      </c>
      <c r="L1491">
        <v>0.65</v>
      </c>
      <c r="M1491">
        <v>0.69</v>
      </c>
      <c r="N1491">
        <v>0.66</v>
      </c>
      <c r="O1491">
        <v>0.63</v>
      </c>
      <c r="P1491">
        <v>0.59</v>
      </c>
      <c r="Q1491">
        <v>0.6</v>
      </c>
      <c r="R1491">
        <v>0.51</v>
      </c>
    </row>
    <row r="1492" spans="1:18" x14ac:dyDescent="0.2">
      <c r="A1492" t="s">
        <v>2910</v>
      </c>
      <c r="B1492" t="s">
        <v>2911</v>
      </c>
      <c r="C1492" t="s">
        <v>35</v>
      </c>
      <c r="D1492">
        <v>2019</v>
      </c>
      <c r="E1492">
        <v>92.7</v>
      </c>
      <c r="F1492">
        <v>94.3</v>
      </c>
      <c r="G1492">
        <v>87.4</v>
      </c>
      <c r="H1492">
        <v>107.9</v>
      </c>
      <c r="I1492">
        <v>107.1</v>
      </c>
      <c r="J1492">
        <v>90.6</v>
      </c>
      <c r="K1492">
        <v>100.8</v>
      </c>
      <c r="L1492">
        <v>0.65</v>
      </c>
      <c r="M1492">
        <v>0.69</v>
      </c>
      <c r="N1492">
        <v>0.65</v>
      </c>
      <c r="O1492">
        <v>0.63</v>
      </c>
      <c r="P1492">
        <v>0.59</v>
      </c>
      <c r="Q1492">
        <v>0.6</v>
      </c>
      <c r="R1492">
        <v>0.43</v>
      </c>
    </row>
    <row r="1493" spans="1:18" x14ac:dyDescent="0.2">
      <c r="A1493" t="s">
        <v>2912</v>
      </c>
      <c r="B1493" t="s">
        <v>2913</v>
      </c>
      <c r="C1493" t="s">
        <v>34</v>
      </c>
      <c r="D1493">
        <v>2021</v>
      </c>
      <c r="E1493">
        <v>106.7</v>
      </c>
      <c r="F1493">
        <v>95</v>
      </c>
      <c r="G1493">
        <v>89.6</v>
      </c>
      <c r="H1493">
        <v>101.4</v>
      </c>
      <c r="I1493">
        <v>111.5</v>
      </c>
      <c r="J1493">
        <v>95.7</v>
      </c>
      <c r="K1493">
        <v>96.2</v>
      </c>
      <c r="L1493">
        <v>0.53</v>
      </c>
      <c r="M1493">
        <v>0.52</v>
      </c>
      <c r="N1493">
        <v>0.48</v>
      </c>
      <c r="O1493">
        <v>0.49</v>
      </c>
      <c r="P1493">
        <v>0.46</v>
      </c>
      <c r="Q1493">
        <v>0.45</v>
      </c>
      <c r="R1493">
        <v>0.36</v>
      </c>
    </row>
    <row r="1494" spans="1:18" x14ac:dyDescent="0.2">
      <c r="A1494" t="s">
        <v>2914</v>
      </c>
      <c r="B1494" t="s">
        <v>2915</v>
      </c>
      <c r="C1494" t="s">
        <v>34</v>
      </c>
      <c r="D1494">
        <v>2021</v>
      </c>
      <c r="E1494">
        <v>106.7</v>
      </c>
      <c r="F1494">
        <v>95</v>
      </c>
      <c r="G1494">
        <v>89.6</v>
      </c>
      <c r="H1494">
        <v>101.4</v>
      </c>
      <c r="I1494">
        <v>111.5</v>
      </c>
      <c r="J1494">
        <v>95.7</v>
      </c>
      <c r="K1494">
        <v>96.2</v>
      </c>
      <c r="L1494">
        <v>0.53</v>
      </c>
      <c r="M1494">
        <v>0.52</v>
      </c>
      <c r="N1494">
        <v>0.48</v>
      </c>
      <c r="O1494">
        <v>0.49</v>
      </c>
      <c r="P1494">
        <v>0.46</v>
      </c>
      <c r="Q1494">
        <v>0.45</v>
      </c>
      <c r="R1494">
        <v>0.36</v>
      </c>
    </row>
    <row r="1495" spans="1:18" x14ac:dyDescent="0.2">
      <c r="A1495" t="s">
        <v>2916</v>
      </c>
      <c r="B1495" t="s">
        <v>2917</v>
      </c>
      <c r="C1495" t="s">
        <v>34</v>
      </c>
      <c r="D1495">
        <v>2021</v>
      </c>
      <c r="E1495">
        <v>106.7</v>
      </c>
      <c r="F1495">
        <v>95</v>
      </c>
      <c r="G1495">
        <v>89.6</v>
      </c>
      <c r="H1495">
        <v>101.4</v>
      </c>
      <c r="I1495">
        <v>111.5</v>
      </c>
      <c r="J1495">
        <v>95.7</v>
      </c>
      <c r="K1495">
        <v>96.2</v>
      </c>
      <c r="L1495">
        <v>0.53</v>
      </c>
      <c r="M1495">
        <v>0.52</v>
      </c>
      <c r="N1495">
        <v>0.48</v>
      </c>
      <c r="O1495">
        <v>0.49</v>
      </c>
      <c r="P1495">
        <v>0.46</v>
      </c>
      <c r="Q1495">
        <v>0.45</v>
      </c>
      <c r="R1495">
        <v>0.36</v>
      </c>
    </row>
    <row r="1496" spans="1:18" x14ac:dyDescent="0.2">
      <c r="A1496" t="s">
        <v>2918</v>
      </c>
      <c r="B1496" t="s">
        <v>2919</v>
      </c>
      <c r="C1496" t="s">
        <v>34</v>
      </c>
      <c r="D1496">
        <v>2021</v>
      </c>
      <c r="E1496">
        <v>106.7</v>
      </c>
      <c r="F1496">
        <v>95</v>
      </c>
      <c r="G1496">
        <v>89.6</v>
      </c>
      <c r="H1496">
        <v>101.4</v>
      </c>
      <c r="I1496">
        <v>111.5</v>
      </c>
      <c r="J1496">
        <v>95.7</v>
      </c>
      <c r="K1496">
        <v>96.2</v>
      </c>
      <c r="L1496">
        <v>0.53</v>
      </c>
      <c r="M1496">
        <v>0.52</v>
      </c>
      <c r="N1496">
        <v>0.48</v>
      </c>
      <c r="O1496">
        <v>0.49</v>
      </c>
      <c r="P1496">
        <v>0.46</v>
      </c>
      <c r="Q1496">
        <v>0.45</v>
      </c>
      <c r="R1496">
        <v>0.36</v>
      </c>
    </row>
    <row r="1497" spans="1:18" x14ac:dyDescent="0.2">
      <c r="A1497" t="s">
        <v>2920</v>
      </c>
      <c r="B1497" t="s">
        <v>2921</v>
      </c>
      <c r="C1497" t="s">
        <v>35</v>
      </c>
      <c r="D1497">
        <v>2021</v>
      </c>
      <c r="E1497">
        <v>106.7</v>
      </c>
      <c r="F1497">
        <v>95</v>
      </c>
      <c r="G1497">
        <v>89.6</v>
      </c>
      <c r="H1497">
        <v>101.4</v>
      </c>
      <c r="I1497">
        <v>111.5</v>
      </c>
      <c r="J1497">
        <v>95.7</v>
      </c>
      <c r="K1497">
        <v>96.2</v>
      </c>
      <c r="L1497">
        <v>0.53</v>
      </c>
      <c r="M1497">
        <v>0.52</v>
      </c>
      <c r="N1497">
        <v>0.48</v>
      </c>
      <c r="O1497">
        <v>0.49</v>
      </c>
      <c r="P1497">
        <v>0.46</v>
      </c>
      <c r="Q1497">
        <v>0.45</v>
      </c>
      <c r="R1497">
        <v>0.36</v>
      </c>
    </row>
    <row r="1498" spans="1:18" x14ac:dyDescent="0.2">
      <c r="A1498" t="s">
        <v>2922</v>
      </c>
      <c r="B1498" t="s">
        <v>2923</v>
      </c>
      <c r="C1498" t="s">
        <v>34</v>
      </c>
      <c r="D1498">
        <v>2022</v>
      </c>
      <c r="E1498">
        <v>103.5</v>
      </c>
      <c r="F1498">
        <v>110</v>
      </c>
      <c r="G1498">
        <v>116.7</v>
      </c>
      <c r="H1498">
        <v>109.8</v>
      </c>
      <c r="I1498">
        <v>114.8</v>
      </c>
      <c r="J1498">
        <v>103.3</v>
      </c>
      <c r="K1498">
        <v>91.8</v>
      </c>
      <c r="L1498">
        <v>0.61</v>
      </c>
      <c r="M1498">
        <v>0.66</v>
      </c>
      <c r="N1498">
        <v>0.62</v>
      </c>
      <c r="O1498">
        <v>0.59</v>
      </c>
      <c r="P1498">
        <v>0.55000000000000004</v>
      </c>
      <c r="Q1498">
        <v>0.56000000000000005</v>
      </c>
      <c r="R1498">
        <v>0.5</v>
      </c>
    </row>
    <row r="1499" spans="1:18" x14ac:dyDescent="0.2">
      <c r="A1499" t="s">
        <v>2924</v>
      </c>
      <c r="B1499" t="s">
        <v>2925</v>
      </c>
      <c r="C1499" t="s">
        <v>34</v>
      </c>
      <c r="D1499">
        <v>2020</v>
      </c>
      <c r="E1499">
        <v>105.1</v>
      </c>
      <c r="F1499">
        <v>107.9</v>
      </c>
      <c r="G1499">
        <v>116</v>
      </c>
      <c r="H1499">
        <v>113</v>
      </c>
      <c r="I1499">
        <v>109.9</v>
      </c>
      <c r="J1499">
        <v>115.7</v>
      </c>
      <c r="K1499">
        <v>104.5</v>
      </c>
      <c r="L1499">
        <v>0.65</v>
      </c>
      <c r="M1499">
        <v>0.68</v>
      </c>
      <c r="N1499">
        <v>0.65</v>
      </c>
      <c r="O1499">
        <v>0.62</v>
      </c>
      <c r="P1499">
        <v>0.59</v>
      </c>
      <c r="Q1499">
        <v>0.6</v>
      </c>
      <c r="R1499">
        <v>0.52</v>
      </c>
    </row>
    <row r="1500" spans="1:18" x14ac:dyDescent="0.2">
      <c r="A1500" t="s">
        <v>2926</v>
      </c>
      <c r="B1500" t="s">
        <v>2927</v>
      </c>
      <c r="C1500" t="s">
        <v>35</v>
      </c>
      <c r="D1500">
        <v>2020</v>
      </c>
      <c r="E1500">
        <v>103.5</v>
      </c>
      <c r="F1500">
        <v>98.1</v>
      </c>
      <c r="G1500">
        <v>101.8</v>
      </c>
      <c r="H1500">
        <v>102.1</v>
      </c>
      <c r="I1500">
        <v>107.7</v>
      </c>
      <c r="J1500">
        <v>116</v>
      </c>
      <c r="K1500">
        <v>105.2</v>
      </c>
      <c r="L1500">
        <v>0.65</v>
      </c>
      <c r="M1500">
        <v>0.68</v>
      </c>
      <c r="N1500">
        <v>0.65</v>
      </c>
      <c r="O1500">
        <v>0.62</v>
      </c>
      <c r="P1500">
        <v>0.59</v>
      </c>
      <c r="Q1500">
        <v>0.6</v>
      </c>
      <c r="R1500">
        <v>0.45</v>
      </c>
    </row>
    <row r="1501" spans="1:18" x14ac:dyDescent="0.2">
      <c r="A1501" t="s">
        <v>2928</v>
      </c>
      <c r="B1501" t="s">
        <v>2929</v>
      </c>
      <c r="C1501" t="s">
        <v>35</v>
      </c>
      <c r="D1501">
        <v>2020</v>
      </c>
      <c r="E1501">
        <v>98.1</v>
      </c>
      <c r="F1501">
        <v>100.6</v>
      </c>
      <c r="G1501">
        <v>98.4</v>
      </c>
      <c r="H1501">
        <v>102.1</v>
      </c>
      <c r="I1501">
        <v>105.2</v>
      </c>
      <c r="J1501">
        <v>118.1</v>
      </c>
      <c r="K1501">
        <v>108.2</v>
      </c>
      <c r="L1501">
        <v>0.65</v>
      </c>
      <c r="M1501">
        <v>0.68</v>
      </c>
      <c r="N1501">
        <v>0.65</v>
      </c>
      <c r="O1501">
        <v>0.62</v>
      </c>
      <c r="P1501">
        <v>0.59</v>
      </c>
      <c r="Q1501">
        <v>0.6</v>
      </c>
      <c r="R1501">
        <v>0.52</v>
      </c>
    </row>
    <row r="1502" spans="1:18" x14ac:dyDescent="0.2">
      <c r="A1502" t="s">
        <v>2930</v>
      </c>
      <c r="B1502" t="s">
        <v>2931</v>
      </c>
      <c r="C1502" t="s">
        <v>35</v>
      </c>
      <c r="D1502">
        <v>2020</v>
      </c>
      <c r="E1502">
        <v>95.4</v>
      </c>
      <c r="F1502">
        <v>100.6</v>
      </c>
      <c r="G1502">
        <v>105.9</v>
      </c>
      <c r="H1502">
        <v>102.1</v>
      </c>
      <c r="I1502">
        <v>108.9</v>
      </c>
      <c r="J1502">
        <v>126.4</v>
      </c>
      <c r="K1502">
        <v>102.1</v>
      </c>
      <c r="L1502">
        <v>0.65</v>
      </c>
      <c r="M1502">
        <v>0.68</v>
      </c>
      <c r="N1502">
        <v>0.65</v>
      </c>
      <c r="O1502">
        <v>0.62</v>
      </c>
      <c r="P1502">
        <v>0.59</v>
      </c>
      <c r="Q1502">
        <v>0.6</v>
      </c>
      <c r="R1502">
        <v>0.52</v>
      </c>
    </row>
    <row r="1503" spans="1:18" x14ac:dyDescent="0.2">
      <c r="A1503" t="s">
        <v>2932</v>
      </c>
      <c r="B1503" t="s">
        <v>2933</v>
      </c>
      <c r="C1503" t="s">
        <v>35</v>
      </c>
      <c r="D1503">
        <v>2020</v>
      </c>
      <c r="E1503">
        <v>99.3</v>
      </c>
      <c r="F1503">
        <v>98.4</v>
      </c>
      <c r="G1503">
        <v>105.3</v>
      </c>
      <c r="H1503">
        <v>103.6</v>
      </c>
      <c r="I1503">
        <v>104</v>
      </c>
      <c r="J1503">
        <v>118.8</v>
      </c>
      <c r="K1503">
        <v>109.5</v>
      </c>
      <c r="L1503">
        <v>0.65</v>
      </c>
      <c r="M1503">
        <v>0.69</v>
      </c>
      <c r="N1503">
        <v>0.65</v>
      </c>
      <c r="O1503">
        <v>0.62</v>
      </c>
      <c r="P1503">
        <v>0.59</v>
      </c>
      <c r="Q1503">
        <v>0.6</v>
      </c>
      <c r="R1503">
        <v>0.53</v>
      </c>
    </row>
    <row r="1504" spans="1:18" x14ac:dyDescent="0.2">
      <c r="A1504" t="s">
        <v>2934</v>
      </c>
      <c r="B1504" t="s">
        <v>2935</v>
      </c>
      <c r="C1504" t="s">
        <v>35</v>
      </c>
      <c r="D1504">
        <v>2023</v>
      </c>
      <c r="E1504">
        <v>110.7</v>
      </c>
      <c r="F1504">
        <v>118.2</v>
      </c>
      <c r="G1504">
        <v>105.4</v>
      </c>
      <c r="H1504">
        <v>110.8</v>
      </c>
      <c r="I1504">
        <v>119.6</v>
      </c>
      <c r="J1504">
        <v>97.6</v>
      </c>
      <c r="K1504">
        <v>105.3</v>
      </c>
      <c r="L1504">
        <v>0.41</v>
      </c>
      <c r="M1504">
        <v>0.44</v>
      </c>
      <c r="N1504">
        <v>0.41</v>
      </c>
      <c r="O1504">
        <v>0.38</v>
      </c>
      <c r="P1504">
        <v>0.36</v>
      </c>
      <c r="Q1504">
        <v>0.36</v>
      </c>
      <c r="R1504">
        <v>0.31</v>
      </c>
    </row>
    <row r="1505" spans="1:18" x14ac:dyDescent="0.2">
      <c r="A1505" t="s">
        <v>2936</v>
      </c>
      <c r="B1505" t="s">
        <v>2937</v>
      </c>
      <c r="C1505" t="s">
        <v>35</v>
      </c>
      <c r="D1505">
        <v>2023</v>
      </c>
      <c r="E1505">
        <v>110.7</v>
      </c>
      <c r="F1505">
        <v>118.2</v>
      </c>
      <c r="G1505">
        <v>105.4</v>
      </c>
      <c r="H1505">
        <v>110.8</v>
      </c>
      <c r="I1505">
        <v>119.6</v>
      </c>
      <c r="J1505">
        <v>97.6</v>
      </c>
      <c r="K1505">
        <v>105.3</v>
      </c>
      <c r="L1505">
        <v>0.41</v>
      </c>
      <c r="M1505">
        <v>0.44</v>
      </c>
      <c r="N1505">
        <v>0.41</v>
      </c>
      <c r="O1505">
        <v>0.38</v>
      </c>
      <c r="P1505">
        <v>0.36</v>
      </c>
      <c r="Q1505">
        <v>0.36</v>
      </c>
      <c r="R1505">
        <v>0.31</v>
      </c>
    </row>
    <row r="1506" spans="1:18" x14ac:dyDescent="0.2">
      <c r="A1506" t="s">
        <v>2938</v>
      </c>
      <c r="B1506" t="s">
        <v>2939</v>
      </c>
      <c r="C1506" t="s">
        <v>35</v>
      </c>
      <c r="D1506">
        <v>2023</v>
      </c>
      <c r="E1506">
        <v>110.4</v>
      </c>
      <c r="F1506">
        <v>121.1</v>
      </c>
      <c r="G1506">
        <v>107.4</v>
      </c>
      <c r="H1506">
        <v>114.4</v>
      </c>
      <c r="I1506">
        <v>121.8</v>
      </c>
      <c r="J1506">
        <v>96.4</v>
      </c>
      <c r="K1506">
        <v>110.3</v>
      </c>
      <c r="L1506">
        <v>0.56000000000000005</v>
      </c>
      <c r="M1506">
        <v>0.62</v>
      </c>
      <c r="N1506">
        <v>0.56999999999999995</v>
      </c>
      <c r="O1506">
        <v>0.53</v>
      </c>
      <c r="P1506">
        <v>0.49</v>
      </c>
      <c r="Q1506">
        <v>0.5</v>
      </c>
      <c r="R1506">
        <v>0.42</v>
      </c>
    </row>
    <row r="1507" spans="1:18" x14ac:dyDescent="0.2">
      <c r="A1507" t="s">
        <v>2940</v>
      </c>
      <c r="B1507" t="s">
        <v>2941</v>
      </c>
      <c r="C1507" t="s">
        <v>34</v>
      </c>
      <c r="D1507">
        <v>2023</v>
      </c>
      <c r="E1507">
        <v>110.7</v>
      </c>
      <c r="F1507">
        <v>118.2</v>
      </c>
      <c r="G1507">
        <v>105.4</v>
      </c>
      <c r="H1507">
        <v>110.8</v>
      </c>
      <c r="I1507">
        <v>119.6</v>
      </c>
      <c r="J1507">
        <v>97.6</v>
      </c>
      <c r="K1507">
        <v>105.3</v>
      </c>
      <c r="L1507">
        <v>0.41</v>
      </c>
      <c r="M1507">
        <v>0.44</v>
      </c>
      <c r="N1507">
        <v>0.41</v>
      </c>
      <c r="O1507">
        <v>0.38</v>
      </c>
      <c r="P1507">
        <v>0.36</v>
      </c>
      <c r="Q1507">
        <v>0.36</v>
      </c>
      <c r="R1507">
        <v>0.31</v>
      </c>
    </row>
    <row r="1508" spans="1:18" x14ac:dyDescent="0.2">
      <c r="A1508" t="s">
        <v>2942</v>
      </c>
      <c r="B1508" t="s">
        <v>2943</v>
      </c>
      <c r="C1508" t="s">
        <v>34</v>
      </c>
      <c r="D1508">
        <v>2023</v>
      </c>
      <c r="E1508">
        <v>114.7</v>
      </c>
      <c r="F1508">
        <v>118.5</v>
      </c>
      <c r="G1508">
        <v>102.5</v>
      </c>
      <c r="H1508">
        <v>109.3</v>
      </c>
      <c r="I1508">
        <v>124</v>
      </c>
      <c r="J1508">
        <v>98.2</v>
      </c>
      <c r="K1508">
        <v>110.6</v>
      </c>
      <c r="L1508">
        <v>0.56000000000000005</v>
      </c>
      <c r="M1508">
        <v>0.62</v>
      </c>
      <c r="N1508">
        <v>0.56999999999999995</v>
      </c>
      <c r="O1508">
        <v>0.53</v>
      </c>
      <c r="P1508">
        <v>0.49</v>
      </c>
      <c r="Q1508">
        <v>0.5</v>
      </c>
      <c r="R1508">
        <v>0.42</v>
      </c>
    </row>
    <row r="1509" spans="1:18" x14ac:dyDescent="0.2">
      <c r="A1509" t="s">
        <v>2944</v>
      </c>
      <c r="B1509" t="s">
        <v>2945</v>
      </c>
      <c r="C1509" t="s">
        <v>34</v>
      </c>
      <c r="D1509">
        <v>2021</v>
      </c>
      <c r="E1509">
        <v>107.2</v>
      </c>
      <c r="F1509">
        <v>126.7</v>
      </c>
      <c r="G1509">
        <v>107.6</v>
      </c>
      <c r="H1509">
        <v>113.6</v>
      </c>
      <c r="I1509">
        <v>115.1</v>
      </c>
      <c r="J1509">
        <v>90.8</v>
      </c>
      <c r="K1509">
        <v>90.6</v>
      </c>
      <c r="L1509">
        <v>0.6</v>
      </c>
      <c r="M1509">
        <v>0.65</v>
      </c>
      <c r="N1509">
        <v>0.61</v>
      </c>
      <c r="O1509">
        <v>0.57999999999999996</v>
      </c>
      <c r="P1509">
        <v>0.54</v>
      </c>
      <c r="Q1509">
        <v>0.55000000000000004</v>
      </c>
      <c r="R1509">
        <v>0.48</v>
      </c>
    </row>
    <row r="1510" spans="1:18" x14ac:dyDescent="0.2">
      <c r="A1510" t="s">
        <v>2946</v>
      </c>
      <c r="B1510" t="s">
        <v>2947</v>
      </c>
      <c r="C1510" t="s">
        <v>35</v>
      </c>
      <c r="D1510">
        <v>2017</v>
      </c>
      <c r="E1510">
        <v>103.7</v>
      </c>
      <c r="F1510">
        <v>118.4</v>
      </c>
      <c r="G1510">
        <v>113.9</v>
      </c>
      <c r="H1510">
        <v>124.9</v>
      </c>
      <c r="I1510">
        <v>129.69999999999999</v>
      </c>
      <c r="J1510">
        <v>104.2</v>
      </c>
      <c r="K1510">
        <v>94.8</v>
      </c>
      <c r="L1510">
        <v>0.53</v>
      </c>
      <c r="M1510">
        <v>0.57999999999999996</v>
      </c>
      <c r="N1510">
        <v>0.53</v>
      </c>
      <c r="O1510">
        <v>0.49</v>
      </c>
      <c r="P1510">
        <v>0.45</v>
      </c>
      <c r="Q1510">
        <v>0.46</v>
      </c>
      <c r="R1510">
        <v>0.38</v>
      </c>
    </row>
    <row r="1511" spans="1:18" x14ac:dyDescent="0.2">
      <c r="A1511" t="s">
        <v>2948</v>
      </c>
      <c r="B1511" t="s">
        <v>2949</v>
      </c>
      <c r="C1511" t="s">
        <v>34</v>
      </c>
      <c r="D1511">
        <v>2014</v>
      </c>
      <c r="E1511">
        <v>111.7</v>
      </c>
      <c r="F1511">
        <v>112.1</v>
      </c>
      <c r="G1511">
        <v>104.9</v>
      </c>
      <c r="H1511">
        <v>112.2</v>
      </c>
      <c r="I1511">
        <v>132.5</v>
      </c>
      <c r="J1511">
        <v>91.2</v>
      </c>
      <c r="K1511">
        <v>100.4</v>
      </c>
      <c r="L1511">
        <v>0.65</v>
      </c>
      <c r="M1511">
        <v>0.69</v>
      </c>
      <c r="N1511">
        <v>0.65</v>
      </c>
      <c r="O1511">
        <v>0.62</v>
      </c>
      <c r="P1511">
        <v>0.59</v>
      </c>
      <c r="Q1511">
        <v>0.6</v>
      </c>
      <c r="R1511">
        <v>0.54</v>
      </c>
    </row>
    <row r="1512" spans="1:18" x14ac:dyDescent="0.2">
      <c r="A1512" t="s">
        <v>2950</v>
      </c>
      <c r="B1512" t="s">
        <v>2951</v>
      </c>
      <c r="C1512" t="s">
        <v>34</v>
      </c>
      <c r="D1512">
        <v>2014</v>
      </c>
      <c r="E1512">
        <v>105.6</v>
      </c>
      <c r="F1512">
        <v>110.1</v>
      </c>
      <c r="G1512">
        <v>105.5</v>
      </c>
      <c r="H1512">
        <v>110.7</v>
      </c>
      <c r="I1512">
        <v>134.80000000000001</v>
      </c>
      <c r="J1512">
        <v>89.1</v>
      </c>
      <c r="K1512">
        <v>95.6</v>
      </c>
      <c r="L1512">
        <v>0.65</v>
      </c>
      <c r="M1512">
        <v>0.69</v>
      </c>
      <c r="N1512">
        <v>0.65</v>
      </c>
      <c r="O1512">
        <v>0.63</v>
      </c>
      <c r="P1512">
        <v>0.59</v>
      </c>
      <c r="Q1512">
        <v>0.6</v>
      </c>
      <c r="R1512">
        <v>0.54</v>
      </c>
    </row>
    <row r="1513" spans="1:18" x14ac:dyDescent="0.2">
      <c r="A1513" t="s">
        <v>2952</v>
      </c>
      <c r="B1513" t="s">
        <v>2953</v>
      </c>
      <c r="C1513" t="s">
        <v>35</v>
      </c>
      <c r="D1513">
        <v>2014</v>
      </c>
      <c r="E1513">
        <v>107.9</v>
      </c>
      <c r="F1513">
        <v>108</v>
      </c>
      <c r="G1513">
        <v>99.1</v>
      </c>
      <c r="H1513">
        <v>109.6</v>
      </c>
      <c r="I1513">
        <v>127</v>
      </c>
      <c r="J1513">
        <v>90.4</v>
      </c>
      <c r="K1513">
        <v>98.6</v>
      </c>
      <c r="L1513">
        <v>0.55000000000000004</v>
      </c>
      <c r="M1513">
        <v>0.56999999999999995</v>
      </c>
      <c r="N1513">
        <v>0.55000000000000004</v>
      </c>
      <c r="O1513">
        <v>0.53</v>
      </c>
      <c r="P1513">
        <v>0.51</v>
      </c>
      <c r="Q1513">
        <v>0.52</v>
      </c>
      <c r="R1513">
        <v>0.47</v>
      </c>
    </row>
    <row r="1514" spans="1:18" x14ac:dyDescent="0.2">
      <c r="A1514" t="s">
        <v>2954</v>
      </c>
      <c r="B1514" t="s">
        <v>2955</v>
      </c>
      <c r="C1514" t="s">
        <v>35</v>
      </c>
      <c r="D1514">
        <v>2014</v>
      </c>
      <c r="E1514">
        <v>107.9</v>
      </c>
      <c r="F1514">
        <v>108</v>
      </c>
      <c r="G1514">
        <v>99.1</v>
      </c>
      <c r="H1514">
        <v>109.6</v>
      </c>
      <c r="I1514">
        <v>127</v>
      </c>
      <c r="J1514">
        <v>90.4</v>
      </c>
      <c r="K1514">
        <v>98.6</v>
      </c>
      <c r="L1514">
        <v>0.55000000000000004</v>
      </c>
      <c r="M1514">
        <v>0.56999999999999995</v>
      </c>
      <c r="N1514">
        <v>0.55000000000000004</v>
      </c>
      <c r="O1514">
        <v>0.53</v>
      </c>
      <c r="P1514">
        <v>0.51</v>
      </c>
      <c r="Q1514">
        <v>0.52</v>
      </c>
      <c r="R1514">
        <v>0.47</v>
      </c>
    </row>
    <row r="1515" spans="1:18" x14ac:dyDescent="0.2">
      <c r="A1515" t="s">
        <v>2956</v>
      </c>
      <c r="B1515" t="s">
        <v>2957</v>
      </c>
      <c r="C1515" t="s">
        <v>35</v>
      </c>
      <c r="D1515">
        <v>2014</v>
      </c>
      <c r="E1515">
        <v>107.6</v>
      </c>
      <c r="F1515">
        <v>105.3</v>
      </c>
      <c r="G1515">
        <v>91.3</v>
      </c>
      <c r="H1515">
        <v>106</v>
      </c>
      <c r="I1515">
        <v>122.8</v>
      </c>
      <c r="J1515">
        <v>88</v>
      </c>
      <c r="K1515">
        <v>96.4</v>
      </c>
      <c r="L1515">
        <v>0.65</v>
      </c>
      <c r="M1515">
        <v>0.68</v>
      </c>
      <c r="N1515">
        <v>0.65</v>
      </c>
      <c r="O1515">
        <v>0.62</v>
      </c>
      <c r="P1515">
        <v>0.59</v>
      </c>
      <c r="Q1515">
        <v>0.6</v>
      </c>
      <c r="R1515">
        <v>0.54</v>
      </c>
    </row>
    <row r="1516" spans="1:18" x14ac:dyDescent="0.2">
      <c r="A1516" t="s">
        <v>2958</v>
      </c>
      <c r="B1516" t="s">
        <v>2959</v>
      </c>
      <c r="C1516" t="s">
        <v>35</v>
      </c>
      <c r="D1516">
        <v>2014</v>
      </c>
      <c r="E1516">
        <v>107.9</v>
      </c>
      <c r="F1516">
        <v>108</v>
      </c>
      <c r="G1516">
        <v>99.1</v>
      </c>
      <c r="H1516">
        <v>109.6</v>
      </c>
      <c r="I1516">
        <v>127</v>
      </c>
      <c r="J1516">
        <v>90.4</v>
      </c>
      <c r="K1516">
        <v>98.6</v>
      </c>
      <c r="L1516">
        <v>0.55000000000000004</v>
      </c>
      <c r="M1516">
        <v>0.56999999999999995</v>
      </c>
      <c r="N1516">
        <v>0.55000000000000004</v>
      </c>
      <c r="O1516">
        <v>0.53</v>
      </c>
      <c r="P1516">
        <v>0.51</v>
      </c>
      <c r="Q1516">
        <v>0.52</v>
      </c>
      <c r="R1516">
        <v>0.47</v>
      </c>
    </row>
    <row r="1517" spans="1:18" x14ac:dyDescent="0.2">
      <c r="A1517" t="s">
        <v>2960</v>
      </c>
      <c r="B1517" t="s">
        <v>2961</v>
      </c>
      <c r="C1517" t="s">
        <v>34</v>
      </c>
      <c r="D1517">
        <v>2012</v>
      </c>
      <c r="E1517">
        <v>107</v>
      </c>
      <c r="F1517">
        <v>112.5</v>
      </c>
      <c r="G1517">
        <v>110.7</v>
      </c>
      <c r="H1517">
        <v>102</v>
      </c>
      <c r="I1517">
        <v>111.7</v>
      </c>
      <c r="J1517">
        <v>117.4</v>
      </c>
      <c r="K1517">
        <v>89.4</v>
      </c>
      <c r="L1517">
        <v>0.63</v>
      </c>
      <c r="M1517">
        <v>0.67</v>
      </c>
      <c r="N1517">
        <v>0.64</v>
      </c>
      <c r="O1517">
        <v>0.6</v>
      </c>
      <c r="P1517">
        <v>0.56999999999999995</v>
      </c>
      <c r="Q1517">
        <v>0.57999999999999996</v>
      </c>
      <c r="R1517">
        <v>0.51</v>
      </c>
    </row>
    <row r="1518" spans="1:18" x14ac:dyDescent="0.2">
      <c r="A1518" t="s">
        <v>2962</v>
      </c>
      <c r="B1518" t="s">
        <v>2963</v>
      </c>
      <c r="C1518" t="s">
        <v>34</v>
      </c>
      <c r="D1518">
        <v>2012</v>
      </c>
      <c r="E1518">
        <v>106.2</v>
      </c>
      <c r="F1518">
        <v>114.1</v>
      </c>
      <c r="G1518">
        <v>115.1</v>
      </c>
      <c r="H1518">
        <v>107.1</v>
      </c>
      <c r="I1518">
        <v>113.8</v>
      </c>
      <c r="J1518">
        <v>106.3</v>
      </c>
      <c r="K1518">
        <v>86.7</v>
      </c>
      <c r="L1518">
        <v>0.52</v>
      </c>
      <c r="M1518">
        <v>0.54</v>
      </c>
      <c r="N1518">
        <v>0.52</v>
      </c>
      <c r="O1518">
        <v>0.5</v>
      </c>
      <c r="P1518">
        <v>0.47</v>
      </c>
      <c r="Q1518">
        <v>0.48</v>
      </c>
      <c r="R1518">
        <v>0.43</v>
      </c>
    </row>
    <row r="1519" spans="1:18" x14ac:dyDescent="0.2">
      <c r="A1519" t="s">
        <v>2964</v>
      </c>
      <c r="B1519" t="s">
        <v>2965</v>
      </c>
      <c r="C1519" t="s">
        <v>34</v>
      </c>
      <c r="D1519">
        <v>2012</v>
      </c>
      <c r="E1519">
        <v>106.2</v>
      </c>
      <c r="F1519">
        <v>114.1</v>
      </c>
      <c r="G1519">
        <v>115.1</v>
      </c>
      <c r="H1519">
        <v>107.1</v>
      </c>
      <c r="I1519">
        <v>113.8</v>
      </c>
      <c r="J1519">
        <v>106.3</v>
      </c>
      <c r="K1519">
        <v>86.7</v>
      </c>
      <c r="L1519">
        <v>0.52</v>
      </c>
      <c r="M1519">
        <v>0.54</v>
      </c>
      <c r="N1519">
        <v>0.52</v>
      </c>
      <c r="O1519">
        <v>0.5</v>
      </c>
      <c r="P1519">
        <v>0.47</v>
      </c>
      <c r="Q1519">
        <v>0.48</v>
      </c>
      <c r="R1519">
        <v>0.43</v>
      </c>
    </row>
    <row r="1520" spans="1:18" x14ac:dyDescent="0.2">
      <c r="A1520" t="s">
        <v>2966</v>
      </c>
      <c r="B1520" t="s">
        <v>2967</v>
      </c>
      <c r="C1520" t="s">
        <v>34</v>
      </c>
      <c r="D1520">
        <v>2012</v>
      </c>
      <c r="E1520">
        <v>107</v>
      </c>
      <c r="F1520">
        <v>113.7</v>
      </c>
      <c r="G1520">
        <v>119</v>
      </c>
      <c r="H1520">
        <v>107.3</v>
      </c>
      <c r="I1520">
        <v>119</v>
      </c>
      <c r="J1520">
        <v>109</v>
      </c>
      <c r="K1520">
        <v>85.4</v>
      </c>
      <c r="L1520">
        <v>0.63</v>
      </c>
      <c r="M1520">
        <v>0.67</v>
      </c>
      <c r="N1520">
        <v>0.64</v>
      </c>
      <c r="O1520">
        <v>0.6</v>
      </c>
      <c r="P1520">
        <v>0.56999999999999995</v>
      </c>
      <c r="Q1520">
        <v>0.57999999999999996</v>
      </c>
      <c r="R1520">
        <v>0.51</v>
      </c>
    </row>
    <row r="1521" spans="1:18" x14ac:dyDescent="0.2">
      <c r="A1521" t="s">
        <v>2968</v>
      </c>
      <c r="B1521" t="s">
        <v>2969</v>
      </c>
      <c r="C1521" t="s">
        <v>35</v>
      </c>
      <c r="D1521">
        <v>2012</v>
      </c>
      <c r="E1521">
        <v>106.2</v>
      </c>
      <c r="F1521">
        <v>114.1</v>
      </c>
      <c r="G1521">
        <v>115.1</v>
      </c>
      <c r="H1521">
        <v>107.1</v>
      </c>
      <c r="I1521">
        <v>113.8</v>
      </c>
      <c r="J1521">
        <v>106.3</v>
      </c>
      <c r="K1521">
        <v>86.7</v>
      </c>
      <c r="L1521">
        <v>0.52</v>
      </c>
      <c r="M1521">
        <v>0.54</v>
      </c>
      <c r="N1521">
        <v>0.52</v>
      </c>
      <c r="O1521">
        <v>0.5</v>
      </c>
      <c r="P1521">
        <v>0.47</v>
      </c>
      <c r="Q1521">
        <v>0.48</v>
      </c>
      <c r="R1521">
        <v>0.43</v>
      </c>
    </row>
    <row r="1522" spans="1:18" x14ac:dyDescent="0.2">
      <c r="A1522" t="s">
        <v>2970</v>
      </c>
      <c r="B1522" t="s">
        <v>2971</v>
      </c>
      <c r="C1522" t="s">
        <v>35</v>
      </c>
      <c r="D1522">
        <v>2012</v>
      </c>
      <c r="E1522">
        <v>104.2</v>
      </c>
      <c r="F1522">
        <v>117.1</v>
      </c>
      <c r="G1522">
        <v>115.6</v>
      </c>
      <c r="H1522">
        <v>104.6</v>
      </c>
      <c r="I1522">
        <v>110.2</v>
      </c>
      <c r="J1522">
        <v>104</v>
      </c>
      <c r="K1522">
        <v>85.1</v>
      </c>
      <c r="L1522">
        <v>0.63</v>
      </c>
      <c r="M1522">
        <v>0.67</v>
      </c>
      <c r="N1522">
        <v>0.64</v>
      </c>
      <c r="O1522">
        <v>0.6</v>
      </c>
      <c r="P1522">
        <v>0.56999999999999995</v>
      </c>
      <c r="Q1522">
        <v>0.57999999999999996</v>
      </c>
      <c r="R1522">
        <v>0.51</v>
      </c>
    </row>
    <row r="1523" spans="1:18" x14ac:dyDescent="0.2">
      <c r="A1523" t="s">
        <v>2972</v>
      </c>
      <c r="B1523" t="s">
        <v>2973</v>
      </c>
      <c r="C1523" t="s">
        <v>35</v>
      </c>
      <c r="D1523">
        <v>2012</v>
      </c>
      <c r="E1523">
        <v>103.9</v>
      </c>
      <c r="F1523">
        <v>115.3</v>
      </c>
      <c r="G1523">
        <v>114.4</v>
      </c>
      <c r="H1523">
        <v>109.7</v>
      </c>
      <c r="I1523">
        <v>111.6</v>
      </c>
      <c r="J1523">
        <v>101.8</v>
      </c>
      <c r="K1523">
        <v>83</v>
      </c>
      <c r="L1523">
        <v>0.65</v>
      </c>
      <c r="M1523">
        <v>0.69</v>
      </c>
      <c r="N1523">
        <v>0.65</v>
      </c>
      <c r="O1523">
        <v>0.62</v>
      </c>
      <c r="P1523">
        <v>0.57999999999999996</v>
      </c>
      <c r="Q1523">
        <v>0.59</v>
      </c>
      <c r="R1523">
        <v>0.52</v>
      </c>
    </row>
    <row r="1524" spans="1:18" x14ac:dyDescent="0.2">
      <c r="A1524" t="s">
        <v>2974</v>
      </c>
      <c r="B1524" t="s">
        <v>2975</v>
      </c>
      <c r="C1524" t="s">
        <v>35</v>
      </c>
      <c r="D1524">
        <v>2012</v>
      </c>
      <c r="E1524">
        <v>110.8</v>
      </c>
      <c r="F1524">
        <v>110.2</v>
      </c>
      <c r="G1524">
        <v>114.7</v>
      </c>
      <c r="H1524">
        <v>103</v>
      </c>
      <c r="I1524">
        <v>114.3</v>
      </c>
      <c r="J1524">
        <v>107.2</v>
      </c>
      <c r="K1524">
        <v>85.1</v>
      </c>
      <c r="L1524">
        <v>0.63</v>
      </c>
      <c r="M1524">
        <v>0.67</v>
      </c>
      <c r="N1524">
        <v>0.64</v>
      </c>
      <c r="O1524">
        <v>0.6</v>
      </c>
      <c r="P1524">
        <v>0.56999999999999995</v>
      </c>
      <c r="Q1524">
        <v>0.57999999999999996</v>
      </c>
      <c r="R1524">
        <v>0.51</v>
      </c>
    </row>
    <row r="1525" spans="1:18" x14ac:dyDescent="0.2">
      <c r="A1525" t="s">
        <v>2976</v>
      </c>
      <c r="B1525" t="s">
        <v>2977</v>
      </c>
      <c r="C1525" t="s">
        <v>35</v>
      </c>
      <c r="D1525">
        <v>2012</v>
      </c>
      <c r="E1525">
        <v>106.2</v>
      </c>
      <c r="F1525">
        <v>114.1</v>
      </c>
      <c r="G1525">
        <v>115.1</v>
      </c>
      <c r="H1525">
        <v>107.1</v>
      </c>
      <c r="I1525">
        <v>113.8</v>
      </c>
      <c r="J1525">
        <v>106.3</v>
      </c>
      <c r="K1525">
        <v>86.7</v>
      </c>
      <c r="L1525">
        <v>0.52</v>
      </c>
      <c r="M1525">
        <v>0.54</v>
      </c>
      <c r="N1525">
        <v>0.52</v>
      </c>
      <c r="O1525">
        <v>0.5</v>
      </c>
      <c r="P1525">
        <v>0.47</v>
      </c>
      <c r="Q1525">
        <v>0.48</v>
      </c>
      <c r="R1525">
        <v>0.43</v>
      </c>
    </row>
    <row r="1526" spans="1:18" x14ac:dyDescent="0.2">
      <c r="A1526" t="s">
        <v>2978</v>
      </c>
      <c r="B1526" t="s">
        <v>2979</v>
      </c>
      <c r="C1526" t="s">
        <v>35</v>
      </c>
      <c r="D1526">
        <v>2012</v>
      </c>
      <c r="E1526">
        <v>107.7</v>
      </c>
      <c r="F1526">
        <v>112.6</v>
      </c>
      <c r="G1526">
        <v>116.8</v>
      </c>
      <c r="H1526">
        <v>103.8</v>
      </c>
      <c r="I1526">
        <v>118.4</v>
      </c>
      <c r="J1526">
        <v>102.1</v>
      </c>
      <c r="K1526">
        <v>84.6</v>
      </c>
      <c r="L1526">
        <v>0.63</v>
      </c>
      <c r="M1526">
        <v>0.67</v>
      </c>
      <c r="N1526">
        <v>0.64</v>
      </c>
      <c r="O1526">
        <v>0.6</v>
      </c>
      <c r="P1526">
        <v>0.56999999999999995</v>
      </c>
      <c r="Q1526">
        <v>0.57999999999999996</v>
      </c>
      <c r="R1526">
        <v>0.51</v>
      </c>
    </row>
    <row r="1527" spans="1:18" x14ac:dyDescent="0.2">
      <c r="A1527" t="s">
        <v>2980</v>
      </c>
      <c r="B1527" t="s">
        <v>2981</v>
      </c>
      <c r="C1527" t="s">
        <v>35</v>
      </c>
      <c r="D1527">
        <v>2019</v>
      </c>
      <c r="E1527">
        <v>108</v>
      </c>
      <c r="F1527">
        <v>110.6</v>
      </c>
      <c r="G1527">
        <v>106.4</v>
      </c>
      <c r="H1527">
        <v>103.8</v>
      </c>
      <c r="I1527">
        <v>117.3</v>
      </c>
      <c r="J1527">
        <v>108.8</v>
      </c>
      <c r="K1527">
        <v>105.9</v>
      </c>
      <c r="L1527">
        <v>0.65</v>
      </c>
      <c r="M1527">
        <v>0.69</v>
      </c>
      <c r="N1527">
        <v>0.65</v>
      </c>
      <c r="O1527">
        <v>0.63</v>
      </c>
      <c r="P1527">
        <v>0.59</v>
      </c>
      <c r="Q1527">
        <v>0.6</v>
      </c>
      <c r="R1527">
        <v>0.53</v>
      </c>
    </row>
    <row r="1528" spans="1:18" x14ac:dyDescent="0.2">
      <c r="A1528" t="s">
        <v>2982</v>
      </c>
      <c r="B1528" t="s">
        <v>2983</v>
      </c>
      <c r="C1528" t="s">
        <v>35</v>
      </c>
      <c r="D1528">
        <v>2019</v>
      </c>
      <c r="E1528">
        <v>104.4</v>
      </c>
      <c r="F1528">
        <v>110.9</v>
      </c>
      <c r="G1528">
        <v>108</v>
      </c>
      <c r="H1528">
        <v>105.8</v>
      </c>
      <c r="I1528">
        <v>114.3</v>
      </c>
      <c r="J1528">
        <v>104.8</v>
      </c>
      <c r="K1528">
        <v>102.7</v>
      </c>
      <c r="L1528">
        <v>0.55000000000000004</v>
      </c>
      <c r="M1528">
        <v>0.56999999999999995</v>
      </c>
      <c r="N1528">
        <v>0.55000000000000004</v>
      </c>
      <c r="O1528">
        <v>0.53</v>
      </c>
      <c r="P1528">
        <v>0.51</v>
      </c>
      <c r="Q1528">
        <v>0.52</v>
      </c>
      <c r="R1528">
        <v>0.45</v>
      </c>
    </row>
    <row r="1529" spans="1:18" x14ac:dyDescent="0.2">
      <c r="A1529" t="s">
        <v>2984</v>
      </c>
      <c r="B1529" t="s">
        <v>2985</v>
      </c>
      <c r="C1529" t="s">
        <v>35</v>
      </c>
      <c r="D1529">
        <v>2019</v>
      </c>
      <c r="E1529">
        <v>109.9</v>
      </c>
      <c r="F1529">
        <v>107.8</v>
      </c>
      <c r="G1529">
        <v>112.4</v>
      </c>
      <c r="H1529">
        <v>106.2</v>
      </c>
      <c r="I1529">
        <v>115.7</v>
      </c>
      <c r="J1529">
        <v>105.2</v>
      </c>
      <c r="K1529">
        <v>100.2</v>
      </c>
      <c r="L1529">
        <v>0.65</v>
      </c>
      <c r="M1529">
        <v>0.69</v>
      </c>
      <c r="N1529">
        <v>0.66</v>
      </c>
      <c r="O1529">
        <v>0.63</v>
      </c>
      <c r="P1529">
        <v>0.59</v>
      </c>
      <c r="Q1529">
        <v>0.6</v>
      </c>
      <c r="R1529">
        <v>0.53</v>
      </c>
    </row>
    <row r="1530" spans="1:18" x14ac:dyDescent="0.2">
      <c r="A1530" t="s">
        <v>2986</v>
      </c>
      <c r="B1530" t="s">
        <v>2987</v>
      </c>
      <c r="C1530" t="s">
        <v>35</v>
      </c>
      <c r="D1530">
        <v>2019</v>
      </c>
      <c r="E1530">
        <v>93.7</v>
      </c>
      <c r="F1530">
        <v>106.8</v>
      </c>
      <c r="G1530">
        <v>103.5</v>
      </c>
      <c r="H1530">
        <v>104.9</v>
      </c>
      <c r="I1530">
        <v>112</v>
      </c>
      <c r="J1530">
        <v>108.7</v>
      </c>
      <c r="K1530">
        <v>102.7</v>
      </c>
      <c r="L1530">
        <v>0.65</v>
      </c>
      <c r="M1530">
        <v>0.65</v>
      </c>
      <c r="N1530">
        <v>0.64</v>
      </c>
      <c r="O1530">
        <v>0.63</v>
      </c>
      <c r="P1530">
        <v>0.59</v>
      </c>
      <c r="Q1530">
        <v>0.57999999999999996</v>
      </c>
      <c r="R1530">
        <v>0.45</v>
      </c>
    </row>
    <row r="1531" spans="1:18" x14ac:dyDescent="0.2">
      <c r="A1531" t="s">
        <v>2988</v>
      </c>
      <c r="B1531" t="s">
        <v>2989</v>
      </c>
      <c r="C1531" t="s">
        <v>34</v>
      </c>
      <c r="D1531">
        <v>2019</v>
      </c>
      <c r="E1531">
        <v>108.9</v>
      </c>
      <c r="F1531">
        <v>111.4</v>
      </c>
      <c r="G1531">
        <v>110.9</v>
      </c>
      <c r="H1531">
        <v>109.1</v>
      </c>
      <c r="I1531">
        <v>110.6</v>
      </c>
      <c r="J1531">
        <v>100.8</v>
      </c>
      <c r="K1531">
        <v>100.5</v>
      </c>
      <c r="L1531">
        <v>0.65</v>
      </c>
      <c r="M1531">
        <v>0.69</v>
      </c>
      <c r="N1531">
        <v>0.66</v>
      </c>
      <c r="O1531">
        <v>0.63</v>
      </c>
      <c r="P1531">
        <v>0.59</v>
      </c>
      <c r="Q1531">
        <v>0.6</v>
      </c>
      <c r="R1531">
        <v>0.53</v>
      </c>
    </row>
    <row r="1532" spans="1:18" x14ac:dyDescent="0.2">
      <c r="A1532" t="s">
        <v>2990</v>
      </c>
      <c r="B1532" t="s">
        <v>2991</v>
      </c>
      <c r="C1532" t="s">
        <v>34</v>
      </c>
      <c r="D1532">
        <v>2019</v>
      </c>
      <c r="E1532">
        <v>107.8</v>
      </c>
      <c r="F1532">
        <v>120.7</v>
      </c>
      <c r="G1532">
        <v>110.3</v>
      </c>
      <c r="H1532">
        <v>118.6</v>
      </c>
      <c r="I1532">
        <v>124.7</v>
      </c>
      <c r="J1532">
        <v>104.3</v>
      </c>
      <c r="K1532">
        <v>104.7</v>
      </c>
      <c r="L1532">
        <v>0.7</v>
      </c>
      <c r="M1532">
        <v>0.73</v>
      </c>
      <c r="N1532">
        <v>0.7</v>
      </c>
      <c r="O1532">
        <v>0.67</v>
      </c>
      <c r="P1532">
        <v>0.64</v>
      </c>
      <c r="Q1532">
        <v>0.65</v>
      </c>
      <c r="R1532">
        <v>0.57999999999999996</v>
      </c>
    </row>
    <row r="1533" spans="1:18" x14ac:dyDescent="0.2">
      <c r="A1533" t="s">
        <v>2992</v>
      </c>
      <c r="B1533" t="s">
        <v>2993</v>
      </c>
      <c r="C1533" t="s">
        <v>34</v>
      </c>
      <c r="D1533">
        <v>2019</v>
      </c>
      <c r="E1533">
        <v>107.2</v>
      </c>
      <c r="F1533">
        <v>108.7</v>
      </c>
      <c r="G1533">
        <v>110.7</v>
      </c>
      <c r="H1533">
        <v>102.6</v>
      </c>
      <c r="I1533">
        <v>117.4</v>
      </c>
      <c r="J1533">
        <v>104.8</v>
      </c>
      <c r="K1533">
        <v>102.2</v>
      </c>
      <c r="L1533">
        <v>0.65</v>
      </c>
      <c r="M1533">
        <v>0.69</v>
      </c>
      <c r="N1533">
        <v>0.66</v>
      </c>
      <c r="O1533">
        <v>0.63</v>
      </c>
      <c r="P1533">
        <v>0.59</v>
      </c>
      <c r="Q1533">
        <v>0.6</v>
      </c>
      <c r="R1533">
        <v>0.53</v>
      </c>
    </row>
    <row r="1534" spans="1:18" x14ac:dyDescent="0.2">
      <c r="A1534" t="s">
        <v>2994</v>
      </c>
      <c r="B1534" t="s">
        <v>2995</v>
      </c>
      <c r="C1534" t="s">
        <v>34</v>
      </c>
      <c r="D1534">
        <v>2019</v>
      </c>
      <c r="E1534">
        <v>104.4</v>
      </c>
      <c r="F1534">
        <v>110.9</v>
      </c>
      <c r="G1534">
        <v>108</v>
      </c>
      <c r="H1534">
        <v>105.8</v>
      </c>
      <c r="I1534">
        <v>114.3</v>
      </c>
      <c r="J1534">
        <v>104.8</v>
      </c>
      <c r="K1534">
        <v>102.7</v>
      </c>
      <c r="L1534">
        <v>0.55000000000000004</v>
      </c>
      <c r="M1534">
        <v>0.56999999999999995</v>
      </c>
      <c r="N1534">
        <v>0.55000000000000004</v>
      </c>
      <c r="O1534">
        <v>0.53</v>
      </c>
      <c r="P1534">
        <v>0.51</v>
      </c>
      <c r="Q1534">
        <v>0.52</v>
      </c>
      <c r="R1534">
        <v>0.45</v>
      </c>
    </row>
    <row r="1535" spans="1:18" x14ac:dyDescent="0.2">
      <c r="A1535" t="s">
        <v>2996</v>
      </c>
      <c r="B1535" t="s">
        <v>2997</v>
      </c>
      <c r="C1535" t="s">
        <v>34</v>
      </c>
      <c r="D1535">
        <v>2019</v>
      </c>
      <c r="E1535">
        <v>102.7</v>
      </c>
      <c r="F1535">
        <v>108.4</v>
      </c>
      <c r="G1535">
        <v>110.9</v>
      </c>
      <c r="H1535">
        <v>103.8</v>
      </c>
      <c r="I1535">
        <v>113.2</v>
      </c>
      <c r="J1535">
        <v>109.3</v>
      </c>
      <c r="K1535">
        <v>100.3</v>
      </c>
      <c r="L1535">
        <v>0.67</v>
      </c>
      <c r="M1535">
        <v>0.7</v>
      </c>
      <c r="N1535">
        <v>0.67</v>
      </c>
      <c r="O1535">
        <v>0.64</v>
      </c>
      <c r="P1535">
        <v>0.61</v>
      </c>
      <c r="Q1535">
        <v>0.62</v>
      </c>
      <c r="R1535">
        <v>0.54</v>
      </c>
    </row>
    <row r="1536" spans="1:18" x14ac:dyDescent="0.2">
      <c r="A1536" t="s">
        <v>2998</v>
      </c>
      <c r="B1536" t="s">
        <v>2999</v>
      </c>
      <c r="C1536" t="s">
        <v>35</v>
      </c>
      <c r="D1536">
        <v>2017</v>
      </c>
      <c r="E1536">
        <v>97.5</v>
      </c>
      <c r="F1536">
        <v>115.8</v>
      </c>
      <c r="G1536">
        <v>110.6</v>
      </c>
      <c r="H1536">
        <v>105.8</v>
      </c>
      <c r="I1536">
        <v>118.3</v>
      </c>
      <c r="J1536">
        <v>110.6</v>
      </c>
      <c r="K1536">
        <v>99.2</v>
      </c>
      <c r="L1536">
        <v>0.46</v>
      </c>
      <c r="M1536">
        <v>0.49</v>
      </c>
      <c r="N1536">
        <v>0.46</v>
      </c>
      <c r="O1536">
        <v>0.43</v>
      </c>
      <c r="P1536">
        <v>0.4</v>
      </c>
      <c r="Q1536">
        <v>0.41</v>
      </c>
      <c r="R1536">
        <v>0.35</v>
      </c>
    </row>
    <row r="1537" spans="1:18" x14ac:dyDescent="0.2">
      <c r="A1537" t="s">
        <v>3000</v>
      </c>
      <c r="B1537" t="s">
        <v>3001</v>
      </c>
      <c r="C1537" t="s">
        <v>34</v>
      </c>
      <c r="D1537">
        <v>2015</v>
      </c>
      <c r="E1537">
        <v>104.6</v>
      </c>
      <c r="F1537">
        <v>110.1</v>
      </c>
      <c r="G1537">
        <v>110.6</v>
      </c>
      <c r="H1537">
        <v>97.8</v>
      </c>
      <c r="I1537">
        <v>113.3</v>
      </c>
      <c r="J1537">
        <v>94.7</v>
      </c>
      <c r="K1537">
        <v>92.8</v>
      </c>
      <c r="L1537">
        <v>0.51</v>
      </c>
      <c r="M1537">
        <v>0.56999999999999995</v>
      </c>
      <c r="N1537">
        <v>0.52</v>
      </c>
      <c r="O1537">
        <v>0.48</v>
      </c>
      <c r="P1537">
        <v>0.44</v>
      </c>
      <c r="Q1537">
        <v>0.45</v>
      </c>
      <c r="R1537">
        <v>0.38</v>
      </c>
    </row>
    <row r="1538" spans="1:18" x14ac:dyDescent="0.2">
      <c r="A1538" t="s">
        <v>3002</v>
      </c>
      <c r="B1538" t="s">
        <v>3003</v>
      </c>
      <c r="C1538" t="s">
        <v>35</v>
      </c>
      <c r="D1538">
        <v>2012</v>
      </c>
      <c r="E1538">
        <v>108.7</v>
      </c>
      <c r="F1538">
        <v>119.9</v>
      </c>
      <c r="G1538">
        <v>106.9</v>
      </c>
      <c r="H1538">
        <v>112</v>
      </c>
      <c r="I1538">
        <v>108</v>
      </c>
      <c r="J1538">
        <v>96.1</v>
      </c>
      <c r="K1538">
        <v>92</v>
      </c>
      <c r="L1538">
        <v>0.54</v>
      </c>
      <c r="M1538">
        <v>0.59</v>
      </c>
      <c r="N1538">
        <v>0.55000000000000004</v>
      </c>
      <c r="O1538">
        <v>0.51</v>
      </c>
      <c r="P1538">
        <v>0.47</v>
      </c>
      <c r="Q1538">
        <v>0.48</v>
      </c>
      <c r="R1538">
        <v>0.41</v>
      </c>
    </row>
    <row r="1539" spans="1:18" x14ac:dyDescent="0.2">
      <c r="A1539" t="s">
        <v>3004</v>
      </c>
      <c r="B1539" t="s">
        <v>3005</v>
      </c>
      <c r="C1539" t="s">
        <v>34</v>
      </c>
      <c r="D1539">
        <v>2013</v>
      </c>
      <c r="E1539">
        <v>99.8</v>
      </c>
      <c r="F1539">
        <v>105.9</v>
      </c>
      <c r="G1539">
        <v>100.7</v>
      </c>
      <c r="H1539">
        <v>102.5</v>
      </c>
      <c r="I1539">
        <v>111.3</v>
      </c>
      <c r="J1539">
        <v>104.6</v>
      </c>
      <c r="K1539">
        <v>110.9</v>
      </c>
      <c r="L1539">
        <v>0.54</v>
      </c>
      <c r="M1539">
        <v>0.56000000000000005</v>
      </c>
      <c r="N1539">
        <v>0.54</v>
      </c>
      <c r="O1539">
        <v>0.52</v>
      </c>
      <c r="P1539">
        <v>0.5</v>
      </c>
      <c r="Q1539">
        <v>0.5</v>
      </c>
      <c r="R1539">
        <v>0.44</v>
      </c>
    </row>
    <row r="1540" spans="1:18" x14ac:dyDescent="0.2">
      <c r="A1540" t="s">
        <v>3006</v>
      </c>
      <c r="B1540" t="s">
        <v>3007</v>
      </c>
      <c r="C1540" t="s">
        <v>34</v>
      </c>
      <c r="D1540">
        <v>2013</v>
      </c>
      <c r="E1540">
        <v>97.4</v>
      </c>
      <c r="F1540">
        <v>110.3</v>
      </c>
      <c r="G1540">
        <v>103.5</v>
      </c>
      <c r="H1540">
        <v>102.3</v>
      </c>
      <c r="I1540">
        <v>115.5</v>
      </c>
      <c r="J1540">
        <v>110.8</v>
      </c>
      <c r="K1540">
        <v>110.1</v>
      </c>
      <c r="L1540">
        <v>0.65</v>
      </c>
      <c r="M1540">
        <v>0.68</v>
      </c>
      <c r="N1540">
        <v>0.65</v>
      </c>
      <c r="O1540">
        <v>0.62</v>
      </c>
      <c r="P1540">
        <v>0.57999999999999996</v>
      </c>
      <c r="Q1540">
        <v>0.59</v>
      </c>
      <c r="R1540">
        <v>0.52</v>
      </c>
    </row>
    <row r="1541" spans="1:18" x14ac:dyDescent="0.2">
      <c r="A1541" t="s">
        <v>3008</v>
      </c>
      <c r="B1541" t="s">
        <v>3009</v>
      </c>
      <c r="C1541" t="s">
        <v>34</v>
      </c>
      <c r="D1541">
        <v>2013</v>
      </c>
      <c r="E1541">
        <v>96.3</v>
      </c>
      <c r="F1541">
        <v>112.4</v>
      </c>
      <c r="G1541">
        <v>106.3</v>
      </c>
      <c r="H1541">
        <v>107</v>
      </c>
      <c r="I1541">
        <v>110.2</v>
      </c>
      <c r="J1541">
        <v>106.7</v>
      </c>
      <c r="K1541">
        <v>108.7</v>
      </c>
      <c r="L1541">
        <v>0.64</v>
      </c>
      <c r="M1541">
        <v>0.68</v>
      </c>
      <c r="N1541">
        <v>0.65</v>
      </c>
      <c r="O1541">
        <v>0.62</v>
      </c>
      <c r="P1541">
        <v>0.57999999999999996</v>
      </c>
      <c r="Q1541">
        <v>0.59</v>
      </c>
      <c r="R1541">
        <v>0.52</v>
      </c>
    </row>
    <row r="1542" spans="1:18" x14ac:dyDescent="0.2">
      <c r="A1542" t="s">
        <v>3010</v>
      </c>
      <c r="B1542" t="s">
        <v>3011</v>
      </c>
      <c r="C1542" t="s">
        <v>34</v>
      </c>
      <c r="D1542">
        <v>2013</v>
      </c>
      <c r="E1542">
        <v>99.8</v>
      </c>
      <c r="F1542">
        <v>102.1</v>
      </c>
      <c r="G1542">
        <v>98.1</v>
      </c>
      <c r="H1542">
        <v>100.8</v>
      </c>
      <c r="I1542">
        <v>111.9</v>
      </c>
      <c r="J1542">
        <v>104.7</v>
      </c>
      <c r="K1542">
        <v>112.6</v>
      </c>
      <c r="L1542">
        <v>0.64</v>
      </c>
      <c r="M1542">
        <v>0.68</v>
      </c>
      <c r="N1542">
        <v>0.65</v>
      </c>
      <c r="O1542">
        <v>0.62</v>
      </c>
      <c r="P1542">
        <v>0.57999999999999996</v>
      </c>
      <c r="Q1542">
        <v>0.59</v>
      </c>
      <c r="R1542">
        <v>0.52</v>
      </c>
    </row>
    <row r="1543" spans="1:18" x14ac:dyDescent="0.2">
      <c r="A1543" t="s">
        <v>3012</v>
      </c>
      <c r="B1543" t="s">
        <v>3013</v>
      </c>
      <c r="C1543" t="s">
        <v>35</v>
      </c>
      <c r="D1543">
        <v>2013</v>
      </c>
      <c r="E1543">
        <v>99.8</v>
      </c>
      <c r="F1543">
        <v>105.9</v>
      </c>
      <c r="G1543">
        <v>100.7</v>
      </c>
      <c r="H1543">
        <v>102.5</v>
      </c>
      <c r="I1543">
        <v>111.3</v>
      </c>
      <c r="J1543">
        <v>104.6</v>
      </c>
      <c r="K1543">
        <v>110.9</v>
      </c>
      <c r="L1543">
        <v>0.54</v>
      </c>
      <c r="M1543">
        <v>0.56000000000000005</v>
      </c>
      <c r="N1543">
        <v>0.54</v>
      </c>
      <c r="O1543">
        <v>0.52</v>
      </c>
      <c r="P1543">
        <v>0.5</v>
      </c>
      <c r="Q1543">
        <v>0.5</v>
      </c>
      <c r="R1543">
        <v>0.44</v>
      </c>
    </row>
    <row r="1544" spans="1:18" x14ac:dyDescent="0.2">
      <c r="A1544" t="s">
        <v>3014</v>
      </c>
      <c r="B1544" t="s">
        <v>3015</v>
      </c>
      <c r="C1544" t="s">
        <v>35</v>
      </c>
      <c r="D1544">
        <v>2013</v>
      </c>
      <c r="E1544">
        <v>99.8</v>
      </c>
      <c r="F1544">
        <v>105.9</v>
      </c>
      <c r="G1544">
        <v>100.7</v>
      </c>
      <c r="H1544">
        <v>102.5</v>
      </c>
      <c r="I1544">
        <v>111.3</v>
      </c>
      <c r="J1544">
        <v>104.6</v>
      </c>
      <c r="K1544">
        <v>110.9</v>
      </c>
      <c r="L1544">
        <v>0.54</v>
      </c>
      <c r="M1544">
        <v>0.56000000000000005</v>
      </c>
      <c r="N1544">
        <v>0.54</v>
      </c>
      <c r="O1544">
        <v>0.52</v>
      </c>
      <c r="P1544">
        <v>0.5</v>
      </c>
      <c r="Q1544">
        <v>0.5</v>
      </c>
      <c r="R1544">
        <v>0.44</v>
      </c>
    </row>
    <row r="1545" spans="1:18" x14ac:dyDescent="0.2">
      <c r="A1545" t="s">
        <v>3016</v>
      </c>
      <c r="B1545" t="s">
        <v>3017</v>
      </c>
      <c r="C1545" t="s">
        <v>35</v>
      </c>
      <c r="D1545">
        <v>2013</v>
      </c>
      <c r="E1545">
        <v>99.8</v>
      </c>
      <c r="F1545">
        <v>105.9</v>
      </c>
      <c r="G1545">
        <v>100.7</v>
      </c>
      <c r="H1545">
        <v>102.5</v>
      </c>
      <c r="I1545">
        <v>111.3</v>
      </c>
      <c r="J1545">
        <v>104.6</v>
      </c>
      <c r="K1545">
        <v>110.9</v>
      </c>
      <c r="L1545">
        <v>0.54</v>
      </c>
      <c r="M1545">
        <v>0.56000000000000005</v>
      </c>
      <c r="N1545">
        <v>0.54</v>
      </c>
      <c r="O1545">
        <v>0.52</v>
      </c>
      <c r="P1545">
        <v>0.5</v>
      </c>
      <c r="Q1545">
        <v>0.5</v>
      </c>
      <c r="R1545">
        <v>0.44</v>
      </c>
    </row>
    <row r="1546" spans="1:18" x14ac:dyDescent="0.2">
      <c r="A1546" t="s">
        <v>3018</v>
      </c>
      <c r="B1546" t="s">
        <v>3019</v>
      </c>
      <c r="C1546" t="s">
        <v>34</v>
      </c>
      <c r="D1546">
        <v>2020</v>
      </c>
      <c r="E1546">
        <v>110.2</v>
      </c>
      <c r="F1546">
        <v>93.1</v>
      </c>
      <c r="G1546">
        <v>96.7</v>
      </c>
      <c r="H1546">
        <v>109.3</v>
      </c>
      <c r="I1546">
        <v>106.4</v>
      </c>
      <c r="J1546">
        <v>93</v>
      </c>
      <c r="K1546">
        <v>95.6</v>
      </c>
      <c r="L1546">
        <v>0.68</v>
      </c>
      <c r="M1546">
        <v>0.71</v>
      </c>
      <c r="N1546">
        <v>0.67</v>
      </c>
      <c r="O1546">
        <v>0.65</v>
      </c>
      <c r="P1546">
        <v>0.63</v>
      </c>
      <c r="Q1546">
        <v>0.63</v>
      </c>
      <c r="R1546">
        <v>0.56000000000000005</v>
      </c>
    </row>
    <row r="1547" spans="1:18" x14ac:dyDescent="0.2">
      <c r="A1547" t="s">
        <v>3020</v>
      </c>
      <c r="B1547" t="s">
        <v>3021</v>
      </c>
      <c r="C1547" t="s">
        <v>34</v>
      </c>
      <c r="D1547">
        <v>2020</v>
      </c>
      <c r="E1547">
        <v>105.9</v>
      </c>
      <c r="F1547">
        <v>96.9</v>
      </c>
      <c r="G1547">
        <v>95</v>
      </c>
      <c r="H1547">
        <v>107.3</v>
      </c>
      <c r="I1547">
        <v>112.7</v>
      </c>
      <c r="J1547">
        <v>93.1</v>
      </c>
      <c r="K1547">
        <v>95.3</v>
      </c>
      <c r="L1547">
        <v>0.6</v>
      </c>
      <c r="M1547">
        <v>0.61</v>
      </c>
      <c r="N1547">
        <v>0.59</v>
      </c>
      <c r="O1547">
        <v>0.57999999999999996</v>
      </c>
      <c r="P1547">
        <v>0.56000000000000005</v>
      </c>
      <c r="Q1547">
        <v>0.56000000000000005</v>
      </c>
      <c r="R1547">
        <v>0.5</v>
      </c>
    </row>
    <row r="1548" spans="1:18" x14ac:dyDescent="0.2">
      <c r="A1548" t="s">
        <v>3022</v>
      </c>
      <c r="B1548" t="s">
        <v>3023</v>
      </c>
      <c r="C1548" t="s">
        <v>35</v>
      </c>
      <c r="D1548">
        <v>2020</v>
      </c>
      <c r="E1548">
        <v>108.8</v>
      </c>
      <c r="F1548">
        <v>97.2</v>
      </c>
      <c r="G1548">
        <v>96.7</v>
      </c>
      <c r="H1548">
        <v>104.6</v>
      </c>
      <c r="I1548">
        <v>108.2</v>
      </c>
      <c r="J1548">
        <v>93.3</v>
      </c>
      <c r="K1548">
        <v>95</v>
      </c>
      <c r="L1548">
        <v>0.68</v>
      </c>
      <c r="M1548">
        <v>0.71</v>
      </c>
      <c r="N1548">
        <v>0.68</v>
      </c>
      <c r="O1548">
        <v>0.65</v>
      </c>
      <c r="P1548">
        <v>0.63</v>
      </c>
      <c r="Q1548">
        <v>0.63</v>
      </c>
      <c r="R1548">
        <v>0.56000000000000005</v>
      </c>
    </row>
    <row r="1549" spans="1:18" x14ac:dyDescent="0.2">
      <c r="A1549" t="s">
        <v>3024</v>
      </c>
      <c r="B1549" t="s">
        <v>3025</v>
      </c>
      <c r="C1549" t="s">
        <v>35</v>
      </c>
      <c r="D1549">
        <v>2020</v>
      </c>
      <c r="E1549">
        <v>105.2</v>
      </c>
      <c r="F1549">
        <v>101.1</v>
      </c>
      <c r="G1549">
        <v>91</v>
      </c>
      <c r="H1549">
        <v>103.8</v>
      </c>
      <c r="I1549">
        <v>114.2</v>
      </c>
      <c r="J1549">
        <v>91.5</v>
      </c>
      <c r="K1549">
        <v>95.3</v>
      </c>
      <c r="L1549">
        <v>0.68</v>
      </c>
      <c r="M1549">
        <v>0.68</v>
      </c>
      <c r="N1549">
        <v>0.62</v>
      </c>
      <c r="O1549">
        <v>0.66</v>
      </c>
      <c r="P1549">
        <v>0.63</v>
      </c>
      <c r="Q1549">
        <v>0.61</v>
      </c>
      <c r="R1549">
        <v>0.5</v>
      </c>
    </row>
    <row r="1550" spans="1:18" x14ac:dyDescent="0.2">
      <c r="A1550" t="s">
        <v>3026</v>
      </c>
      <c r="B1550" t="s">
        <v>3027</v>
      </c>
      <c r="C1550" t="s">
        <v>34</v>
      </c>
      <c r="D1550">
        <v>2013</v>
      </c>
      <c r="E1550">
        <v>106</v>
      </c>
      <c r="F1550">
        <v>121.3</v>
      </c>
      <c r="G1550">
        <v>113.3</v>
      </c>
      <c r="H1550">
        <v>113.1</v>
      </c>
      <c r="I1550">
        <v>109.5</v>
      </c>
      <c r="J1550">
        <v>110.9</v>
      </c>
      <c r="K1550">
        <v>93.7</v>
      </c>
      <c r="L1550">
        <v>0.5</v>
      </c>
      <c r="M1550">
        <v>0.53</v>
      </c>
      <c r="N1550">
        <v>0.51</v>
      </c>
      <c r="O1550">
        <v>0.49</v>
      </c>
      <c r="P1550">
        <v>0.46</v>
      </c>
      <c r="Q1550">
        <v>0.47</v>
      </c>
      <c r="R1550">
        <v>0.42</v>
      </c>
    </row>
    <row r="1551" spans="1:18" x14ac:dyDescent="0.2">
      <c r="A1551" t="s">
        <v>3028</v>
      </c>
      <c r="B1551" t="s">
        <v>3029</v>
      </c>
      <c r="C1551" t="s">
        <v>34</v>
      </c>
      <c r="D1551">
        <v>2016</v>
      </c>
      <c r="E1551">
        <v>100.5</v>
      </c>
      <c r="F1551">
        <v>115.9</v>
      </c>
      <c r="G1551">
        <v>127.2</v>
      </c>
      <c r="H1551">
        <v>115.9</v>
      </c>
      <c r="I1551">
        <v>112.9</v>
      </c>
      <c r="J1551">
        <v>115.4</v>
      </c>
      <c r="K1551">
        <v>88.8</v>
      </c>
      <c r="L1551">
        <v>0.63</v>
      </c>
      <c r="M1551">
        <v>0.67</v>
      </c>
      <c r="N1551">
        <v>0.63</v>
      </c>
      <c r="O1551">
        <v>0.6</v>
      </c>
      <c r="P1551">
        <v>0.56999999999999995</v>
      </c>
      <c r="Q1551">
        <v>0.56999999999999995</v>
      </c>
      <c r="R1551">
        <v>0.51</v>
      </c>
    </row>
    <row r="1552" spans="1:18" x14ac:dyDescent="0.2">
      <c r="A1552" t="s">
        <v>3030</v>
      </c>
      <c r="B1552" t="s">
        <v>3031</v>
      </c>
      <c r="C1552" t="s">
        <v>35</v>
      </c>
      <c r="D1552">
        <v>2016</v>
      </c>
      <c r="E1552">
        <v>96.2</v>
      </c>
      <c r="F1552">
        <v>104.9</v>
      </c>
      <c r="G1552">
        <v>111.3</v>
      </c>
      <c r="H1552">
        <v>106.4</v>
      </c>
      <c r="I1552">
        <v>114.3</v>
      </c>
      <c r="J1552">
        <v>111.5</v>
      </c>
      <c r="K1552">
        <v>90.5</v>
      </c>
      <c r="L1552">
        <v>0.63</v>
      </c>
      <c r="M1552">
        <v>0.67</v>
      </c>
      <c r="N1552">
        <v>0.63</v>
      </c>
      <c r="O1552">
        <v>0.6</v>
      </c>
      <c r="P1552">
        <v>0.56999999999999995</v>
      </c>
      <c r="Q1552">
        <v>0.56999999999999995</v>
      </c>
      <c r="R1552">
        <v>0.51</v>
      </c>
    </row>
    <row r="1553" spans="1:18" x14ac:dyDescent="0.2">
      <c r="A1553" t="s">
        <v>3032</v>
      </c>
      <c r="B1553" t="s">
        <v>3033</v>
      </c>
      <c r="C1553" t="s">
        <v>35</v>
      </c>
      <c r="D1553">
        <v>2016</v>
      </c>
      <c r="E1553">
        <v>104.3</v>
      </c>
      <c r="F1553">
        <v>117.2</v>
      </c>
      <c r="G1553">
        <v>124.6</v>
      </c>
      <c r="H1553">
        <v>110.4</v>
      </c>
      <c r="I1553">
        <v>117.9</v>
      </c>
      <c r="J1553">
        <v>111.5</v>
      </c>
      <c r="K1553">
        <v>88.5</v>
      </c>
      <c r="L1553">
        <v>0.63</v>
      </c>
      <c r="M1553">
        <v>0.67</v>
      </c>
      <c r="N1553">
        <v>0.63</v>
      </c>
      <c r="O1553">
        <v>0.6</v>
      </c>
      <c r="P1553">
        <v>0.56999999999999995</v>
      </c>
      <c r="Q1553">
        <v>0.56999999999999995</v>
      </c>
      <c r="R1553">
        <v>0.51</v>
      </c>
    </row>
    <row r="1554" spans="1:18" x14ac:dyDescent="0.2">
      <c r="A1554" t="s">
        <v>3034</v>
      </c>
      <c r="B1554" t="s">
        <v>3035</v>
      </c>
      <c r="C1554" t="s">
        <v>35</v>
      </c>
      <c r="D1554">
        <v>2016</v>
      </c>
      <c r="E1554">
        <v>100.6</v>
      </c>
      <c r="F1554">
        <v>117</v>
      </c>
      <c r="G1554">
        <v>124.9</v>
      </c>
      <c r="H1554">
        <v>109.7</v>
      </c>
      <c r="I1554">
        <v>130.6</v>
      </c>
      <c r="J1554">
        <v>113.2</v>
      </c>
      <c r="K1554">
        <v>86.4</v>
      </c>
      <c r="L1554">
        <v>0.68</v>
      </c>
      <c r="M1554">
        <v>0.72</v>
      </c>
      <c r="N1554">
        <v>0.68</v>
      </c>
      <c r="O1554">
        <v>0.65</v>
      </c>
      <c r="P1554">
        <v>0.62</v>
      </c>
      <c r="Q1554">
        <v>0.63</v>
      </c>
      <c r="R1554">
        <v>0.56000000000000005</v>
      </c>
    </row>
    <row r="1555" spans="1:18" x14ac:dyDescent="0.2">
      <c r="A1555" t="s">
        <v>3036</v>
      </c>
      <c r="B1555" t="s">
        <v>3037</v>
      </c>
      <c r="C1555" t="s">
        <v>35</v>
      </c>
      <c r="D1555">
        <v>2016</v>
      </c>
      <c r="E1555">
        <v>108.2</v>
      </c>
      <c r="F1555">
        <v>116</v>
      </c>
      <c r="G1555">
        <v>119.5</v>
      </c>
      <c r="H1555">
        <v>105.7</v>
      </c>
      <c r="I1555">
        <v>115.7</v>
      </c>
      <c r="J1555">
        <v>111.6</v>
      </c>
      <c r="K1555">
        <v>89.9</v>
      </c>
      <c r="L1555">
        <v>0.63</v>
      </c>
      <c r="M1555">
        <v>0.68</v>
      </c>
      <c r="N1555">
        <v>0.64</v>
      </c>
      <c r="O1555">
        <v>0.61</v>
      </c>
      <c r="P1555">
        <v>0.56999999999999995</v>
      </c>
      <c r="Q1555">
        <v>0.57999999999999996</v>
      </c>
      <c r="R1555">
        <v>0.51</v>
      </c>
    </row>
    <row r="1556" spans="1:18" x14ac:dyDescent="0.2">
      <c r="A1556" t="s">
        <v>3038</v>
      </c>
      <c r="B1556" t="s">
        <v>3039</v>
      </c>
      <c r="C1556" t="s">
        <v>34</v>
      </c>
      <c r="D1556">
        <v>2014</v>
      </c>
      <c r="E1556">
        <v>104.8</v>
      </c>
      <c r="F1556">
        <v>132.69999999999999</v>
      </c>
      <c r="G1556">
        <v>111.6</v>
      </c>
      <c r="H1556">
        <v>121.7</v>
      </c>
      <c r="I1556">
        <v>126.5</v>
      </c>
      <c r="J1556">
        <v>114.1</v>
      </c>
      <c r="K1556">
        <v>91.6</v>
      </c>
      <c r="L1556">
        <v>0.7</v>
      </c>
      <c r="M1556">
        <v>0.74</v>
      </c>
      <c r="N1556">
        <v>0.71</v>
      </c>
      <c r="O1556">
        <v>0.68</v>
      </c>
      <c r="P1556">
        <v>0.65</v>
      </c>
      <c r="Q1556">
        <v>0.66</v>
      </c>
      <c r="R1556">
        <v>0.59</v>
      </c>
    </row>
    <row r="1557" spans="1:18" x14ac:dyDescent="0.2">
      <c r="A1557" t="s">
        <v>3040</v>
      </c>
      <c r="B1557" t="s">
        <v>3041</v>
      </c>
      <c r="C1557" t="s">
        <v>34</v>
      </c>
      <c r="D1557">
        <v>2014</v>
      </c>
      <c r="E1557">
        <v>105.3</v>
      </c>
      <c r="F1557">
        <v>119.8</v>
      </c>
      <c r="G1557">
        <v>108.6</v>
      </c>
      <c r="H1557">
        <v>117.2</v>
      </c>
      <c r="I1557">
        <v>118.5</v>
      </c>
      <c r="J1557">
        <v>112.9</v>
      </c>
      <c r="K1557">
        <v>89.8</v>
      </c>
      <c r="L1557">
        <v>0.68</v>
      </c>
      <c r="M1557">
        <v>0.72</v>
      </c>
      <c r="N1557">
        <v>0.69</v>
      </c>
      <c r="O1557">
        <v>0.66</v>
      </c>
      <c r="P1557">
        <v>0.62</v>
      </c>
      <c r="Q1557">
        <v>0.63</v>
      </c>
      <c r="R1557">
        <v>0.56999999999999995</v>
      </c>
    </row>
    <row r="1558" spans="1:18" x14ac:dyDescent="0.2">
      <c r="A1558" t="s">
        <v>3042</v>
      </c>
      <c r="B1558" t="s">
        <v>3043</v>
      </c>
      <c r="C1558" t="s">
        <v>34</v>
      </c>
      <c r="D1558">
        <v>2023</v>
      </c>
      <c r="E1558">
        <v>106.6</v>
      </c>
      <c r="F1558">
        <v>96.2</v>
      </c>
      <c r="G1558">
        <v>91.6</v>
      </c>
      <c r="H1558">
        <v>101.5</v>
      </c>
      <c r="I1558">
        <v>113.8</v>
      </c>
      <c r="J1558">
        <v>95.9</v>
      </c>
      <c r="K1558">
        <v>102.3</v>
      </c>
      <c r="L1558">
        <v>0.49</v>
      </c>
      <c r="M1558">
        <v>0.46</v>
      </c>
      <c r="N1558">
        <v>0.4</v>
      </c>
      <c r="O1558">
        <v>0.45</v>
      </c>
      <c r="P1558">
        <v>0.43</v>
      </c>
      <c r="Q1558">
        <v>0.4</v>
      </c>
      <c r="R1558">
        <v>0.31</v>
      </c>
    </row>
    <row r="1559" spans="1:18" x14ac:dyDescent="0.2">
      <c r="A1559" t="s">
        <v>3044</v>
      </c>
      <c r="B1559" t="s">
        <v>3045</v>
      </c>
      <c r="C1559" t="s">
        <v>35</v>
      </c>
      <c r="D1559">
        <v>2022</v>
      </c>
      <c r="E1559">
        <v>112.5</v>
      </c>
      <c r="F1559">
        <v>125</v>
      </c>
      <c r="G1559">
        <v>115.2</v>
      </c>
      <c r="H1559">
        <v>114.6</v>
      </c>
      <c r="I1559">
        <v>119.7</v>
      </c>
      <c r="J1559">
        <v>99.6</v>
      </c>
      <c r="K1559">
        <v>93.2</v>
      </c>
      <c r="L1559">
        <v>0.48</v>
      </c>
      <c r="M1559">
        <v>0.51</v>
      </c>
      <c r="N1559">
        <v>0.48</v>
      </c>
      <c r="O1559">
        <v>0.46</v>
      </c>
      <c r="P1559">
        <v>0.43</v>
      </c>
      <c r="Q1559">
        <v>0.43</v>
      </c>
      <c r="R1559">
        <v>0.38</v>
      </c>
    </row>
    <row r="1560" spans="1:18" x14ac:dyDescent="0.2">
      <c r="A1560" t="s">
        <v>3046</v>
      </c>
      <c r="B1560" t="s">
        <v>3047</v>
      </c>
      <c r="C1560" t="s">
        <v>35</v>
      </c>
      <c r="D1560">
        <v>2022</v>
      </c>
      <c r="E1560">
        <v>116.2</v>
      </c>
      <c r="F1560">
        <v>126.8</v>
      </c>
      <c r="G1560">
        <v>113.6</v>
      </c>
      <c r="H1560">
        <v>115.7</v>
      </c>
      <c r="I1560">
        <v>124.2</v>
      </c>
      <c r="J1560">
        <v>101.7</v>
      </c>
      <c r="K1560">
        <v>92</v>
      </c>
      <c r="L1560">
        <v>0.6</v>
      </c>
      <c r="M1560">
        <v>0.65</v>
      </c>
      <c r="N1560">
        <v>0.61</v>
      </c>
      <c r="O1560">
        <v>0.56999999999999995</v>
      </c>
      <c r="P1560">
        <v>0.53</v>
      </c>
      <c r="Q1560">
        <v>0.54</v>
      </c>
      <c r="R1560">
        <v>0.47</v>
      </c>
    </row>
    <row r="1561" spans="1:18" x14ac:dyDescent="0.2">
      <c r="A1561" t="s">
        <v>3048</v>
      </c>
      <c r="B1561" t="s">
        <v>3049</v>
      </c>
      <c r="C1561" t="s">
        <v>35</v>
      </c>
      <c r="D1561">
        <v>2022</v>
      </c>
      <c r="E1561">
        <v>116.2</v>
      </c>
      <c r="F1561">
        <v>126.8</v>
      </c>
      <c r="G1561">
        <v>116.9</v>
      </c>
      <c r="H1561">
        <v>111.7</v>
      </c>
      <c r="I1561">
        <v>126.6</v>
      </c>
      <c r="J1561">
        <v>101.7</v>
      </c>
      <c r="K1561">
        <v>92</v>
      </c>
      <c r="L1561">
        <v>0.6</v>
      </c>
      <c r="M1561">
        <v>0.65</v>
      </c>
      <c r="N1561">
        <v>0.61</v>
      </c>
      <c r="O1561">
        <v>0.56999999999999995</v>
      </c>
      <c r="P1561">
        <v>0.53</v>
      </c>
      <c r="Q1561">
        <v>0.54</v>
      </c>
      <c r="R1561">
        <v>0.47</v>
      </c>
    </row>
    <row r="1562" spans="1:18" x14ac:dyDescent="0.2">
      <c r="A1562" t="s">
        <v>3050</v>
      </c>
      <c r="B1562" t="s">
        <v>3051</v>
      </c>
      <c r="C1562" t="s">
        <v>34</v>
      </c>
      <c r="D1562">
        <v>2022</v>
      </c>
      <c r="E1562">
        <v>111.8</v>
      </c>
      <c r="F1562">
        <v>129.5</v>
      </c>
      <c r="G1562">
        <v>121.5</v>
      </c>
      <c r="H1562">
        <v>121.5</v>
      </c>
      <c r="I1562">
        <v>122.5</v>
      </c>
      <c r="J1562">
        <v>100.5</v>
      </c>
      <c r="K1562">
        <v>90.5</v>
      </c>
      <c r="L1562">
        <v>0.6</v>
      </c>
      <c r="M1562">
        <v>0.65</v>
      </c>
      <c r="N1562">
        <v>0.61</v>
      </c>
      <c r="O1562">
        <v>0.56999999999999995</v>
      </c>
      <c r="P1562">
        <v>0.54</v>
      </c>
      <c r="Q1562">
        <v>0.55000000000000004</v>
      </c>
      <c r="R1562">
        <v>0.47</v>
      </c>
    </row>
    <row r="1563" spans="1:18" x14ac:dyDescent="0.2">
      <c r="A1563" t="s">
        <v>3052</v>
      </c>
      <c r="B1563" t="s">
        <v>3053</v>
      </c>
      <c r="C1563" t="s">
        <v>34</v>
      </c>
      <c r="D1563">
        <v>2022</v>
      </c>
      <c r="E1563">
        <v>115.2</v>
      </c>
      <c r="F1563">
        <v>126.6</v>
      </c>
      <c r="G1563">
        <v>118.8</v>
      </c>
      <c r="H1563">
        <v>114.6</v>
      </c>
      <c r="I1563">
        <v>124</v>
      </c>
      <c r="J1563">
        <v>99.3</v>
      </c>
      <c r="K1563">
        <v>92.3</v>
      </c>
      <c r="L1563">
        <v>0.6</v>
      </c>
      <c r="M1563">
        <v>0.65</v>
      </c>
      <c r="N1563">
        <v>0.61</v>
      </c>
      <c r="O1563">
        <v>0.56999999999999995</v>
      </c>
      <c r="P1563">
        <v>0.53</v>
      </c>
      <c r="Q1563">
        <v>0.54</v>
      </c>
      <c r="R1563">
        <v>0.47</v>
      </c>
    </row>
    <row r="1564" spans="1:18" x14ac:dyDescent="0.2">
      <c r="A1564" t="s">
        <v>3054</v>
      </c>
      <c r="B1564" t="s">
        <v>3055</v>
      </c>
      <c r="C1564" t="s">
        <v>34</v>
      </c>
      <c r="D1564">
        <v>2022</v>
      </c>
      <c r="E1564">
        <v>112.5</v>
      </c>
      <c r="F1564">
        <v>125</v>
      </c>
      <c r="G1564">
        <v>115.2</v>
      </c>
      <c r="H1564">
        <v>114.6</v>
      </c>
      <c r="I1564">
        <v>119.7</v>
      </c>
      <c r="J1564">
        <v>99.6</v>
      </c>
      <c r="K1564">
        <v>93.2</v>
      </c>
      <c r="L1564">
        <v>0.48</v>
      </c>
      <c r="M1564">
        <v>0.51</v>
      </c>
      <c r="N1564">
        <v>0.48</v>
      </c>
      <c r="O1564">
        <v>0.46</v>
      </c>
      <c r="P1564">
        <v>0.43</v>
      </c>
      <c r="Q1564">
        <v>0.43</v>
      </c>
      <c r="R1564">
        <v>0.38</v>
      </c>
    </row>
    <row r="1565" spans="1:18" x14ac:dyDescent="0.2">
      <c r="A1565" t="s">
        <v>3056</v>
      </c>
      <c r="B1565" t="s">
        <v>3057</v>
      </c>
      <c r="C1565" t="s">
        <v>34</v>
      </c>
      <c r="D1565">
        <v>2022</v>
      </c>
      <c r="E1565">
        <v>112.5</v>
      </c>
      <c r="F1565">
        <v>125</v>
      </c>
      <c r="G1565">
        <v>115.2</v>
      </c>
      <c r="H1565">
        <v>114.6</v>
      </c>
      <c r="I1565">
        <v>119.7</v>
      </c>
      <c r="J1565">
        <v>99.6</v>
      </c>
      <c r="K1565">
        <v>93.2</v>
      </c>
      <c r="L1565">
        <v>0.48</v>
      </c>
      <c r="M1565">
        <v>0.51</v>
      </c>
      <c r="N1565">
        <v>0.48</v>
      </c>
      <c r="O1565">
        <v>0.46</v>
      </c>
      <c r="P1565">
        <v>0.43</v>
      </c>
      <c r="Q1565">
        <v>0.43</v>
      </c>
      <c r="R1565">
        <v>0.38</v>
      </c>
    </row>
    <row r="1566" spans="1:18" x14ac:dyDescent="0.2">
      <c r="A1566" t="s">
        <v>3058</v>
      </c>
      <c r="B1566" t="s">
        <v>3059</v>
      </c>
      <c r="C1566" t="s">
        <v>34</v>
      </c>
      <c r="D1566">
        <v>2022</v>
      </c>
      <c r="E1566">
        <v>111.8</v>
      </c>
      <c r="F1566">
        <v>127</v>
      </c>
      <c r="G1566">
        <v>116.5</v>
      </c>
      <c r="H1566">
        <v>117.5</v>
      </c>
      <c r="I1566">
        <v>115.2</v>
      </c>
      <c r="J1566">
        <v>98.4</v>
      </c>
      <c r="K1566">
        <v>90.5</v>
      </c>
      <c r="L1566">
        <v>0.6</v>
      </c>
      <c r="M1566">
        <v>0.65</v>
      </c>
      <c r="N1566">
        <v>0.61</v>
      </c>
      <c r="O1566">
        <v>0.56999999999999995</v>
      </c>
      <c r="P1566">
        <v>0.54</v>
      </c>
      <c r="Q1566">
        <v>0.55000000000000004</v>
      </c>
      <c r="R1566">
        <v>0.47</v>
      </c>
    </row>
    <row r="1567" spans="1:18" x14ac:dyDescent="0.2">
      <c r="A1567" t="s">
        <v>3060</v>
      </c>
      <c r="B1567" t="s">
        <v>3061</v>
      </c>
      <c r="C1567" t="s">
        <v>35</v>
      </c>
      <c r="D1567">
        <v>2021</v>
      </c>
      <c r="E1567">
        <v>116</v>
      </c>
      <c r="F1567">
        <v>122.4</v>
      </c>
      <c r="G1567">
        <v>105.3</v>
      </c>
      <c r="H1567">
        <v>115.2</v>
      </c>
      <c r="I1567">
        <v>124.7</v>
      </c>
      <c r="J1567">
        <v>96.5</v>
      </c>
      <c r="K1567">
        <v>102.8</v>
      </c>
      <c r="L1567">
        <v>0.59</v>
      </c>
      <c r="M1567">
        <v>0.64</v>
      </c>
      <c r="N1567">
        <v>0.59</v>
      </c>
      <c r="O1567">
        <v>0.55000000000000004</v>
      </c>
      <c r="P1567">
        <v>0.5</v>
      </c>
      <c r="Q1567">
        <v>0.52</v>
      </c>
      <c r="R1567">
        <v>0.43</v>
      </c>
    </row>
    <row r="1568" spans="1:18" x14ac:dyDescent="0.2">
      <c r="A1568" t="s">
        <v>3062</v>
      </c>
      <c r="B1568" t="s">
        <v>3063</v>
      </c>
      <c r="C1568" t="s">
        <v>35</v>
      </c>
      <c r="D1568">
        <v>2013</v>
      </c>
      <c r="E1568">
        <v>102.4</v>
      </c>
      <c r="F1568">
        <v>102.8</v>
      </c>
      <c r="G1568">
        <v>120.5</v>
      </c>
      <c r="H1568">
        <v>106.4</v>
      </c>
      <c r="I1568">
        <v>101.3</v>
      </c>
      <c r="J1568">
        <v>106.6</v>
      </c>
      <c r="K1568">
        <v>97.5</v>
      </c>
      <c r="L1568">
        <v>0.63</v>
      </c>
      <c r="M1568">
        <v>0.68</v>
      </c>
      <c r="N1568">
        <v>0.64</v>
      </c>
      <c r="O1568">
        <v>0.6</v>
      </c>
      <c r="P1568">
        <v>0.56000000000000005</v>
      </c>
      <c r="Q1568">
        <v>0.56999999999999995</v>
      </c>
      <c r="R1568">
        <v>0.5</v>
      </c>
    </row>
    <row r="1569" spans="1:18" x14ac:dyDescent="0.2">
      <c r="A1569" t="s">
        <v>3064</v>
      </c>
      <c r="B1569" t="s">
        <v>3065</v>
      </c>
      <c r="C1569" t="s">
        <v>34</v>
      </c>
      <c r="D1569">
        <v>2020</v>
      </c>
      <c r="E1569">
        <v>104.6</v>
      </c>
      <c r="F1569">
        <v>107.6</v>
      </c>
      <c r="G1569">
        <v>97.2</v>
      </c>
      <c r="H1569">
        <v>104.7</v>
      </c>
      <c r="I1569">
        <v>121.2</v>
      </c>
      <c r="J1569">
        <v>94.2</v>
      </c>
      <c r="K1569">
        <v>100.6</v>
      </c>
      <c r="L1569">
        <v>0.53</v>
      </c>
      <c r="M1569">
        <v>0.55000000000000004</v>
      </c>
      <c r="N1569">
        <v>0.53</v>
      </c>
      <c r="O1569">
        <v>0.51</v>
      </c>
      <c r="P1569">
        <v>0.49</v>
      </c>
      <c r="Q1569">
        <v>0.49</v>
      </c>
      <c r="R1569">
        <v>0.43</v>
      </c>
    </row>
    <row r="1570" spans="1:18" x14ac:dyDescent="0.2">
      <c r="A1570" t="s">
        <v>3066</v>
      </c>
      <c r="B1570" t="s">
        <v>3067</v>
      </c>
      <c r="C1570" t="s">
        <v>34</v>
      </c>
      <c r="D1570">
        <v>2020</v>
      </c>
      <c r="E1570">
        <v>108.9</v>
      </c>
      <c r="F1570">
        <v>108.2</v>
      </c>
      <c r="G1570">
        <v>91.6</v>
      </c>
      <c r="H1570">
        <v>107.3</v>
      </c>
      <c r="I1570">
        <v>119.4</v>
      </c>
      <c r="J1570">
        <v>93.3</v>
      </c>
      <c r="K1570">
        <v>100.6</v>
      </c>
      <c r="L1570">
        <v>0.64</v>
      </c>
      <c r="M1570">
        <v>0.64</v>
      </c>
      <c r="N1570">
        <v>0.62</v>
      </c>
      <c r="O1570">
        <v>0.61</v>
      </c>
      <c r="P1570">
        <v>0.57999999999999996</v>
      </c>
      <c r="Q1570">
        <v>0.56000000000000005</v>
      </c>
      <c r="R1570">
        <v>0.43</v>
      </c>
    </row>
    <row r="1571" spans="1:18" x14ac:dyDescent="0.2">
      <c r="A1571" t="s">
        <v>3068</v>
      </c>
      <c r="B1571" t="s">
        <v>3069</v>
      </c>
      <c r="C1571" t="s">
        <v>34</v>
      </c>
      <c r="D1571">
        <v>2020</v>
      </c>
      <c r="E1571">
        <v>104.6</v>
      </c>
      <c r="F1571">
        <v>107.6</v>
      </c>
      <c r="G1571">
        <v>97.2</v>
      </c>
      <c r="H1571">
        <v>104.7</v>
      </c>
      <c r="I1571">
        <v>121.2</v>
      </c>
      <c r="J1571">
        <v>94.2</v>
      </c>
      <c r="K1571">
        <v>100.6</v>
      </c>
      <c r="L1571">
        <v>0.53</v>
      </c>
      <c r="M1571">
        <v>0.55000000000000004</v>
      </c>
      <c r="N1571">
        <v>0.53</v>
      </c>
      <c r="O1571">
        <v>0.51</v>
      </c>
      <c r="P1571">
        <v>0.49</v>
      </c>
      <c r="Q1571">
        <v>0.49</v>
      </c>
      <c r="R1571">
        <v>0.43</v>
      </c>
    </row>
    <row r="1572" spans="1:18" x14ac:dyDescent="0.2">
      <c r="A1572" t="s">
        <v>3070</v>
      </c>
      <c r="B1572" t="s">
        <v>3071</v>
      </c>
      <c r="C1572" t="s">
        <v>35</v>
      </c>
      <c r="D1572">
        <v>2020</v>
      </c>
      <c r="E1572">
        <v>97.6</v>
      </c>
      <c r="F1572">
        <v>101</v>
      </c>
      <c r="G1572">
        <v>92.7</v>
      </c>
      <c r="H1572">
        <v>102.2</v>
      </c>
      <c r="I1572">
        <v>115.5</v>
      </c>
      <c r="J1572">
        <v>94.5</v>
      </c>
      <c r="K1572">
        <v>97.6</v>
      </c>
      <c r="L1572">
        <v>0.63</v>
      </c>
      <c r="M1572">
        <v>0.67</v>
      </c>
      <c r="N1572">
        <v>0.64</v>
      </c>
      <c r="O1572">
        <v>0.61</v>
      </c>
      <c r="P1572">
        <v>0.57999999999999996</v>
      </c>
      <c r="Q1572">
        <v>0.57999999999999996</v>
      </c>
      <c r="R1572">
        <v>0.51</v>
      </c>
    </row>
    <row r="1573" spans="1:18" x14ac:dyDescent="0.2">
      <c r="A1573" t="s">
        <v>3072</v>
      </c>
      <c r="B1573" t="s">
        <v>3073</v>
      </c>
      <c r="C1573" t="s">
        <v>35</v>
      </c>
      <c r="D1573">
        <v>2020</v>
      </c>
      <c r="E1573">
        <v>97.6</v>
      </c>
      <c r="F1573">
        <v>102.3</v>
      </c>
      <c r="G1573">
        <v>98.5</v>
      </c>
      <c r="H1573">
        <v>102.2</v>
      </c>
      <c r="I1573">
        <v>115.5</v>
      </c>
      <c r="J1573">
        <v>96.6</v>
      </c>
      <c r="K1573">
        <v>99.6</v>
      </c>
      <c r="L1573">
        <v>0.63</v>
      </c>
      <c r="M1573">
        <v>0.67</v>
      </c>
      <c r="N1573">
        <v>0.64</v>
      </c>
      <c r="O1573">
        <v>0.61</v>
      </c>
      <c r="P1573">
        <v>0.57999999999999996</v>
      </c>
      <c r="Q1573">
        <v>0.57999999999999996</v>
      </c>
      <c r="R1573">
        <v>0.51</v>
      </c>
    </row>
    <row r="1574" spans="1:18" x14ac:dyDescent="0.2">
      <c r="A1574" t="s">
        <v>3074</v>
      </c>
      <c r="B1574" t="s">
        <v>3075</v>
      </c>
      <c r="C1574" t="s">
        <v>35</v>
      </c>
      <c r="D1574">
        <v>2020</v>
      </c>
      <c r="E1574">
        <v>104.6</v>
      </c>
      <c r="F1574">
        <v>107.6</v>
      </c>
      <c r="G1574">
        <v>97.2</v>
      </c>
      <c r="H1574">
        <v>104.7</v>
      </c>
      <c r="I1574">
        <v>121.2</v>
      </c>
      <c r="J1574">
        <v>94.2</v>
      </c>
      <c r="K1574">
        <v>100.6</v>
      </c>
      <c r="L1574">
        <v>0.53</v>
      </c>
      <c r="M1574">
        <v>0.55000000000000004</v>
      </c>
      <c r="N1574">
        <v>0.53</v>
      </c>
      <c r="O1574">
        <v>0.51</v>
      </c>
      <c r="P1574">
        <v>0.49</v>
      </c>
      <c r="Q1574">
        <v>0.49</v>
      </c>
      <c r="R1574">
        <v>0.43</v>
      </c>
    </row>
    <row r="1575" spans="1:18" x14ac:dyDescent="0.2">
      <c r="A1575" t="s">
        <v>3076</v>
      </c>
      <c r="B1575" t="s">
        <v>3077</v>
      </c>
      <c r="C1575" t="s">
        <v>35</v>
      </c>
      <c r="D1575">
        <v>2020</v>
      </c>
      <c r="E1575">
        <v>104.6</v>
      </c>
      <c r="F1575">
        <v>107.6</v>
      </c>
      <c r="G1575">
        <v>97.2</v>
      </c>
      <c r="H1575">
        <v>104.7</v>
      </c>
      <c r="I1575">
        <v>121.2</v>
      </c>
      <c r="J1575">
        <v>94.2</v>
      </c>
      <c r="K1575">
        <v>100.6</v>
      </c>
      <c r="L1575">
        <v>0.53</v>
      </c>
      <c r="M1575">
        <v>0.55000000000000004</v>
      </c>
      <c r="N1575">
        <v>0.53</v>
      </c>
      <c r="O1575">
        <v>0.51</v>
      </c>
      <c r="P1575">
        <v>0.49</v>
      </c>
      <c r="Q1575">
        <v>0.49</v>
      </c>
      <c r="R1575">
        <v>0.43</v>
      </c>
    </row>
    <row r="1576" spans="1:18" x14ac:dyDescent="0.2">
      <c r="A1576" t="s">
        <v>3078</v>
      </c>
      <c r="B1576" t="s">
        <v>3079</v>
      </c>
      <c r="C1576" t="s">
        <v>34</v>
      </c>
      <c r="D1576">
        <v>2010</v>
      </c>
      <c r="E1576">
        <v>119</v>
      </c>
      <c r="F1576">
        <v>104.9</v>
      </c>
      <c r="G1576">
        <v>102</v>
      </c>
      <c r="H1576">
        <v>112.9</v>
      </c>
      <c r="I1576">
        <v>101.8</v>
      </c>
      <c r="J1576">
        <v>99.8</v>
      </c>
      <c r="K1576">
        <v>89.9</v>
      </c>
      <c r="L1576">
        <v>0.64</v>
      </c>
      <c r="M1576">
        <v>0.68</v>
      </c>
      <c r="N1576">
        <v>0.65</v>
      </c>
      <c r="O1576">
        <v>0.62</v>
      </c>
      <c r="P1576">
        <v>0.57999999999999996</v>
      </c>
      <c r="Q1576">
        <v>0.59</v>
      </c>
      <c r="R1576">
        <v>0.5</v>
      </c>
    </row>
    <row r="1577" spans="1:18" x14ac:dyDescent="0.2">
      <c r="A1577" t="s">
        <v>3080</v>
      </c>
      <c r="B1577" t="s">
        <v>3081</v>
      </c>
      <c r="C1577" t="s">
        <v>34</v>
      </c>
      <c r="D1577">
        <v>2010</v>
      </c>
      <c r="E1577">
        <v>118.7</v>
      </c>
      <c r="F1577">
        <v>112.6</v>
      </c>
      <c r="G1577">
        <v>117.6</v>
      </c>
      <c r="H1577">
        <v>121.4</v>
      </c>
      <c r="I1577">
        <v>110.7</v>
      </c>
      <c r="J1577">
        <v>99.2</v>
      </c>
      <c r="K1577">
        <v>89.9</v>
      </c>
      <c r="L1577">
        <v>0.62</v>
      </c>
      <c r="M1577">
        <v>0.67</v>
      </c>
      <c r="N1577">
        <v>0.63</v>
      </c>
      <c r="O1577">
        <v>0.6</v>
      </c>
      <c r="P1577">
        <v>0.56000000000000005</v>
      </c>
      <c r="Q1577">
        <v>0.56999999999999995</v>
      </c>
      <c r="R1577">
        <v>0.5</v>
      </c>
    </row>
    <row r="1578" spans="1:18" x14ac:dyDescent="0.2">
      <c r="A1578" t="s">
        <v>3082</v>
      </c>
      <c r="B1578" t="s">
        <v>3083</v>
      </c>
      <c r="C1578" t="s">
        <v>35</v>
      </c>
      <c r="D1578">
        <v>2010</v>
      </c>
      <c r="E1578">
        <v>119.7</v>
      </c>
      <c r="F1578">
        <v>112.7</v>
      </c>
      <c r="G1578">
        <v>114.1</v>
      </c>
      <c r="H1578">
        <v>121.1</v>
      </c>
      <c r="I1578">
        <v>103.6</v>
      </c>
      <c r="J1578">
        <v>99.5</v>
      </c>
      <c r="K1578">
        <v>91.7</v>
      </c>
      <c r="L1578">
        <v>0.62</v>
      </c>
      <c r="M1578">
        <v>0.67</v>
      </c>
      <c r="N1578">
        <v>0.63</v>
      </c>
      <c r="O1578">
        <v>0.6</v>
      </c>
      <c r="P1578">
        <v>0.56000000000000005</v>
      </c>
      <c r="Q1578">
        <v>0.56999999999999995</v>
      </c>
      <c r="R1578">
        <v>0.5</v>
      </c>
    </row>
    <row r="1579" spans="1:18" x14ac:dyDescent="0.2">
      <c r="A1579" t="s">
        <v>3084</v>
      </c>
      <c r="B1579" t="s">
        <v>3085</v>
      </c>
      <c r="C1579" t="s">
        <v>35</v>
      </c>
      <c r="D1579">
        <v>2010</v>
      </c>
      <c r="E1579">
        <v>119.7</v>
      </c>
      <c r="F1579">
        <v>107.7</v>
      </c>
      <c r="G1579">
        <v>114.9</v>
      </c>
      <c r="H1579">
        <v>117.1</v>
      </c>
      <c r="I1579">
        <v>106.1</v>
      </c>
      <c r="J1579">
        <v>105.7</v>
      </c>
      <c r="K1579">
        <v>89.6</v>
      </c>
      <c r="L1579">
        <v>0.62</v>
      </c>
      <c r="M1579">
        <v>0.67</v>
      </c>
      <c r="N1579">
        <v>0.63</v>
      </c>
      <c r="O1579">
        <v>0.6</v>
      </c>
      <c r="P1579">
        <v>0.56000000000000005</v>
      </c>
      <c r="Q1579">
        <v>0.56999999999999995</v>
      </c>
      <c r="R1579">
        <v>0.5</v>
      </c>
    </row>
    <row r="1580" spans="1:18" x14ac:dyDescent="0.2">
      <c r="A1580" t="s">
        <v>3086</v>
      </c>
      <c r="B1580" t="s">
        <v>3087</v>
      </c>
      <c r="C1580" t="s">
        <v>34</v>
      </c>
      <c r="D1580">
        <v>2010</v>
      </c>
      <c r="E1580">
        <v>118.7</v>
      </c>
      <c r="F1580">
        <v>112.6</v>
      </c>
      <c r="G1580">
        <v>116.7</v>
      </c>
      <c r="H1580">
        <v>112.1</v>
      </c>
      <c r="I1580">
        <v>102.2</v>
      </c>
      <c r="J1580">
        <v>105.4</v>
      </c>
      <c r="K1580">
        <v>89.9</v>
      </c>
      <c r="L1580">
        <v>0.62</v>
      </c>
      <c r="M1580">
        <v>0.67</v>
      </c>
      <c r="N1580">
        <v>0.63</v>
      </c>
      <c r="O1580">
        <v>0.6</v>
      </c>
      <c r="P1580">
        <v>0.56000000000000005</v>
      </c>
      <c r="Q1580">
        <v>0.56999999999999995</v>
      </c>
      <c r="R1580">
        <v>0.5</v>
      </c>
    </row>
    <row r="1581" spans="1:18" x14ac:dyDescent="0.2">
      <c r="A1581" t="s">
        <v>3088</v>
      </c>
      <c r="B1581" t="s">
        <v>3089</v>
      </c>
      <c r="C1581" t="s">
        <v>35</v>
      </c>
      <c r="D1581">
        <v>2010</v>
      </c>
      <c r="E1581">
        <v>116.1</v>
      </c>
      <c r="F1581">
        <v>116.9</v>
      </c>
      <c r="G1581">
        <v>117.2</v>
      </c>
      <c r="H1581">
        <v>122.9</v>
      </c>
      <c r="I1581">
        <v>103.3</v>
      </c>
      <c r="J1581">
        <v>99.4</v>
      </c>
      <c r="K1581">
        <v>90.2</v>
      </c>
      <c r="L1581">
        <v>0.63</v>
      </c>
      <c r="M1581">
        <v>0.67</v>
      </c>
      <c r="N1581">
        <v>0.63</v>
      </c>
      <c r="O1581">
        <v>0.6</v>
      </c>
      <c r="P1581">
        <v>0.56999999999999995</v>
      </c>
      <c r="Q1581">
        <v>0.56999999999999995</v>
      </c>
      <c r="R1581">
        <v>0.51</v>
      </c>
    </row>
    <row r="1582" spans="1:18" x14ac:dyDescent="0.2">
      <c r="A1582" t="s">
        <v>3090</v>
      </c>
      <c r="B1582" t="s">
        <v>3091</v>
      </c>
      <c r="C1582" t="s">
        <v>34</v>
      </c>
      <c r="D1582">
        <v>2013</v>
      </c>
      <c r="E1582">
        <v>106.5</v>
      </c>
      <c r="F1582">
        <v>110</v>
      </c>
      <c r="G1582">
        <v>99.9</v>
      </c>
      <c r="H1582">
        <v>126.9</v>
      </c>
      <c r="I1582">
        <v>132.9</v>
      </c>
      <c r="J1582">
        <v>95.4</v>
      </c>
      <c r="K1582">
        <v>103.3</v>
      </c>
      <c r="L1582">
        <v>0.66</v>
      </c>
      <c r="M1582">
        <v>0.69</v>
      </c>
      <c r="N1582">
        <v>0.66</v>
      </c>
      <c r="O1582">
        <v>0.63</v>
      </c>
      <c r="P1582">
        <v>0.6</v>
      </c>
      <c r="Q1582">
        <v>0.61</v>
      </c>
      <c r="R1582">
        <v>0.5</v>
      </c>
    </row>
    <row r="1583" spans="1:18" x14ac:dyDescent="0.2">
      <c r="A1583" t="s">
        <v>3092</v>
      </c>
      <c r="B1583" t="s">
        <v>3093</v>
      </c>
      <c r="C1583" t="s">
        <v>34</v>
      </c>
      <c r="D1583">
        <v>2013</v>
      </c>
      <c r="E1583">
        <v>103.8</v>
      </c>
      <c r="F1583">
        <v>117</v>
      </c>
      <c r="G1583">
        <v>95</v>
      </c>
      <c r="H1583">
        <v>122.9</v>
      </c>
      <c r="I1583">
        <v>136.6</v>
      </c>
      <c r="J1583">
        <v>94</v>
      </c>
      <c r="K1583">
        <v>99.4</v>
      </c>
      <c r="L1583">
        <v>0.66</v>
      </c>
      <c r="M1583">
        <v>0.65</v>
      </c>
      <c r="N1583">
        <v>0.62</v>
      </c>
      <c r="O1583">
        <v>0.63</v>
      </c>
      <c r="P1583">
        <v>0.6</v>
      </c>
      <c r="Q1583">
        <v>0.57999999999999996</v>
      </c>
      <c r="R1583">
        <v>0.42</v>
      </c>
    </row>
    <row r="1584" spans="1:18" x14ac:dyDescent="0.2">
      <c r="A1584" t="s">
        <v>3094</v>
      </c>
      <c r="B1584" t="s">
        <v>3095</v>
      </c>
      <c r="C1584" t="s">
        <v>34</v>
      </c>
      <c r="D1584">
        <v>2013</v>
      </c>
      <c r="E1584">
        <v>111.9</v>
      </c>
      <c r="F1584">
        <v>115.6</v>
      </c>
      <c r="G1584">
        <v>99.2</v>
      </c>
      <c r="H1584">
        <v>126.9</v>
      </c>
      <c r="I1584">
        <v>141.4</v>
      </c>
      <c r="J1584">
        <v>93.4</v>
      </c>
      <c r="K1584">
        <v>99.4</v>
      </c>
      <c r="L1584">
        <v>0.66</v>
      </c>
      <c r="M1584">
        <v>0.65</v>
      </c>
      <c r="N1584">
        <v>0.65</v>
      </c>
      <c r="O1584">
        <v>0.63</v>
      </c>
      <c r="P1584">
        <v>0.6</v>
      </c>
      <c r="Q1584">
        <v>0.61</v>
      </c>
      <c r="R1584">
        <v>0.42</v>
      </c>
    </row>
    <row r="1585" spans="1:18" x14ac:dyDescent="0.2">
      <c r="A1585" t="s">
        <v>3096</v>
      </c>
      <c r="B1585" t="s">
        <v>3097</v>
      </c>
      <c r="C1585" t="s">
        <v>34</v>
      </c>
      <c r="D1585">
        <v>2013</v>
      </c>
      <c r="E1585">
        <v>111.9</v>
      </c>
      <c r="F1585">
        <v>110.3</v>
      </c>
      <c r="G1585">
        <v>99.2</v>
      </c>
      <c r="H1585">
        <v>128.19999999999999</v>
      </c>
      <c r="I1585">
        <v>140.19999999999999</v>
      </c>
      <c r="J1585">
        <v>93.4</v>
      </c>
      <c r="K1585">
        <v>99.4</v>
      </c>
      <c r="L1585">
        <v>0.66</v>
      </c>
      <c r="M1585">
        <v>0.65</v>
      </c>
      <c r="N1585">
        <v>0.65</v>
      </c>
      <c r="O1585">
        <v>0.63</v>
      </c>
      <c r="P1585">
        <v>0.6</v>
      </c>
      <c r="Q1585">
        <v>0.61</v>
      </c>
      <c r="R1585">
        <v>0.42</v>
      </c>
    </row>
    <row r="1586" spans="1:18" x14ac:dyDescent="0.2">
      <c r="A1586" t="s">
        <v>3098</v>
      </c>
      <c r="B1586" t="s">
        <v>3099</v>
      </c>
      <c r="C1586" t="s">
        <v>35</v>
      </c>
      <c r="D1586">
        <v>2013</v>
      </c>
      <c r="E1586">
        <v>112.3</v>
      </c>
      <c r="F1586">
        <v>119.6</v>
      </c>
      <c r="G1586">
        <v>94</v>
      </c>
      <c r="H1586">
        <v>117.3</v>
      </c>
      <c r="I1586">
        <v>127.1</v>
      </c>
      <c r="J1586">
        <v>93.5</v>
      </c>
      <c r="K1586">
        <v>98.3</v>
      </c>
      <c r="L1586">
        <v>0.66</v>
      </c>
      <c r="M1586">
        <v>0.69</v>
      </c>
      <c r="N1586">
        <v>0.66</v>
      </c>
      <c r="O1586">
        <v>0.63</v>
      </c>
      <c r="P1586">
        <v>0.6</v>
      </c>
      <c r="Q1586">
        <v>0.61</v>
      </c>
      <c r="R1586">
        <v>0.51</v>
      </c>
    </row>
    <row r="1587" spans="1:18" x14ac:dyDescent="0.2">
      <c r="A1587" t="s">
        <v>3100</v>
      </c>
      <c r="B1587" t="s">
        <v>3101</v>
      </c>
      <c r="C1587" t="s">
        <v>35</v>
      </c>
      <c r="D1587">
        <v>2013</v>
      </c>
      <c r="E1587">
        <v>110.5</v>
      </c>
      <c r="F1587">
        <v>108.7</v>
      </c>
      <c r="G1587">
        <v>93.8</v>
      </c>
      <c r="H1587">
        <v>119.3</v>
      </c>
      <c r="I1587">
        <v>127.5</v>
      </c>
      <c r="J1587">
        <v>96.6</v>
      </c>
      <c r="K1587">
        <v>99.4</v>
      </c>
      <c r="L1587">
        <v>0.66</v>
      </c>
      <c r="M1587">
        <v>0.69</v>
      </c>
      <c r="N1587">
        <v>0.66</v>
      </c>
      <c r="O1587">
        <v>0.63</v>
      </c>
      <c r="P1587">
        <v>0.6</v>
      </c>
      <c r="Q1587">
        <v>0.61</v>
      </c>
      <c r="R1587">
        <v>0.42</v>
      </c>
    </row>
    <row r="1588" spans="1:18" x14ac:dyDescent="0.2">
      <c r="A1588" t="s">
        <v>3102</v>
      </c>
      <c r="B1588" t="s">
        <v>3103</v>
      </c>
      <c r="C1588" t="s">
        <v>35</v>
      </c>
      <c r="D1588">
        <v>2013</v>
      </c>
      <c r="E1588">
        <v>104.9</v>
      </c>
      <c r="F1588">
        <v>117.9</v>
      </c>
      <c r="G1588">
        <v>96.3</v>
      </c>
      <c r="H1588">
        <v>129.19999999999999</v>
      </c>
      <c r="I1588">
        <v>136.80000000000001</v>
      </c>
      <c r="J1588">
        <v>96.4</v>
      </c>
      <c r="K1588">
        <v>99.4</v>
      </c>
      <c r="L1588">
        <v>0.66</v>
      </c>
      <c r="M1588">
        <v>0.65</v>
      </c>
      <c r="N1588">
        <v>0.63</v>
      </c>
      <c r="O1588">
        <v>0.63</v>
      </c>
      <c r="P1588">
        <v>0.6</v>
      </c>
      <c r="Q1588">
        <v>0.57999999999999996</v>
      </c>
      <c r="R1588">
        <v>0.42</v>
      </c>
    </row>
    <row r="1589" spans="1:18" x14ac:dyDescent="0.2">
      <c r="A1589" t="s">
        <v>3104</v>
      </c>
      <c r="B1589" t="s">
        <v>3105</v>
      </c>
      <c r="C1589" t="s">
        <v>35</v>
      </c>
      <c r="D1589">
        <v>2013</v>
      </c>
      <c r="E1589">
        <v>108.7</v>
      </c>
      <c r="F1589">
        <v>113.8</v>
      </c>
      <c r="G1589">
        <v>98.2</v>
      </c>
      <c r="H1589">
        <v>122.8</v>
      </c>
      <c r="I1589">
        <v>132.30000000000001</v>
      </c>
      <c r="J1589">
        <v>95.5</v>
      </c>
      <c r="K1589">
        <v>99.4</v>
      </c>
      <c r="L1589">
        <v>0.56000000000000005</v>
      </c>
      <c r="M1589">
        <v>0.56999999999999995</v>
      </c>
      <c r="N1589">
        <v>0.56000000000000005</v>
      </c>
      <c r="O1589">
        <v>0.54</v>
      </c>
      <c r="P1589">
        <v>0.52</v>
      </c>
      <c r="Q1589">
        <v>0.52</v>
      </c>
      <c r="R1589">
        <v>0.42</v>
      </c>
    </row>
    <row r="1590" spans="1:18" x14ac:dyDescent="0.2">
      <c r="A1590" t="s">
        <v>3106</v>
      </c>
      <c r="B1590" t="s">
        <v>3107</v>
      </c>
      <c r="C1590" t="s">
        <v>35</v>
      </c>
      <c r="D1590">
        <v>2013</v>
      </c>
      <c r="E1590">
        <v>113</v>
      </c>
      <c r="F1590">
        <v>107.7</v>
      </c>
      <c r="G1590">
        <v>92.2</v>
      </c>
      <c r="H1590">
        <v>117.4</v>
      </c>
      <c r="I1590">
        <v>133.1</v>
      </c>
      <c r="J1590">
        <v>97.8</v>
      </c>
      <c r="K1590">
        <v>96.9</v>
      </c>
      <c r="L1590">
        <v>0.66</v>
      </c>
      <c r="M1590">
        <v>0.69</v>
      </c>
      <c r="N1590">
        <v>0.66</v>
      </c>
      <c r="O1590">
        <v>0.63</v>
      </c>
      <c r="P1590">
        <v>0.6</v>
      </c>
      <c r="Q1590">
        <v>0.61</v>
      </c>
      <c r="R1590">
        <v>0.5</v>
      </c>
    </row>
    <row r="1591" spans="1:18" x14ac:dyDescent="0.2">
      <c r="A1591" t="s">
        <v>3108</v>
      </c>
      <c r="B1591" t="s">
        <v>3109</v>
      </c>
      <c r="C1591" t="s">
        <v>35</v>
      </c>
      <c r="D1591">
        <v>2012</v>
      </c>
      <c r="E1591">
        <v>103.8</v>
      </c>
      <c r="F1591">
        <v>96.2</v>
      </c>
      <c r="G1591">
        <v>109.7</v>
      </c>
      <c r="H1591">
        <v>100.5</v>
      </c>
      <c r="I1591">
        <v>111.7</v>
      </c>
      <c r="J1591">
        <v>97.3</v>
      </c>
      <c r="K1591">
        <v>95.3</v>
      </c>
      <c r="L1591">
        <v>0.51</v>
      </c>
      <c r="M1591">
        <v>0.56999999999999995</v>
      </c>
      <c r="N1591">
        <v>0.52</v>
      </c>
      <c r="O1591">
        <v>0.47</v>
      </c>
      <c r="P1591">
        <v>0.43</v>
      </c>
      <c r="Q1591">
        <v>0.44</v>
      </c>
      <c r="R1591">
        <v>0.35</v>
      </c>
    </row>
    <row r="1592" spans="1:18" x14ac:dyDescent="0.2">
      <c r="A1592" t="s">
        <v>3110</v>
      </c>
      <c r="B1592" t="s">
        <v>3111</v>
      </c>
      <c r="C1592" t="s">
        <v>34</v>
      </c>
      <c r="D1592">
        <v>2014</v>
      </c>
      <c r="E1592">
        <v>106.8</v>
      </c>
      <c r="F1592">
        <v>123.6</v>
      </c>
      <c r="G1592">
        <v>110</v>
      </c>
      <c r="H1592">
        <v>120.1</v>
      </c>
      <c r="I1592">
        <v>127.2</v>
      </c>
      <c r="J1592">
        <v>106.7</v>
      </c>
      <c r="K1592">
        <v>86.1</v>
      </c>
      <c r="L1592">
        <v>0.66</v>
      </c>
      <c r="M1592">
        <v>0.69</v>
      </c>
      <c r="N1592">
        <v>0.66</v>
      </c>
      <c r="O1592">
        <v>0.63</v>
      </c>
      <c r="P1592">
        <v>0.6</v>
      </c>
      <c r="Q1592">
        <v>0.61</v>
      </c>
      <c r="R1592">
        <v>0.47</v>
      </c>
    </row>
    <row r="1593" spans="1:18" x14ac:dyDescent="0.2">
      <c r="A1593" t="s">
        <v>3112</v>
      </c>
      <c r="B1593" t="s">
        <v>3113</v>
      </c>
      <c r="C1593" t="s">
        <v>34</v>
      </c>
      <c r="D1593">
        <v>2014</v>
      </c>
      <c r="E1593">
        <v>99.6</v>
      </c>
      <c r="F1593">
        <v>129.19999999999999</v>
      </c>
      <c r="G1593">
        <v>114</v>
      </c>
      <c r="H1593">
        <v>133.9</v>
      </c>
      <c r="I1593">
        <v>135.6</v>
      </c>
      <c r="J1593">
        <v>110.1</v>
      </c>
      <c r="K1593">
        <v>88.4</v>
      </c>
      <c r="L1593">
        <v>0.74</v>
      </c>
      <c r="M1593">
        <v>0.77</v>
      </c>
      <c r="N1593">
        <v>0.74</v>
      </c>
      <c r="O1593">
        <v>0.71</v>
      </c>
      <c r="P1593">
        <v>0.68</v>
      </c>
      <c r="Q1593">
        <v>0.69</v>
      </c>
      <c r="R1593">
        <v>0.62</v>
      </c>
    </row>
    <row r="1594" spans="1:18" x14ac:dyDescent="0.2">
      <c r="A1594" t="s">
        <v>3114</v>
      </c>
      <c r="B1594" t="s">
        <v>3115</v>
      </c>
      <c r="C1594" t="s">
        <v>34</v>
      </c>
      <c r="D1594">
        <v>2014</v>
      </c>
      <c r="E1594">
        <v>107.3</v>
      </c>
      <c r="F1594">
        <v>130.19999999999999</v>
      </c>
      <c r="G1594">
        <v>110.7</v>
      </c>
      <c r="H1594">
        <v>135.30000000000001</v>
      </c>
      <c r="I1594">
        <v>133.30000000000001</v>
      </c>
      <c r="J1594">
        <v>109.6</v>
      </c>
      <c r="K1594">
        <v>84.2</v>
      </c>
      <c r="L1594">
        <v>0.66</v>
      </c>
      <c r="M1594">
        <v>0.69</v>
      </c>
      <c r="N1594">
        <v>0.66</v>
      </c>
      <c r="O1594">
        <v>0.63</v>
      </c>
      <c r="P1594">
        <v>0.6</v>
      </c>
      <c r="Q1594">
        <v>0.61</v>
      </c>
      <c r="R1594">
        <v>0.54</v>
      </c>
    </row>
    <row r="1595" spans="1:18" x14ac:dyDescent="0.2">
      <c r="A1595" t="s">
        <v>3116</v>
      </c>
      <c r="B1595" t="s">
        <v>3117</v>
      </c>
      <c r="C1595" t="s">
        <v>35</v>
      </c>
      <c r="D1595">
        <v>2014</v>
      </c>
      <c r="E1595">
        <v>102.3</v>
      </c>
      <c r="F1595">
        <v>131.6</v>
      </c>
      <c r="G1595">
        <v>103.1</v>
      </c>
      <c r="H1595">
        <v>135.9</v>
      </c>
      <c r="I1595">
        <v>132.1</v>
      </c>
      <c r="J1595">
        <v>109.1</v>
      </c>
      <c r="K1595">
        <v>84.3</v>
      </c>
      <c r="L1595">
        <v>0.66</v>
      </c>
      <c r="M1595">
        <v>0.69</v>
      </c>
      <c r="N1595">
        <v>0.66</v>
      </c>
      <c r="O1595">
        <v>0.63</v>
      </c>
      <c r="P1595">
        <v>0.6</v>
      </c>
      <c r="Q1595">
        <v>0.61</v>
      </c>
      <c r="R1595">
        <v>0.54</v>
      </c>
    </row>
    <row r="1596" spans="1:18" x14ac:dyDescent="0.2">
      <c r="A1596" t="s">
        <v>3118</v>
      </c>
      <c r="B1596" t="s">
        <v>3119</v>
      </c>
      <c r="C1596" t="s">
        <v>35</v>
      </c>
      <c r="D1596">
        <v>2014</v>
      </c>
      <c r="E1596">
        <v>103.3</v>
      </c>
      <c r="F1596">
        <v>126</v>
      </c>
      <c r="G1596">
        <v>111.3</v>
      </c>
      <c r="H1596">
        <v>125.3</v>
      </c>
      <c r="I1596">
        <v>126.8</v>
      </c>
      <c r="J1596">
        <v>108.7</v>
      </c>
      <c r="K1596">
        <v>86.1</v>
      </c>
      <c r="L1596">
        <v>0.56000000000000005</v>
      </c>
      <c r="M1596">
        <v>0.57999999999999996</v>
      </c>
      <c r="N1596">
        <v>0.56000000000000005</v>
      </c>
      <c r="O1596">
        <v>0.54</v>
      </c>
      <c r="P1596">
        <v>0.52</v>
      </c>
      <c r="Q1596">
        <v>0.53</v>
      </c>
      <c r="R1596">
        <v>0.47</v>
      </c>
    </row>
    <row r="1597" spans="1:18" x14ac:dyDescent="0.2">
      <c r="A1597" t="s">
        <v>3120</v>
      </c>
      <c r="B1597" t="s">
        <v>3121</v>
      </c>
      <c r="C1597" t="s">
        <v>35</v>
      </c>
      <c r="D1597">
        <v>2014</v>
      </c>
      <c r="E1597">
        <v>103.3</v>
      </c>
      <c r="F1597">
        <v>126</v>
      </c>
      <c r="G1597">
        <v>111.3</v>
      </c>
      <c r="H1597">
        <v>125.3</v>
      </c>
      <c r="I1597">
        <v>126.8</v>
      </c>
      <c r="J1597">
        <v>108.7</v>
      </c>
      <c r="K1597">
        <v>86.1</v>
      </c>
      <c r="L1597">
        <v>0.56000000000000005</v>
      </c>
      <c r="M1597">
        <v>0.57999999999999996</v>
      </c>
      <c r="N1597">
        <v>0.56000000000000005</v>
      </c>
      <c r="O1597">
        <v>0.54</v>
      </c>
      <c r="P1597">
        <v>0.52</v>
      </c>
      <c r="Q1597">
        <v>0.53</v>
      </c>
      <c r="R1597">
        <v>0.47</v>
      </c>
    </row>
    <row r="1598" spans="1:18" x14ac:dyDescent="0.2">
      <c r="A1598" t="s">
        <v>3122</v>
      </c>
      <c r="B1598" t="s">
        <v>3123</v>
      </c>
      <c r="C1598" t="s">
        <v>35</v>
      </c>
      <c r="D1598">
        <v>2013</v>
      </c>
      <c r="E1598">
        <v>110.7</v>
      </c>
      <c r="F1598">
        <v>105.8</v>
      </c>
      <c r="G1598">
        <v>119.1</v>
      </c>
      <c r="H1598">
        <v>118</v>
      </c>
      <c r="I1598">
        <v>123.6</v>
      </c>
      <c r="J1598">
        <v>115</v>
      </c>
      <c r="K1598">
        <v>90.7</v>
      </c>
      <c r="L1598">
        <v>0.67</v>
      </c>
      <c r="M1598">
        <v>0.7</v>
      </c>
      <c r="N1598">
        <v>0.67</v>
      </c>
      <c r="O1598">
        <v>0.65</v>
      </c>
      <c r="P1598">
        <v>0.62</v>
      </c>
      <c r="Q1598">
        <v>0.62</v>
      </c>
      <c r="R1598">
        <v>0.56000000000000005</v>
      </c>
    </row>
    <row r="1599" spans="1:18" x14ac:dyDescent="0.2">
      <c r="A1599" t="s">
        <v>3124</v>
      </c>
      <c r="B1599" t="s">
        <v>3125</v>
      </c>
      <c r="C1599" t="s">
        <v>35</v>
      </c>
      <c r="D1599">
        <v>2013</v>
      </c>
      <c r="E1599">
        <v>104.6</v>
      </c>
      <c r="F1599">
        <v>107.7</v>
      </c>
      <c r="G1599">
        <v>127.1</v>
      </c>
      <c r="H1599">
        <v>118.5</v>
      </c>
      <c r="I1599">
        <v>127</v>
      </c>
      <c r="J1599">
        <v>116.4</v>
      </c>
      <c r="K1599">
        <v>91.6</v>
      </c>
      <c r="L1599">
        <v>0.74</v>
      </c>
      <c r="M1599">
        <v>0.77</v>
      </c>
      <c r="N1599">
        <v>0.74</v>
      </c>
      <c r="O1599">
        <v>0.72</v>
      </c>
      <c r="P1599">
        <v>0.69</v>
      </c>
      <c r="Q1599">
        <v>0.7</v>
      </c>
      <c r="R1599">
        <v>0.63</v>
      </c>
    </row>
    <row r="1600" spans="1:18" x14ac:dyDescent="0.2">
      <c r="A1600" t="s">
        <v>3126</v>
      </c>
      <c r="B1600" t="s">
        <v>3127</v>
      </c>
      <c r="C1600" t="s">
        <v>34</v>
      </c>
      <c r="D1600">
        <v>2013</v>
      </c>
      <c r="E1600">
        <v>108</v>
      </c>
      <c r="F1600">
        <v>115.1</v>
      </c>
      <c r="G1600">
        <v>119.9</v>
      </c>
      <c r="H1600">
        <v>116.8</v>
      </c>
      <c r="I1600">
        <v>126.1</v>
      </c>
      <c r="J1600">
        <v>112.9</v>
      </c>
      <c r="K1600">
        <v>92.4</v>
      </c>
      <c r="L1600">
        <v>0.57999999999999996</v>
      </c>
      <c r="M1600">
        <v>0.6</v>
      </c>
      <c r="N1600">
        <v>0.57999999999999996</v>
      </c>
      <c r="O1600">
        <v>0.56999999999999995</v>
      </c>
      <c r="P1600">
        <v>0.55000000000000004</v>
      </c>
      <c r="Q1600">
        <v>0.55000000000000004</v>
      </c>
      <c r="R1600">
        <v>0.5</v>
      </c>
    </row>
    <row r="1601" spans="1:18" x14ac:dyDescent="0.2">
      <c r="A1601" t="s">
        <v>3128</v>
      </c>
      <c r="B1601" t="s">
        <v>3129</v>
      </c>
      <c r="C1601" t="s">
        <v>34</v>
      </c>
      <c r="D1601">
        <v>2013</v>
      </c>
      <c r="E1601">
        <v>112.3</v>
      </c>
      <c r="F1601">
        <v>106.9</v>
      </c>
      <c r="G1601">
        <v>117.6</v>
      </c>
      <c r="H1601">
        <v>117</v>
      </c>
      <c r="I1601">
        <v>128.30000000000001</v>
      </c>
      <c r="J1601">
        <v>116.8</v>
      </c>
      <c r="K1601">
        <v>91</v>
      </c>
      <c r="L1601">
        <v>0.67</v>
      </c>
      <c r="M1601">
        <v>0.7</v>
      </c>
      <c r="N1601">
        <v>0.67</v>
      </c>
      <c r="O1601">
        <v>0.65</v>
      </c>
      <c r="P1601">
        <v>0.62</v>
      </c>
      <c r="Q1601">
        <v>0.62</v>
      </c>
      <c r="R1601">
        <v>0.56000000000000005</v>
      </c>
    </row>
    <row r="1602" spans="1:18" x14ac:dyDescent="0.2">
      <c r="A1602" t="s">
        <v>3130</v>
      </c>
      <c r="B1602" t="s">
        <v>3131</v>
      </c>
      <c r="C1602" t="s">
        <v>34</v>
      </c>
      <c r="D1602">
        <v>2013</v>
      </c>
      <c r="E1602">
        <v>106.9</v>
      </c>
      <c r="F1602">
        <v>106.9</v>
      </c>
      <c r="G1602">
        <v>122.6</v>
      </c>
      <c r="H1602">
        <v>110.4</v>
      </c>
      <c r="I1602">
        <v>124.6</v>
      </c>
      <c r="J1602">
        <v>116.8</v>
      </c>
      <c r="K1602">
        <v>91</v>
      </c>
      <c r="L1602">
        <v>0.67</v>
      </c>
      <c r="M1602">
        <v>0.7</v>
      </c>
      <c r="N1602">
        <v>0.67</v>
      </c>
      <c r="O1602">
        <v>0.65</v>
      </c>
      <c r="P1602">
        <v>0.62</v>
      </c>
      <c r="Q1602">
        <v>0.62</v>
      </c>
      <c r="R1602">
        <v>0.56000000000000005</v>
      </c>
    </row>
    <row r="1603" spans="1:18" x14ac:dyDescent="0.2">
      <c r="A1603" t="s">
        <v>3132</v>
      </c>
      <c r="B1603" t="s">
        <v>217</v>
      </c>
      <c r="C1603" t="s">
        <v>35</v>
      </c>
      <c r="D1603">
        <v>2012</v>
      </c>
      <c r="E1603">
        <v>101.7</v>
      </c>
      <c r="F1603">
        <v>121.6</v>
      </c>
      <c r="G1603">
        <v>128.30000000000001</v>
      </c>
      <c r="H1603">
        <v>116.5</v>
      </c>
      <c r="I1603">
        <v>101.3</v>
      </c>
      <c r="J1603">
        <v>104.7</v>
      </c>
      <c r="K1603">
        <v>93</v>
      </c>
      <c r="L1603">
        <v>0.6</v>
      </c>
      <c r="M1603">
        <v>0.64</v>
      </c>
      <c r="N1603">
        <v>0.6</v>
      </c>
      <c r="O1603">
        <v>0.56999999999999995</v>
      </c>
      <c r="P1603">
        <v>0.53</v>
      </c>
      <c r="Q1603">
        <v>0.54</v>
      </c>
      <c r="R1603">
        <v>0.47</v>
      </c>
    </row>
    <row r="1604" spans="1:18" x14ac:dyDescent="0.2">
      <c r="A1604" t="s">
        <v>3133</v>
      </c>
      <c r="B1604" t="s">
        <v>3134</v>
      </c>
      <c r="C1604" t="s">
        <v>35</v>
      </c>
      <c r="D1604">
        <v>2015</v>
      </c>
      <c r="E1604">
        <v>95.4</v>
      </c>
      <c r="F1604">
        <v>108.7</v>
      </c>
      <c r="G1604">
        <v>106.8</v>
      </c>
      <c r="H1604">
        <v>104.3</v>
      </c>
      <c r="I1604">
        <v>105.6</v>
      </c>
      <c r="J1604">
        <v>95.7</v>
      </c>
      <c r="K1604">
        <v>89.1</v>
      </c>
      <c r="L1604">
        <v>0.56000000000000005</v>
      </c>
      <c r="M1604">
        <v>0.61</v>
      </c>
      <c r="N1604">
        <v>0.56000000000000005</v>
      </c>
      <c r="O1604">
        <v>0.52</v>
      </c>
      <c r="P1604">
        <v>0.48</v>
      </c>
      <c r="Q1604">
        <v>0.5</v>
      </c>
      <c r="R1604">
        <v>0.42</v>
      </c>
    </row>
    <row r="1605" spans="1:18" x14ac:dyDescent="0.2">
      <c r="A1605" t="s">
        <v>3135</v>
      </c>
      <c r="B1605" t="s">
        <v>3136</v>
      </c>
      <c r="C1605" t="s">
        <v>35</v>
      </c>
      <c r="D1605">
        <v>2010</v>
      </c>
      <c r="E1605">
        <v>103</v>
      </c>
      <c r="F1605">
        <v>129.69999999999999</v>
      </c>
      <c r="G1605">
        <v>118.8</v>
      </c>
      <c r="H1605">
        <v>117.5</v>
      </c>
      <c r="I1605">
        <v>111.8</v>
      </c>
      <c r="J1605">
        <v>106.5</v>
      </c>
      <c r="K1605">
        <v>92.9</v>
      </c>
      <c r="L1605">
        <v>0.66</v>
      </c>
      <c r="M1605">
        <v>0.7</v>
      </c>
      <c r="N1605">
        <v>0.66</v>
      </c>
      <c r="O1605">
        <v>0.63</v>
      </c>
      <c r="P1605">
        <v>0.6</v>
      </c>
      <c r="Q1605">
        <v>0.61</v>
      </c>
      <c r="R1605">
        <v>0.54</v>
      </c>
    </row>
    <row r="1606" spans="1:18" x14ac:dyDescent="0.2">
      <c r="A1606" t="s">
        <v>3137</v>
      </c>
      <c r="B1606" t="s">
        <v>3138</v>
      </c>
      <c r="C1606" t="s">
        <v>35</v>
      </c>
      <c r="D1606">
        <v>2010</v>
      </c>
      <c r="E1606">
        <v>107.5</v>
      </c>
      <c r="F1606">
        <v>115.7</v>
      </c>
      <c r="G1606">
        <v>103.9</v>
      </c>
      <c r="H1606">
        <v>108.5</v>
      </c>
      <c r="I1606">
        <v>128.30000000000001</v>
      </c>
      <c r="J1606">
        <v>93.8</v>
      </c>
      <c r="K1606">
        <v>99.4</v>
      </c>
      <c r="L1606">
        <v>0.55000000000000004</v>
      </c>
      <c r="M1606">
        <v>0.6</v>
      </c>
      <c r="N1606">
        <v>0.56000000000000005</v>
      </c>
      <c r="O1606">
        <v>0.52</v>
      </c>
      <c r="P1606">
        <v>0.48</v>
      </c>
      <c r="Q1606">
        <v>0.49</v>
      </c>
      <c r="R1606">
        <v>0.42</v>
      </c>
    </row>
    <row r="1607" spans="1:18" x14ac:dyDescent="0.2">
      <c r="A1607" t="s">
        <v>3139</v>
      </c>
      <c r="B1607" t="s">
        <v>3140</v>
      </c>
      <c r="C1607" t="s">
        <v>35</v>
      </c>
      <c r="D1607">
        <v>2019</v>
      </c>
      <c r="E1607">
        <v>109.1</v>
      </c>
      <c r="F1607">
        <v>121.1</v>
      </c>
      <c r="G1607">
        <v>123.1</v>
      </c>
      <c r="H1607">
        <v>114.7</v>
      </c>
      <c r="I1607">
        <v>104.9</v>
      </c>
      <c r="J1607">
        <v>108.6</v>
      </c>
      <c r="K1607">
        <v>93.8</v>
      </c>
      <c r="L1607">
        <v>0.64</v>
      </c>
      <c r="M1607">
        <v>0.68</v>
      </c>
      <c r="N1607">
        <v>0.64</v>
      </c>
      <c r="O1607">
        <v>0.61</v>
      </c>
      <c r="P1607">
        <v>0.57999999999999996</v>
      </c>
      <c r="Q1607">
        <v>0.59</v>
      </c>
      <c r="R1607">
        <v>0.53</v>
      </c>
    </row>
    <row r="1608" spans="1:18" x14ac:dyDescent="0.2">
      <c r="A1608" t="s">
        <v>3141</v>
      </c>
      <c r="B1608" t="s">
        <v>3142</v>
      </c>
      <c r="C1608" t="s">
        <v>35</v>
      </c>
      <c r="D1608">
        <v>2019</v>
      </c>
      <c r="E1608">
        <v>103.7</v>
      </c>
      <c r="F1608">
        <v>123.5</v>
      </c>
      <c r="G1608">
        <v>122.3</v>
      </c>
      <c r="H1608">
        <v>125.2</v>
      </c>
      <c r="I1608">
        <v>104.9</v>
      </c>
      <c r="J1608">
        <v>108.6</v>
      </c>
      <c r="K1608">
        <v>93.8</v>
      </c>
      <c r="L1608">
        <v>0.64</v>
      </c>
      <c r="M1608">
        <v>0.68</v>
      </c>
      <c r="N1608">
        <v>0.64</v>
      </c>
      <c r="O1608">
        <v>0.61</v>
      </c>
      <c r="P1608">
        <v>0.57999999999999996</v>
      </c>
      <c r="Q1608">
        <v>0.59</v>
      </c>
      <c r="R1608">
        <v>0.53</v>
      </c>
    </row>
    <row r="1609" spans="1:18" x14ac:dyDescent="0.2">
      <c r="A1609" t="s">
        <v>3143</v>
      </c>
      <c r="B1609" t="s">
        <v>3144</v>
      </c>
      <c r="C1609" t="s">
        <v>35</v>
      </c>
      <c r="D1609">
        <v>2019</v>
      </c>
      <c r="E1609">
        <v>110.7</v>
      </c>
      <c r="F1609">
        <v>121.7</v>
      </c>
      <c r="G1609">
        <v>122.5</v>
      </c>
      <c r="H1609">
        <v>126.9</v>
      </c>
      <c r="I1609">
        <v>125.1</v>
      </c>
      <c r="J1609">
        <v>110.1</v>
      </c>
      <c r="K1609">
        <v>95.9</v>
      </c>
      <c r="L1609">
        <v>0.69</v>
      </c>
      <c r="M1609">
        <v>0.73</v>
      </c>
      <c r="N1609">
        <v>0.69</v>
      </c>
      <c r="O1609">
        <v>0.66</v>
      </c>
      <c r="P1609">
        <v>0.63</v>
      </c>
      <c r="Q1609">
        <v>0.64</v>
      </c>
      <c r="R1609">
        <v>0.56999999999999995</v>
      </c>
    </row>
    <row r="1610" spans="1:18" x14ac:dyDescent="0.2">
      <c r="A1610" t="s">
        <v>3145</v>
      </c>
      <c r="B1610" t="s">
        <v>3146</v>
      </c>
      <c r="C1610" t="s">
        <v>34</v>
      </c>
      <c r="D1610">
        <v>2019</v>
      </c>
      <c r="E1610">
        <v>105.5</v>
      </c>
      <c r="F1610">
        <v>123.5</v>
      </c>
      <c r="G1610">
        <v>128.9</v>
      </c>
      <c r="H1610">
        <v>124.6</v>
      </c>
      <c r="I1610">
        <v>118.3</v>
      </c>
      <c r="J1610">
        <v>107.6</v>
      </c>
      <c r="K1610">
        <v>93.1</v>
      </c>
      <c r="L1610">
        <v>0.68</v>
      </c>
      <c r="M1610">
        <v>0.72</v>
      </c>
      <c r="N1610">
        <v>0.68</v>
      </c>
      <c r="O1610">
        <v>0.65</v>
      </c>
      <c r="P1610">
        <v>0.62</v>
      </c>
      <c r="Q1610">
        <v>0.63</v>
      </c>
      <c r="R1610">
        <v>0.56000000000000005</v>
      </c>
    </row>
    <row r="1611" spans="1:18" x14ac:dyDescent="0.2">
      <c r="A1611" t="s">
        <v>3147</v>
      </c>
      <c r="B1611" t="s">
        <v>3148</v>
      </c>
      <c r="C1611" t="s">
        <v>34</v>
      </c>
      <c r="D1611">
        <v>2019</v>
      </c>
      <c r="E1611">
        <v>107.4</v>
      </c>
      <c r="F1611">
        <v>119</v>
      </c>
      <c r="G1611">
        <v>119.9</v>
      </c>
      <c r="H1611">
        <v>112.8</v>
      </c>
      <c r="I1611">
        <v>109.3</v>
      </c>
      <c r="J1611">
        <v>114.2</v>
      </c>
      <c r="K1611">
        <v>93</v>
      </c>
      <c r="L1611">
        <v>0.64</v>
      </c>
      <c r="M1611">
        <v>0.68</v>
      </c>
      <c r="N1611">
        <v>0.64</v>
      </c>
      <c r="O1611">
        <v>0.61</v>
      </c>
      <c r="P1611">
        <v>0.57999999999999996</v>
      </c>
      <c r="Q1611">
        <v>0.59</v>
      </c>
      <c r="R1611">
        <v>0.53</v>
      </c>
    </row>
    <row r="1612" spans="1:18" x14ac:dyDescent="0.2">
      <c r="A1612" t="s">
        <v>3149</v>
      </c>
      <c r="B1612" t="s">
        <v>3150</v>
      </c>
      <c r="C1612" t="s">
        <v>35</v>
      </c>
      <c r="D1612">
        <v>2010</v>
      </c>
      <c r="E1612">
        <v>107.6</v>
      </c>
      <c r="F1612">
        <v>107.4</v>
      </c>
      <c r="G1612">
        <v>113.3</v>
      </c>
      <c r="H1612">
        <v>106.9</v>
      </c>
      <c r="I1612">
        <v>110</v>
      </c>
      <c r="J1612">
        <v>95.5</v>
      </c>
      <c r="K1612">
        <v>94</v>
      </c>
      <c r="L1612">
        <v>0.52</v>
      </c>
      <c r="M1612">
        <v>0.54</v>
      </c>
      <c r="N1612">
        <v>0.52</v>
      </c>
      <c r="O1612">
        <v>0.5</v>
      </c>
      <c r="P1612">
        <v>0.48</v>
      </c>
      <c r="Q1612">
        <v>0.49</v>
      </c>
      <c r="R1612">
        <v>0.45</v>
      </c>
    </row>
    <row r="1613" spans="1:18" x14ac:dyDescent="0.2">
      <c r="A1613" t="s">
        <v>3151</v>
      </c>
      <c r="B1613" t="s">
        <v>3152</v>
      </c>
      <c r="C1613" t="s">
        <v>35</v>
      </c>
      <c r="D1613">
        <v>2010</v>
      </c>
      <c r="E1613">
        <v>104.9</v>
      </c>
      <c r="F1613">
        <v>107</v>
      </c>
      <c r="G1613">
        <v>119.2</v>
      </c>
      <c r="H1613">
        <v>104.3</v>
      </c>
      <c r="I1613">
        <v>102.3</v>
      </c>
      <c r="J1613">
        <v>89.7</v>
      </c>
      <c r="K1613">
        <v>90.8</v>
      </c>
      <c r="L1613">
        <v>0.75</v>
      </c>
      <c r="M1613">
        <v>0.78</v>
      </c>
      <c r="N1613">
        <v>0.75</v>
      </c>
      <c r="O1613">
        <v>0.72</v>
      </c>
      <c r="P1613">
        <v>0.69</v>
      </c>
      <c r="Q1613">
        <v>0.7</v>
      </c>
      <c r="R1613">
        <v>0.64</v>
      </c>
    </row>
    <row r="1614" spans="1:18" x14ac:dyDescent="0.2">
      <c r="A1614" t="s">
        <v>3153</v>
      </c>
      <c r="B1614" t="s">
        <v>3154</v>
      </c>
      <c r="C1614" t="s">
        <v>35</v>
      </c>
      <c r="D1614">
        <v>2010</v>
      </c>
      <c r="E1614">
        <v>107.6</v>
      </c>
      <c r="F1614">
        <v>107.4</v>
      </c>
      <c r="G1614">
        <v>113.3</v>
      </c>
      <c r="H1614">
        <v>106.9</v>
      </c>
      <c r="I1614">
        <v>110</v>
      </c>
      <c r="J1614">
        <v>95.5</v>
      </c>
      <c r="K1614">
        <v>94</v>
      </c>
      <c r="L1614">
        <v>0.52</v>
      </c>
      <c r="M1614">
        <v>0.54</v>
      </c>
      <c r="N1614">
        <v>0.52</v>
      </c>
      <c r="O1614">
        <v>0.5</v>
      </c>
      <c r="P1614">
        <v>0.48</v>
      </c>
      <c r="Q1614">
        <v>0.49</v>
      </c>
      <c r="R1614">
        <v>0.45</v>
      </c>
    </row>
    <row r="1615" spans="1:18" x14ac:dyDescent="0.2">
      <c r="A1615" t="s">
        <v>3155</v>
      </c>
      <c r="B1615" t="s">
        <v>3156</v>
      </c>
      <c r="C1615" t="s">
        <v>35</v>
      </c>
      <c r="D1615">
        <v>2010</v>
      </c>
      <c r="E1615">
        <v>107.6</v>
      </c>
      <c r="F1615">
        <v>107.4</v>
      </c>
      <c r="G1615">
        <v>113.3</v>
      </c>
      <c r="H1615">
        <v>106.9</v>
      </c>
      <c r="I1615">
        <v>110</v>
      </c>
      <c r="J1615">
        <v>95.5</v>
      </c>
      <c r="K1615">
        <v>94</v>
      </c>
      <c r="L1615">
        <v>0.52</v>
      </c>
      <c r="M1615">
        <v>0.54</v>
      </c>
      <c r="N1615">
        <v>0.52</v>
      </c>
      <c r="O1615">
        <v>0.5</v>
      </c>
      <c r="P1615">
        <v>0.48</v>
      </c>
      <c r="Q1615">
        <v>0.49</v>
      </c>
      <c r="R1615">
        <v>0.45</v>
      </c>
    </row>
    <row r="1616" spans="1:18" x14ac:dyDescent="0.2">
      <c r="A1616" t="s">
        <v>3157</v>
      </c>
      <c r="B1616" t="s">
        <v>3158</v>
      </c>
      <c r="C1616" t="s">
        <v>34</v>
      </c>
      <c r="D1616">
        <v>2010</v>
      </c>
      <c r="E1616">
        <v>107.6</v>
      </c>
      <c r="F1616">
        <v>107.4</v>
      </c>
      <c r="G1616">
        <v>113.3</v>
      </c>
      <c r="H1616">
        <v>106.9</v>
      </c>
      <c r="I1616">
        <v>110</v>
      </c>
      <c r="J1616">
        <v>95.5</v>
      </c>
      <c r="K1616">
        <v>94</v>
      </c>
      <c r="L1616">
        <v>0.52</v>
      </c>
      <c r="M1616">
        <v>0.54</v>
      </c>
      <c r="N1616">
        <v>0.52</v>
      </c>
      <c r="O1616">
        <v>0.5</v>
      </c>
      <c r="P1616">
        <v>0.48</v>
      </c>
      <c r="Q1616">
        <v>0.49</v>
      </c>
      <c r="R1616">
        <v>0.45</v>
      </c>
    </row>
    <row r="1617" spans="1:18" x14ac:dyDescent="0.2">
      <c r="A1617" t="s">
        <v>3159</v>
      </c>
      <c r="B1617" t="s">
        <v>3160</v>
      </c>
      <c r="C1617" t="s">
        <v>34</v>
      </c>
      <c r="D1617">
        <v>2010</v>
      </c>
      <c r="E1617">
        <v>107.6</v>
      </c>
      <c r="F1617">
        <v>107.4</v>
      </c>
      <c r="G1617">
        <v>113.3</v>
      </c>
      <c r="H1617">
        <v>106.9</v>
      </c>
      <c r="I1617">
        <v>110</v>
      </c>
      <c r="J1617">
        <v>95.5</v>
      </c>
      <c r="K1617">
        <v>94</v>
      </c>
      <c r="L1617">
        <v>0.52</v>
      </c>
      <c r="M1617">
        <v>0.54</v>
      </c>
      <c r="N1617">
        <v>0.52</v>
      </c>
      <c r="O1617">
        <v>0.5</v>
      </c>
      <c r="P1617">
        <v>0.48</v>
      </c>
      <c r="Q1617">
        <v>0.49</v>
      </c>
      <c r="R1617">
        <v>0.45</v>
      </c>
    </row>
    <row r="1618" spans="1:18" x14ac:dyDescent="0.2">
      <c r="A1618" t="s">
        <v>3161</v>
      </c>
      <c r="B1618" t="s">
        <v>3162</v>
      </c>
      <c r="C1618" t="s">
        <v>34</v>
      </c>
      <c r="D1618">
        <v>2010</v>
      </c>
      <c r="E1618">
        <v>107.6</v>
      </c>
      <c r="F1618">
        <v>107.4</v>
      </c>
      <c r="G1618">
        <v>113.3</v>
      </c>
      <c r="H1618">
        <v>106.9</v>
      </c>
      <c r="I1618">
        <v>110</v>
      </c>
      <c r="J1618">
        <v>95.5</v>
      </c>
      <c r="K1618">
        <v>94</v>
      </c>
      <c r="L1618">
        <v>0.52</v>
      </c>
      <c r="M1618">
        <v>0.54</v>
      </c>
      <c r="N1618">
        <v>0.52</v>
      </c>
      <c r="O1618">
        <v>0.5</v>
      </c>
      <c r="P1618">
        <v>0.48</v>
      </c>
      <c r="Q1618">
        <v>0.49</v>
      </c>
      <c r="R1618">
        <v>0.45</v>
      </c>
    </row>
    <row r="1619" spans="1:18" x14ac:dyDescent="0.2">
      <c r="A1619" t="s">
        <v>3163</v>
      </c>
      <c r="B1619" t="s">
        <v>3164</v>
      </c>
      <c r="C1619" t="s">
        <v>34</v>
      </c>
      <c r="D1619">
        <v>2019</v>
      </c>
      <c r="E1619">
        <v>111</v>
      </c>
      <c r="F1619">
        <v>131.69999999999999</v>
      </c>
      <c r="G1619">
        <v>125.4</v>
      </c>
      <c r="H1619">
        <v>119.2</v>
      </c>
      <c r="I1619">
        <v>130</v>
      </c>
      <c r="J1619">
        <v>103.6</v>
      </c>
      <c r="K1619">
        <v>83.2</v>
      </c>
      <c r="L1619">
        <v>0.76</v>
      </c>
      <c r="M1619">
        <v>0.79</v>
      </c>
      <c r="N1619">
        <v>0.76</v>
      </c>
      <c r="O1619">
        <v>0.74</v>
      </c>
      <c r="P1619">
        <v>0.7</v>
      </c>
      <c r="Q1619">
        <v>0.71</v>
      </c>
      <c r="R1619">
        <v>0.65</v>
      </c>
    </row>
    <row r="1620" spans="1:18" x14ac:dyDescent="0.2">
      <c r="A1620" t="s">
        <v>3165</v>
      </c>
      <c r="B1620" t="s">
        <v>3166</v>
      </c>
      <c r="C1620" t="s">
        <v>34</v>
      </c>
      <c r="D1620">
        <v>2014</v>
      </c>
      <c r="E1620">
        <v>110.5</v>
      </c>
      <c r="F1620">
        <v>111.5</v>
      </c>
      <c r="G1620">
        <v>101.4</v>
      </c>
      <c r="H1620">
        <v>110.5</v>
      </c>
      <c r="I1620">
        <v>119.4</v>
      </c>
      <c r="J1620">
        <v>108.9</v>
      </c>
      <c r="K1620">
        <v>104.4</v>
      </c>
      <c r="L1620">
        <v>0.65</v>
      </c>
      <c r="M1620">
        <v>0.65</v>
      </c>
      <c r="N1620">
        <v>0.56000000000000005</v>
      </c>
      <c r="O1620">
        <v>0.63</v>
      </c>
      <c r="P1620">
        <v>0.6</v>
      </c>
      <c r="Q1620">
        <v>0.57999999999999996</v>
      </c>
      <c r="R1620">
        <v>0.47</v>
      </c>
    </row>
    <row r="1621" spans="1:18" x14ac:dyDescent="0.2">
      <c r="A1621" t="s">
        <v>3167</v>
      </c>
      <c r="B1621" t="s">
        <v>3168</v>
      </c>
      <c r="C1621" t="s">
        <v>34</v>
      </c>
      <c r="D1621">
        <v>2014</v>
      </c>
      <c r="E1621">
        <v>102.4</v>
      </c>
      <c r="F1621">
        <v>113.8</v>
      </c>
      <c r="G1621">
        <v>103.4</v>
      </c>
      <c r="H1621">
        <v>109.1</v>
      </c>
      <c r="I1621">
        <v>109.8</v>
      </c>
      <c r="J1621">
        <v>113.1</v>
      </c>
      <c r="K1621">
        <v>104.3</v>
      </c>
      <c r="L1621">
        <v>0.65</v>
      </c>
      <c r="M1621">
        <v>0.68</v>
      </c>
      <c r="N1621">
        <v>0.65</v>
      </c>
      <c r="O1621">
        <v>0.63</v>
      </c>
      <c r="P1621">
        <v>0.6</v>
      </c>
      <c r="Q1621">
        <v>0.61</v>
      </c>
      <c r="R1621">
        <v>0.54</v>
      </c>
    </row>
    <row r="1622" spans="1:18" x14ac:dyDescent="0.2">
      <c r="A1622" t="s">
        <v>3169</v>
      </c>
      <c r="B1622" t="s">
        <v>3170</v>
      </c>
      <c r="C1622" t="s">
        <v>35</v>
      </c>
      <c r="D1622">
        <v>2014</v>
      </c>
      <c r="E1622">
        <v>103.4</v>
      </c>
      <c r="F1622">
        <v>101.6</v>
      </c>
      <c r="G1622">
        <v>99.1</v>
      </c>
      <c r="H1622">
        <v>106.2</v>
      </c>
      <c r="I1622">
        <v>116</v>
      </c>
      <c r="J1622">
        <v>115.5</v>
      </c>
      <c r="K1622">
        <v>104</v>
      </c>
      <c r="L1622">
        <v>0.65</v>
      </c>
      <c r="M1622">
        <v>0.68</v>
      </c>
      <c r="N1622">
        <v>0.65</v>
      </c>
      <c r="O1622">
        <v>0.63</v>
      </c>
      <c r="P1622">
        <v>0.6</v>
      </c>
      <c r="Q1622">
        <v>0.61</v>
      </c>
      <c r="R1622">
        <v>0.54</v>
      </c>
    </row>
    <row r="1623" spans="1:18" x14ac:dyDescent="0.2">
      <c r="A1623" t="s">
        <v>3171</v>
      </c>
      <c r="B1623" t="s">
        <v>3172</v>
      </c>
      <c r="C1623" t="s">
        <v>35</v>
      </c>
      <c r="D1623">
        <v>2014</v>
      </c>
      <c r="E1623">
        <v>118.3</v>
      </c>
      <c r="F1623">
        <v>108.4</v>
      </c>
      <c r="G1623">
        <v>104.3</v>
      </c>
      <c r="H1623">
        <v>115.4</v>
      </c>
      <c r="I1623">
        <v>124.7</v>
      </c>
      <c r="J1623">
        <v>108</v>
      </c>
      <c r="K1623">
        <v>112</v>
      </c>
      <c r="L1623">
        <v>0.77</v>
      </c>
      <c r="M1623">
        <v>0.8</v>
      </c>
      <c r="N1623">
        <v>0.77</v>
      </c>
      <c r="O1623">
        <v>0.75</v>
      </c>
      <c r="P1623">
        <v>0.73</v>
      </c>
      <c r="Q1623">
        <v>0.73</v>
      </c>
      <c r="R1623">
        <v>0.64</v>
      </c>
    </row>
    <row r="1624" spans="1:18" x14ac:dyDescent="0.2">
      <c r="A1624" t="s">
        <v>3173</v>
      </c>
      <c r="B1624" t="s">
        <v>3174</v>
      </c>
      <c r="C1624" t="s">
        <v>35</v>
      </c>
      <c r="D1624">
        <v>2014</v>
      </c>
      <c r="E1624">
        <v>111.6</v>
      </c>
      <c r="F1624">
        <v>115.2</v>
      </c>
      <c r="G1624">
        <v>100.8</v>
      </c>
      <c r="H1624">
        <v>114.2</v>
      </c>
      <c r="I1624">
        <v>112.4</v>
      </c>
      <c r="J1624">
        <v>113.4</v>
      </c>
      <c r="K1624">
        <v>110</v>
      </c>
      <c r="L1624">
        <v>0.65</v>
      </c>
      <c r="M1624">
        <v>0.68</v>
      </c>
      <c r="N1624">
        <v>0.65</v>
      </c>
      <c r="O1624">
        <v>0.63</v>
      </c>
      <c r="P1624">
        <v>0.6</v>
      </c>
      <c r="Q1624">
        <v>0.61</v>
      </c>
      <c r="R1624">
        <v>0.54</v>
      </c>
    </row>
    <row r="1625" spans="1:18" x14ac:dyDescent="0.2">
      <c r="A1625" t="s">
        <v>3175</v>
      </c>
      <c r="B1625" t="s">
        <v>3176</v>
      </c>
      <c r="C1625" t="s">
        <v>35</v>
      </c>
      <c r="D1625">
        <v>2014</v>
      </c>
      <c r="E1625">
        <v>99.2</v>
      </c>
      <c r="F1625">
        <v>106.3</v>
      </c>
      <c r="G1625">
        <v>105.5</v>
      </c>
      <c r="H1625">
        <v>113.9</v>
      </c>
      <c r="I1625">
        <v>110.6</v>
      </c>
      <c r="J1625">
        <v>122.9</v>
      </c>
      <c r="K1625">
        <v>102.5</v>
      </c>
      <c r="L1625">
        <v>0.77</v>
      </c>
      <c r="M1625">
        <v>0.8</v>
      </c>
      <c r="N1625">
        <v>0.77</v>
      </c>
      <c r="O1625">
        <v>0.75</v>
      </c>
      <c r="P1625">
        <v>0.72</v>
      </c>
      <c r="Q1625">
        <v>0.73</v>
      </c>
      <c r="R1625">
        <v>0.65</v>
      </c>
    </row>
    <row r="1626" spans="1:18" x14ac:dyDescent="0.2">
      <c r="A1626" t="s">
        <v>3177</v>
      </c>
      <c r="B1626" t="s">
        <v>3178</v>
      </c>
      <c r="C1626" t="s">
        <v>34</v>
      </c>
      <c r="D1626">
        <v>2014</v>
      </c>
      <c r="E1626">
        <v>99.6</v>
      </c>
      <c r="F1626">
        <v>119.6</v>
      </c>
      <c r="G1626">
        <v>97.2</v>
      </c>
      <c r="H1626">
        <v>99.9</v>
      </c>
      <c r="I1626">
        <v>108.2</v>
      </c>
      <c r="J1626">
        <v>99.7</v>
      </c>
      <c r="K1626">
        <v>100.5</v>
      </c>
      <c r="L1626">
        <v>0.6</v>
      </c>
      <c r="M1626">
        <v>0.64</v>
      </c>
      <c r="N1626">
        <v>0.6</v>
      </c>
      <c r="O1626">
        <v>0.56999999999999995</v>
      </c>
      <c r="P1626">
        <v>0.53</v>
      </c>
      <c r="Q1626">
        <v>0.54</v>
      </c>
      <c r="R1626">
        <v>0.47</v>
      </c>
    </row>
    <row r="1627" spans="1:18" x14ac:dyDescent="0.2">
      <c r="A1627" t="s">
        <v>3179</v>
      </c>
      <c r="B1627" t="s">
        <v>3180</v>
      </c>
      <c r="C1627" t="s">
        <v>34</v>
      </c>
      <c r="D1627">
        <v>2014</v>
      </c>
      <c r="E1627">
        <v>102.3</v>
      </c>
      <c r="F1627">
        <v>125.2</v>
      </c>
      <c r="G1627">
        <v>102.1</v>
      </c>
      <c r="H1627">
        <v>107.9</v>
      </c>
      <c r="I1627">
        <v>107</v>
      </c>
      <c r="J1627">
        <v>108.4</v>
      </c>
      <c r="K1627">
        <v>106.1</v>
      </c>
      <c r="L1627">
        <v>0.6</v>
      </c>
      <c r="M1627">
        <v>0.64</v>
      </c>
      <c r="N1627">
        <v>0.6</v>
      </c>
      <c r="O1627">
        <v>0.56999999999999995</v>
      </c>
      <c r="P1627">
        <v>0.53</v>
      </c>
      <c r="Q1627">
        <v>0.54</v>
      </c>
      <c r="R1627">
        <v>0.47</v>
      </c>
    </row>
    <row r="1628" spans="1:18" x14ac:dyDescent="0.2">
      <c r="A1628" t="s">
        <v>3181</v>
      </c>
      <c r="B1628" t="s">
        <v>3182</v>
      </c>
      <c r="C1628" t="s">
        <v>35</v>
      </c>
      <c r="D1628">
        <v>2014</v>
      </c>
      <c r="E1628">
        <v>95.8</v>
      </c>
      <c r="F1628">
        <v>118.6</v>
      </c>
      <c r="G1628">
        <v>93.8</v>
      </c>
      <c r="H1628">
        <v>101.7</v>
      </c>
      <c r="I1628">
        <v>111.8</v>
      </c>
      <c r="J1628">
        <v>98.7</v>
      </c>
      <c r="K1628">
        <v>100.1</v>
      </c>
      <c r="L1628">
        <v>0.66</v>
      </c>
      <c r="M1628">
        <v>0.7</v>
      </c>
      <c r="N1628">
        <v>0.66</v>
      </c>
      <c r="O1628">
        <v>0.63</v>
      </c>
      <c r="P1628">
        <v>0.59</v>
      </c>
      <c r="Q1628">
        <v>0.6</v>
      </c>
      <c r="R1628">
        <v>0.53</v>
      </c>
    </row>
    <row r="1629" spans="1:18" x14ac:dyDescent="0.2">
      <c r="A1629" t="s">
        <v>3183</v>
      </c>
      <c r="B1629" t="s">
        <v>3184</v>
      </c>
      <c r="C1629" t="s">
        <v>34</v>
      </c>
      <c r="D1629">
        <v>2015</v>
      </c>
      <c r="E1629">
        <v>107.5</v>
      </c>
      <c r="F1629">
        <v>106</v>
      </c>
      <c r="G1629">
        <v>100.9</v>
      </c>
      <c r="H1629">
        <v>116.1</v>
      </c>
      <c r="I1629">
        <v>114.6</v>
      </c>
      <c r="J1629">
        <v>88.3</v>
      </c>
      <c r="K1629">
        <v>105.2</v>
      </c>
      <c r="L1629">
        <v>0.64</v>
      </c>
      <c r="M1629">
        <v>0.68</v>
      </c>
      <c r="N1629">
        <v>0.64</v>
      </c>
      <c r="O1629">
        <v>0.61</v>
      </c>
      <c r="P1629">
        <v>0.57999999999999996</v>
      </c>
      <c r="Q1629">
        <v>0.59</v>
      </c>
      <c r="R1629">
        <v>0.52</v>
      </c>
    </row>
    <row r="1630" spans="1:18" x14ac:dyDescent="0.2">
      <c r="A1630" t="s">
        <v>3185</v>
      </c>
      <c r="B1630" t="s">
        <v>3186</v>
      </c>
      <c r="C1630" t="s">
        <v>34</v>
      </c>
      <c r="D1630">
        <v>2015</v>
      </c>
      <c r="E1630">
        <v>104.5</v>
      </c>
      <c r="F1630">
        <v>99</v>
      </c>
      <c r="G1630">
        <v>95.6</v>
      </c>
      <c r="H1630">
        <v>117.2</v>
      </c>
      <c r="I1630">
        <v>123.1</v>
      </c>
      <c r="J1630">
        <v>93.1</v>
      </c>
      <c r="K1630">
        <v>106.7</v>
      </c>
      <c r="L1630">
        <v>0.64</v>
      </c>
      <c r="M1630">
        <v>0.68</v>
      </c>
      <c r="N1630">
        <v>0.64</v>
      </c>
      <c r="O1630">
        <v>0.61</v>
      </c>
      <c r="P1630">
        <v>0.57999999999999996</v>
      </c>
      <c r="Q1630">
        <v>0.59</v>
      </c>
      <c r="R1630">
        <v>0.52</v>
      </c>
    </row>
    <row r="1631" spans="1:18" x14ac:dyDescent="0.2">
      <c r="A1631" t="s">
        <v>3187</v>
      </c>
      <c r="B1631" t="s">
        <v>3188</v>
      </c>
      <c r="C1631" t="s">
        <v>34</v>
      </c>
      <c r="D1631">
        <v>2015</v>
      </c>
      <c r="E1631">
        <v>105.2</v>
      </c>
      <c r="F1631">
        <v>101.2</v>
      </c>
      <c r="G1631">
        <v>99.1</v>
      </c>
      <c r="H1631">
        <v>114</v>
      </c>
      <c r="I1631">
        <v>117.3</v>
      </c>
      <c r="J1631">
        <v>89.2</v>
      </c>
      <c r="K1631">
        <v>101.6</v>
      </c>
      <c r="L1631">
        <v>0.54</v>
      </c>
      <c r="M1631">
        <v>0.56000000000000005</v>
      </c>
      <c r="N1631">
        <v>0.53</v>
      </c>
      <c r="O1631">
        <v>0.51</v>
      </c>
      <c r="P1631">
        <v>0.49</v>
      </c>
      <c r="Q1631">
        <v>0.5</v>
      </c>
      <c r="R1631">
        <v>0.44</v>
      </c>
    </row>
    <row r="1632" spans="1:18" x14ac:dyDescent="0.2">
      <c r="A1632" t="s">
        <v>3189</v>
      </c>
      <c r="B1632" t="s">
        <v>3190</v>
      </c>
      <c r="C1632" t="s">
        <v>35</v>
      </c>
      <c r="D1632">
        <v>2015</v>
      </c>
      <c r="E1632">
        <v>109</v>
      </c>
      <c r="F1632">
        <v>101</v>
      </c>
      <c r="G1632">
        <v>101.2</v>
      </c>
      <c r="H1632">
        <v>113</v>
      </c>
      <c r="I1632">
        <v>113.2</v>
      </c>
      <c r="J1632">
        <v>89.7</v>
      </c>
      <c r="K1632">
        <v>97.7</v>
      </c>
      <c r="L1632">
        <v>0.7</v>
      </c>
      <c r="M1632">
        <v>0.73</v>
      </c>
      <c r="N1632">
        <v>0.7</v>
      </c>
      <c r="O1632">
        <v>0.67</v>
      </c>
      <c r="P1632">
        <v>0.63</v>
      </c>
      <c r="Q1632">
        <v>0.64</v>
      </c>
      <c r="R1632">
        <v>0.56000000000000005</v>
      </c>
    </row>
    <row r="1633" spans="1:18" x14ac:dyDescent="0.2">
      <c r="A1633" t="s">
        <v>3191</v>
      </c>
      <c r="B1633" t="s">
        <v>3192</v>
      </c>
      <c r="C1633" t="s">
        <v>35</v>
      </c>
      <c r="D1633">
        <v>2015</v>
      </c>
      <c r="E1633">
        <v>98.7</v>
      </c>
      <c r="F1633">
        <v>104.9</v>
      </c>
      <c r="G1633">
        <v>105</v>
      </c>
      <c r="H1633">
        <v>110.3</v>
      </c>
      <c r="I1633">
        <v>118.8</v>
      </c>
      <c r="J1633">
        <v>87.4</v>
      </c>
      <c r="K1633">
        <v>102.3</v>
      </c>
      <c r="L1633">
        <v>0.64</v>
      </c>
      <c r="M1633">
        <v>0.68</v>
      </c>
      <c r="N1633">
        <v>0.65</v>
      </c>
      <c r="O1633">
        <v>0.61</v>
      </c>
      <c r="P1633">
        <v>0.57999999999999996</v>
      </c>
      <c r="Q1633">
        <v>0.59</v>
      </c>
      <c r="R1633">
        <v>0.52</v>
      </c>
    </row>
    <row r="1634" spans="1:18" x14ac:dyDescent="0.2">
      <c r="A1634" t="s">
        <v>3193</v>
      </c>
      <c r="B1634" t="s">
        <v>3194</v>
      </c>
      <c r="C1634" t="s">
        <v>34</v>
      </c>
      <c r="D1634">
        <v>2011</v>
      </c>
      <c r="E1634">
        <v>105.6</v>
      </c>
      <c r="F1634">
        <v>114.4</v>
      </c>
      <c r="G1634">
        <v>119.8</v>
      </c>
      <c r="H1634">
        <v>120</v>
      </c>
      <c r="I1634">
        <v>130.19999999999999</v>
      </c>
      <c r="J1634">
        <v>116.4</v>
      </c>
      <c r="K1634">
        <v>94.9</v>
      </c>
      <c r="L1634">
        <v>0.51</v>
      </c>
      <c r="M1634">
        <v>0.56999999999999995</v>
      </c>
      <c r="N1634">
        <v>0.52</v>
      </c>
      <c r="O1634">
        <v>0.48</v>
      </c>
      <c r="P1634">
        <v>0.44</v>
      </c>
      <c r="Q1634">
        <v>0.45</v>
      </c>
      <c r="R1634">
        <v>0.38</v>
      </c>
    </row>
    <row r="1635" spans="1:18" x14ac:dyDescent="0.2">
      <c r="A1635" t="s">
        <v>3195</v>
      </c>
      <c r="B1635" t="s">
        <v>3196</v>
      </c>
      <c r="C1635" t="s">
        <v>35</v>
      </c>
      <c r="D1635">
        <v>2020</v>
      </c>
      <c r="E1635">
        <v>112.6</v>
      </c>
      <c r="F1635">
        <v>126.1</v>
      </c>
      <c r="G1635">
        <v>100.7</v>
      </c>
      <c r="H1635">
        <v>119.1</v>
      </c>
      <c r="I1635">
        <v>103.2</v>
      </c>
      <c r="J1635">
        <v>112</v>
      </c>
      <c r="K1635">
        <v>92.3</v>
      </c>
      <c r="L1635">
        <v>0.63</v>
      </c>
      <c r="M1635">
        <v>0.63</v>
      </c>
      <c r="N1635">
        <v>0.61</v>
      </c>
      <c r="O1635">
        <v>0.6</v>
      </c>
      <c r="P1635">
        <v>0.56000000000000005</v>
      </c>
      <c r="Q1635">
        <v>0.55000000000000004</v>
      </c>
      <c r="R1635">
        <v>0.41</v>
      </c>
    </row>
    <row r="1636" spans="1:18" x14ac:dyDescent="0.2">
      <c r="A1636" t="s">
        <v>3197</v>
      </c>
      <c r="B1636" t="s">
        <v>3198</v>
      </c>
      <c r="C1636" t="s">
        <v>35</v>
      </c>
      <c r="D1636">
        <v>2020</v>
      </c>
      <c r="E1636">
        <v>107.2</v>
      </c>
      <c r="F1636">
        <v>127.6</v>
      </c>
      <c r="G1636">
        <v>114.5</v>
      </c>
      <c r="H1636">
        <v>126.1</v>
      </c>
      <c r="I1636">
        <v>110.7</v>
      </c>
      <c r="J1636">
        <v>105.9</v>
      </c>
      <c r="K1636">
        <v>89.8</v>
      </c>
      <c r="L1636">
        <v>0.63</v>
      </c>
      <c r="M1636">
        <v>0.67</v>
      </c>
      <c r="N1636">
        <v>0.63</v>
      </c>
      <c r="O1636">
        <v>0.6</v>
      </c>
      <c r="P1636">
        <v>0.56000000000000005</v>
      </c>
      <c r="Q1636">
        <v>0.56999999999999995</v>
      </c>
      <c r="R1636">
        <v>0.5</v>
      </c>
    </row>
    <row r="1637" spans="1:18" x14ac:dyDescent="0.2">
      <c r="A1637" t="s">
        <v>3199</v>
      </c>
      <c r="B1637" t="s">
        <v>3200</v>
      </c>
      <c r="C1637" t="s">
        <v>34</v>
      </c>
      <c r="D1637">
        <v>2020</v>
      </c>
      <c r="E1637">
        <v>108.4</v>
      </c>
      <c r="F1637">
        <v>115.5</v>
      </c>
      <c r="G1637">
        <v>111.5</v>
      </c>
      <c r="H1637">
        <v>123.1</v>
      </c>
      <c r="I1637">
        <v>103.2</v>
      </c>
      <c r="J1637">
        <v>107.3</v>
      </c>
      <c r="K1637">
        <v>97.7</v>
      </c>
      <c r="L1637">
        <v>0.63</v>
      </c>
      <c r="M1637">
        <v>0.67</v>
      </c>
      <c r="N1637">
        <v>0.63</v>
      </c>
      <c r="O1637">
        <v>0.6</v>
      </c>
      <c r="P1637">
        <v>0.56999999999999995</v>
      </c>
      <c r="Q1637">
        <v>0.57999999999999996</v>
      </c>
      <c r="R1637">
        <v>0.5</v>
      </c>
    </row>
    <row r="1638" spans="1:18" x14ac:dyDescent="0.2">
      <c r="A1638" t="s">
        <v>3201</v>
      </c>
      <c r="B1638" t="s">
        <v>3202</v>
      </c>
      <c r="C1638" t="s">
        <v>35</v>
      </c>
      <c r="D1638">
        <v>2020</v>
      </c>
      <c r="E1638">
        <v>107.2</v>
      </c>
      <c r="F1638">
        <v>126.8</v>
      </c>
      <c r="G1638">
        <v>112.8</v>
      </c>
      <c r="H1638">
        <v>129.69999999999999</v>
      </c>
      <c r="I1638">
        <v>103.2</v>
      </c>
      <c r="J1638">
        <v>112.5</v>
      </c>
      <c r="K1638">
        <v>90</v>
      </c>
      <c r="L1638">
        <v>0.63</v>
      </c>
      <c r="M1638">
        <v>0.67</v>
      </c>
      <c r="N1638">
        <v>0.63</v>
      </c>
      <c r="O1638">
        <v>0.6</v>
      </c>
      <c r="P1638">
        <v>0.56000000000000005</v>
      </c>
      <c r="Q1638">
        <v>0.56999999999999995</v>
      </c>
      <c r="R1638">
        <v>0.5</v>
      </c>
    </row>
    <row r="1639" spans="1:18" x14ac:dyDescent="0.2">
      <c r="A1639" t="s">
        <v>3203</v>
      </c>
      <c r="B1639" t="s">
        <v>3204</v>
      </c>
      <c r="C1639" t="s">
        <v>34</v>
      </c>
      <c r="D1639">
        <v>2020</v>
      </c>
      <c r="E1639">
        <v>109.9</v>
      </c>
      <c r="F1639">
        <v>125.8</v>
      </c>
      <c r="G1639">
        <v>110.7</v>
      </c>
      <c r="H1639">
        <v>124.5</v>
      </c>
      <c r="I1639">
        <v>108.3</v>
      </c>
      <c r="J1639">
        <v>108.6</v>
      </c>
      <c r="K1639">
        <v>92.3</v>
      </c>
      <c r="L1639">
        <v>0.52</v>
      </c>
      <c r="M1639">
        <v>0.54</v>
      </c>
      <c r="N1639">
        <v>0.52</v>
      </c>
      <c r="O1639">
        <v>0.5</v>
      </c>
      <c r="P1639">
        <v>0.47</v>
      </c>
      <c r="Q1639">
        <v>0.47</v>
      </c>
      <c r="R1639">
        <v>0.41</v>
      </c>
    </row>
    <row r="1640" spans="1:18" x14ac:dyDescent="0.2">
      <c r="A1640" t="s">
        <v>3205</v>
      </c>
      <c r="B1640" t="s">
        <v>3206</v>
      </c>
      <c r="C1640" t="s">
        <v>35</v>
      </c>
      <c r="D1640">
        <v>2010</v>
      </c>
      <c r="E1640">
        <v>106.4</v>
      </c>
      <c r="F1640">
        <v>109.3</v>
      </c>
      <c r="G1640">
        <v>114.3</v>
      </c>
      <c r="H1640">
        <v>106.7</v>
      </c>
      <c r="I1640">
        <v>114</v>
      </c>
      <c r="J1640">
        <v>110.4</v>
      </c>
      <c r="K1640">
        <v>92.7</v>
      </c>
      <c r="L1640">
        <v>0.38</v>
      </c>
      <c r="M1640">
        <v>0.4</v>
      </c>
      <c r="N1640">
        <v>0.38</v>
      </c>
      <c r="O1640">
        <v>0.37</v>
      </c>
      <c r="P1640">
        <v>0.35</v>
      </c>
      <c r="Q1640">
        <v>0.35</v>
      </c>
      <c r="R1640">
        <v>0.32</v>
      </c>
    </row>
    <row r="1641" spans="1:18" x14ac:dyDescent="0.2">
      <c r="A1641" t="s">
        <v>3207</v>
      </c>
      <c r="B1641" t="s">
        <v>3208</v>
      </c>
      <c r="C1641" t="s">
        <v>35</v>
      </c>
      <c r="D1641">
        <v>2019</v>
      </c>
      <c r="E1641">
        <v>103</v>
      </c>
      <c r="F1641">
        <v>111.7</v>
      </c>
      <c r="G1641">
        <v>107.5</v>
      </c>
      <c r="H1641">
        <v>107.6</v>
      </c>
      <c r="I1641">
        <v>104.6</v>
      </c>
      <c r="J1641">
        <v>104.4</v>
      </c>
      <c r="K1641">
        <v>92.8</v>
      </c>
      <c r="L1641">
        <v>0.66</v>
      </c>
      <c r="M1641">
        <v>0.7</v>
      </c>
      <c r="N1641">
        <v>0.66</v>
      </c>
      <c r="O1641">
        <v>0.64</v>
      </c>
      <c r="P1641">
        <v>0.61</v>
      </c>
      <c r="Q1641">
        <v>0.62</v>
      </c>
      <c r="R1641">
        <v>0.56000000000000005</v>
      </c>
    </row>
    <row r="1642" spans="1:18" x14ac:dyDescent="0.2">
      <c r="A1642" t="s">
        <v>3209</v>
      </c>
      <c r="B1642" t="s">
        <v>3210</v>
      </c>
      <c r="C1642" t="s">
        <v>34</v>
      </c>
      <c r="D1642">
        <v>2019</v>
      </c>
      <c r="E1642">
        <v>110.9</v>
      </c>
      <c r="F1642">
        <v>117.3</v>
      </c>
      <c r="G1642">
        <v>113.2</v>
      </c>
      <c r="H1642">
        <v>111.5</v>
      </c>
      <c r="I1642">
        <v>102.8</v>
      </c>
      <c r="J1642">
        <v>100.7</v>
      </c>
      <c r="K1642">
        <v>90.9</v>
      </c>
      <c r="L1642">
        <v>0.56999999999999995</v>
      </c>
      <c r="M1642">
        <v>0.59</v>
      </c>
      <c r="N1642">
        <v>0.56999999999999995</v>
      </c>
      <c r="O1642">
        <v>0.56000000000000005</v>
      </c>
      <c r="P1642">
        <v>0.54</v>
      </c>
      <c r="Q1642">
        <v>0.54</v>
      </c>
      <c r="R1642">
        <v>0.5</v>
      </c>
    </row>
    <row r="1643" spans="1:18" x14ac:dyDescent="0.2">
      <c r="A1643" t="s">
        <v>3211</v>
      </c>
      <c r="B1643" t="s">
        <v>3212</v>
      </c>
      <c r="C1643" t="s">
        <v>34</v>
      </c>
      <c r="D1643">
        <v>2019</v>
      </c>
      <c r="E1643">
        <v>112.7</v>
      </c>
      <c r="F1643">
        <v>121.4</v>
      </c>
      <c r="G1643">
        <v>111.8</v>
      </c>
      <c r="H1643">
        <v>106.6</v>
      </c>
      <c r="I1643">
        <v>106.8</v>
      </c>
      <c r="J1643">
        <v>106.2</v>
      </c>
      <c r="K1643">
        <v>89.1</v>
      </c>
      <c r="L1643">
        <v>0.66</v>
      </c>
      <c r="M1643">
        <v>0.7</v>
      </c>
      <c r="N1643">
        <v>0.66</v>
      </c>
      <c r="O1643">
        <v>0.64</v>
      </c>
      <c r="P1643">
        <v>0.61</v>
      </c>
      <c r="Q1643">
        <v>0.62</v>
      </c>
      <c r="R1643">
        <v>0.56000000000000005</v>
      </c>
    </row>
    <row r="1644" spans="1:18" x14ac:dyDescent="0.2">
      <c r="A1644" t="s">
        <v>3213</v>
      </c>
      <c r="B1644" t="s">
        <v>3214</v>
      </c>
      <c r="C1644" t="s">
        <v>34</v>
      </c>
      <c r="D1644">
        <v>2021</v>
      </c>
      <c r="E1644">
        <v>101</v>
      </c>
      <c r="F1644">
        <v>101.1</v>
      </c>
      <c r="G1644">
        <v>90.5</v>
      </c>
      <c r="H1644">
        <v>103.3</v>
      </c>
      <c r="I1644">
        <v>118.5</v>
      </c>
      <c r="J1644">
        <v>89.4</v>
      </c>
      <c r="K1644">
        <v>103.8</v>
      </c>
      <c r="L1644">
        <v>0.49</v>
      </c>
      <c r="M1644">
        <v>0.51</v>
      </c>
      <c r="N1644">
        <v>0.49</v>
      </c>
      <c r="O1644">
        <v>0.47</v>
      </c>
      <c r="P1644">
        <v>0.44</v>
      </c>
      <c r="Q1644">
        <v>0.44</v>
      </c>
      <c r="R1644">
        <v>0.32</v>
      </c>
    </row>
    <row r="1645" spans="1:18" x14ac:dyDescent="0.2">
      <c r="A1645" t="s">
        <v>3215</v>
      </c>
      <c r="B1645" t="s">
        <v>3216</v>
      </c>
      <c r="C1645" t="s">
        <v>34</v>
      </c>
      <c r="D1645">
        <v>2021</v>
      </c>
      <c r="E1645">
        <v>101</v>
      </c>
      <c r="F1645">
        <v>101.1</v>
      </c>
      <c r="G1645">
        <v>90.5</v>
      </c>
      <c r="H1645">
        <v>103.3</v>
      </c>
      <c r="I1645">
        <v>118.5</v>
      </c>
      <c r="J1645">
        <v>89.4</v>
      </c>
      <c r="K1645">
        <v>103.8</v>
      </c>
      <c r="L1645">
        <v>0.49</v>
      </c>
      <c r="M1645">
        <v>0.51</v>
      </c>
      <c r="N1645">
        <v>0.49</v>
      </c>
      <c r="O1645">
        <v>0.47</v>
      </c>
      <c r="P1645">
        <v>0.44</v>
      </c>
      <c r="Q1645">
        <v>0.44</v>
      </c>
      <c r="R1645">
        <v>0.32</v>
      </c>
    </row>
    <row r="1646" spans="1:18" x14ac:dyDescent="0.2">
      <c r="A1646" t="s">
        <v>3217</v>
      </c>
      <c r="B1646" t="s">
        <v>3218</v>
      </c>
      <c r="C1646" t="s">
        <v>35</v>
      </c>
      <c r="D1646">
        <v>2021</v>
      </c>
      <c r="E1646">
        <v>97</v>
      </c>
      <c r="F1646">
        <v>101.9</v>
      </c>
      <c r="G1646">
        <v>83.8</v>
      </c>
      <c r="H1646">
        <v>101.7</v>
      </c>
      <c r="I1646">
        <v>121.6</v>
      </c>
      <c r="J1646">
        <v>88.7</v>
      </c>
      <c r="K1646">
        <v>103.8</v>
      </c>
      <c r="L1646">
        <v>0.62</v>
      </c>
      <c r="M1646">
        <v>0.61</v>
      </c>
      <c r="N1646">
        <v>0.61</v>
      </c>
      <c r="O1646">
        <v>0.57999999999999996</v>
      </c>
      <c r="P1646">
        <v>0.55000000000000004</v>
      </c>
      <c r="Q1646">
        <v>0.52</v>
      </c>
      <c r="R1646">
        <v>0.32</v>
      </c>
    </row>
    <row r="1647" spans="1:18" x14ac:dyDescent="0.2">
      <c r="A1647" t="s">
        <v>3219</v>
      </c>
      <c r="B1647" t="s">
        <v>3220</v>
      </c>
      <c r="C1647" t="s">
        <v>34</v>
      </c>
      <c r="D1647">
        <v>2022</v>
      </c>
      <c r="E1647">
        <v>107</v>
      </c>
      <c r="F1647">
        <v>113</v>
      </c>
      <c r="G1647">
        <v>100.7</v>
      </c>
      <c r="H1647">
        <v>102.8</v>
      </c>
      <c r="I1647">
        <v>120.8</v>
      </c>
      <c r="J1647">
        <v>97.6</v>
      </c>
      <c r="K1647">
        <v>101.7</v>
      </c>
      <c r="L1647">
        <v>0.6</v>
      </c>
      <c r="M1647">
        <v>0.6</v>
      </c>
      <c r="N1647">
        <v>0.56999999999999995</v>
      </c>
      <c r="O1647">
        <v>0.56999999999999995</v>
      </c>
      <c r="P1647">
        <v>0.53</v>
      </c>
      <c r="Q1647">
        <v>0.51</v>
      </c>
      <c r="R1647">
        <v>0.35</v>
      </c>
    </row>
    <row r="1648" spans="1:18" x14ac:dyDescent="0.2">
      <c r="A1648" t="s">
        <v>3221</v>
      </c>
      <c r="B1648" t="s">
        <v>3222</v>
      </c>
      <c r="C1648" t="s">
        <v>34</v>
      </c>
      <c r="D1648">
        <v>2022</v>
      </c>
      <c r="E1648">
        <v>109.7</v>
      </c>
      <c r="F1648">
        <v>113.3</v>
      </c>
      <c r="G1648">
        <v>110.1</v>
      </c>
      <c r="H1648">
        <v>108</v>
      </c>
      <c r="I1648">
        <v>116</v>
      </c>
      <c r="J1648">
        <v>100.5</v>
      </c>
      <c r="K1648">
        <v>105.6</v>
      </c>
      <c r="L1648">
        <v>0.6</v>
      </c>
      <c r="M1648">
        <v>0.64</v>
      </c>
      <c r="N1648">
        <v>0.61</v>
      </c>
      <c r="O1648">
        <v>0.56999999999999995</v>
      </c>
      <c r="P1648">
        <v>0.53</v>
      </c>
      <c r="Q1648">
        <v>0.54</v>
      </c>
      <c r="R1648">
        <v>0.45</v>
      </c>
    </row>
    <row r="1649" spans="1:18" x14ac:dyDescent="0.2">
      <c r="A1649" t="s">
        <v>3223</v>
      </c>
      <c r="B1649" t="s">
        <v>3224</v>
      </c>
      <c r="C1649" t="s">
        <v>35</v>
      </c>
      <c r="D1649">
        <v>2022</v>
      </c>
      <c r="E1649">
        <v>105.3</v>
      </c>
      <c r="F1649">
        <v>113.5</v>
      </c>
      <c r="G1649">
        <v>113.3</v>
      </c>
      <c r="H1649">
        <v>103.8</v>
      </c>
      <c r="I1649">
        <v>122.2</v>
      </c>
      <c r="J1649">
        <v>100.8</v>
      </c>
      <c r="K1649">
        <v>101.2</v>
      </c>
      <c r="L1649">
        <v>0.6</v>
      </c>
      <c r="M1649">
        <v>0.64</v>
      </c>
      <c r="N1649">
        <v>0.61</v>
      </c>
      <c r="O1649">
        <v>0.56999999999999995</v>
      </c>
      <c r="P1649">
        <v>0.53</v>
      </c>
      <c r="Q1649">
        <v>0.54</v>
      </c>
      <c r="R1649">
        <v>0.46</v>
      </c>
    </row>
    <row r="1650" spans="1:18" x14ac:dyDescent="0.2">
      <c r="A1650" t="s">
        <v>3225</v>
      </c>
      <c r="B1650" t="s">
        <v>3226</v>
      </c>
      <c r="C1650" t="s">
        <v>35</v>
      </c>
      <c r="D1650">
        <v>2022</v>
      </c>
      <c r="E1650">
        <v>106.4</v>
      </c>
      <c r="F1650">
        <v>115.5</v>
      </c>
      <c r="G1650">
        <v>110.2</v>
      </c>
      <c r="H1650">
        <v>107.7</v>
      </c>
      <c r="I1650">
        <v>120.3</v>
      </c>
      <c r="J1650">
        <v>100.4</v>
      </c>
      <c r="K1650">
        <v>101.7</v>
      </c>
      <c r="L1650">
        <v>0.47</v>
      </c>
      <c r="M1650">
        <v>0.49</v>
      </c>
      <c r="N1650">
        <v>0.47</v>
      </c>
      <c r="O1650">
        <v>0.45</v>
      </c>
      <c r="P1650">
        <v>0.42</v>
      </c>
      <c r="Q1650">
        <v>0.42</v>
      </c>
      <c r="R1650">
        <v>0.35</v>
      </c>
    </row>
    <row r="1651" spans="1:18" x14ac:dyDescent="0.2">
      <c r="A1651" t="s">
        <v>3227</v>
      </c>
      <c r="B1651" t="s">
        <v>3228</v>
      </c>
      <c r="C1651" t="s">
        <v>35</v>
      </c>
      <c r="D1651">
        <v>2022</v>
      </c>
      <c r="E1651">
        <v>106.4</v>
      </c>
      <c r="F1651">
        <v>115.5</v>
      </c>
      <c r="G1651">
        <v>110.2</v>
      </c>
      <c r="H1651">
        <v>107.7</v>
      </c>
      <c r="I1651">
        <v>120.3</v>
      </c>
      <c r="J1651">
        <v>100.4</v>
      </c>
      <c r="K1651">
        <v>101.7</v>
      </c>
      <c r="L1651">
        <v>0.47</v>
      </c>
      <c r="M1651">
        <v>0.49</v>
      </c>
      <c r="N1651">
        <v>0.47</v>
      </c>
      <c r="O1651">
        <v>0.45</v>
      </c>
      <c r="P1651">
        <v>0.42</v>
      </c>
      <c r="Q1651">
        <v>0.42</v>
      </c>
      <c r="R1651">
        <v>0.35</v>
      </c>
    </row>
    <row r="1652" spans="1:18" x14ac:dyDescent="0.2">
      <c r="A1652" t="s">
        <v>3229</v>
      </c>
      <c r="B1652" t="s">
        <v>3230</v>
      </c>
      <c r="C1652" t="s">
        <v>35</v>
      </c>
      <c r="D1652">
        <v>2011</v>
      </c>
      <c r="E1652">
        <v>106.7</v>
      </c>
      <c r="F1652">
        <v>94.6</v>
      </c>
      <c r="G1652">
        <v>84.8</v>
      </c>
      <c r="H1652">
        <v>108.2</v>
      </c>
      <c r="I1652">
        <v>108.7</v>
      </c>
      <c r="J1652">
        <v>79.599999999999994</v>
      </c>
      <c r="K1652">
        <v>119.5</v>
      </c>
      <c r="L1652">
        <v>0.72</v>
      </c>
      <c r="M1652">
        <v>0.74</v>
      </c>
      <c r="N1652">
        <v>0.71</v>
      </c>
      <c r="O1652">
        <v>0.69</v>
      </c>
      <c r="P1652">
        <v>0.66</v>
      </c>
      <c r="Q1652">
        <v>0.66</v>
      </c>
      <c r="R1652">
        <v>0.56000000000000005</v>
      </c>
    </row>
    <row r="1653" spans="1:18" x14ac:dyDescent="0.2">
      <c r="A1653" t="s">
        <v>3231</v>
      </c>
      <c r="B1653" t="s">
        <v>3232</v>
      </c>
      <c r="C1653" t="s">
        <v>34</v>
      </c>
      <c r="D1653">
        <v>2010</v>
      </c>
      <c r="E1653">
        <v>120.9</v>
      </c>
      <c r="F1653">
        <v>111.1</v>
      </c>
      <c r="G1653">
        <v>111.6</v>
      </c>
      <c r="H1653">
        <v>123.4</v>
      </c>
      <c r="I1653">
        <v>132.4</v>
      </c>
      <c r="J1653">
        <v>86</v>
      </c>
      <c r="K1653">
        <v>95.7</v>
      </c>
      <c r="L1653">
        <v>0.65</v>
      </c>
      <c r="M1653">
        <v>0.68</v>
      </c>
      <c r="N1653">
        <v>0.65</v>
      </c>
      <c r="O1653">
        <v>0.62</v>
      </c>
      <c r="P1653">
        <v>0.59</v>
      </c>
      <c r="Q1653">
        <v>0.59</v>
      </c>
      <c r="R1653">
        <v>0.52</v>
      </c>
    </row>
    <row r="1654" spans="1:18" x14ac:dyDescent="0.2">
      <c r="A1654" t="s">
        <v>3233</v>
      </c>
      <c r="B1654" t="s">
        <v>3234</v>
      </c>
      <c r="C1654" t="s">
        <v>34</v>
      </c>
      <c r="D1654">
        <v>2010</v>
      </c>
      <c r="E1654">
        <v>115.7</v>
      </c>
      <c r="F1654">
        <v>101.3</v>
      </c>
      <c r="G1654">
        <v>94.5</v>
      </c>
      <c r="H1654">
        <v>117.4</v>
      </c>
      <c r="I1654">
        <v>126.7</v>
      </c>
      <c r="J1654">
        <v>85.1</v>
      </c>
      <c r="K1654">
        <v>94.8</v>
      </c>
      <c r="L1654">
        <v>0.65</v>
      </c>
      <c r="M1654">
        <v>0.68</v>
      </c>
      <c r="N1654">
        <v>0.65</v>
      </c>
      <c r="O1654">
        <v>0.62</v>
      </c>
      <c r="P1654">
        <v>0.59</v>
      </c>
      <c r="Q1654">
        <v>0.6</v>
      </c>
      <c r="R1654">
        <v>0.52</v>
      </c>
    </row>
    <row r="1655" spans="1:18" x14ac:dyDescent="0.2">
      <c r="A1655" t="s">
        <v>3235</v>
      </c>
      <c r="B1655" t="s">
        <v>3236</v>
      </c>
      <c r="C1655" t="s">
        <v>34</v>
      </c>
      <c r="D1655">
        <v>2010</v>
      </c>
      <c r="E1655">
        <v>118.1</v>
      </c>
      <c r="F1655">
        <v>108.6</v>
      </c>
      <c r="G1655">
        <v>104.8</v>
      </c>
      <c r="H1655">
        <v>120.5</v>
      </c>
      <c r="I1655">
        <v>124.3</v>
      </c>
      <c r="J1655">
        <v>86.6</v>
      </c>
      <c r="K1655">
        <v>96.6</v>
      </c>
      <c r="L1655">
        <v>0.55000000000000004</v>
      </c>
      <c r="M1655">
        <v>0.56000000000000005</v>
      </c>
      <c r="N1655">
        <v>0.55000000000000004</v>
      </c>
      <c r="O1655">
        <v>0.53</v>
      </c>
      <c r="P1655">
        <v>0.51</v>
      </c>
      <c r="Q1655">
        <v>0.51</v>
      </c>
      <c r="R1655">
        <v>0.44</v>
      </c>
    </row>
    <row r="1656" spans="1:18" x14ac:dyDescent="0.2">
      <c r="A1656" t="s">
        <v>3237</v>
      </c>
      <c r="B1656" t="s">
        <v>3238</v>
      </c>
      <c r="C1656" t="s">
        <v>34</v>
      </c>
      <c r="D1656">
        <v>2010</v>
      </c>
      <c r="E1656">
        <v>118.1</v>
      </c>
      <c r="F1656">
        <v>108.6</v>
      </c>
      <c r="G1656">
        <v>104.8</v>
      </c>
      <c r="H1656">
        <v>120.5</v>
      </c>
      <c r="I1656">
        <v>124.3</v>
      </c>
      <c r="J1656">
        <v>86.6</v>
      </c>
      <c r="K1656">
        <v>96.6</v>
      </c>
      <c r="L1656">
        <v>0.55000000000000004</v>
      </c>
      <c r="M1656">
        <v>0.56000000000000005</v>
      </c>
      <c r="N1656">
        <v>0.55000000000000004</v>
      </c>
      <c r="O1656">
        <v>0.53</v>
      </c>
      <c r="P1656">
        <v>0.51</v>
      </c>
      <c r="Q1656">
        <v>0.51</v>
      </c>
      <c r="R1656">
        <v>0.44</v>
      </c>
    </row>
    <row r="1657" spans="1:18" x14ac:dyDescent="0.2">
      <c r="A1657" t="s">
        <v>3239</v>
      </c>
      <c r="B1657" t="s">
        <v>3240</v>
      </c>
      <c r="C1657" t="s">
        <v>34</v>
      </c>
      <c r="D1657">
        <v>2010</v>
      </c>
      <c r="E1657">
        <v>112.3</v>
      </c>
      <c r="F1657">
        <v>111.7</v>
      </c>
      <c r="G1657">
        <v>104.2</v>
      </c>
      <c r="H1657">
        <v>125.1</v>
      </c>
      <c r="I1657">
        <v>125</v>
      </c>
      <c r="J1657">
        <v>85.3</v>
      </c>
      <c r="K1657">
        <v>101.8</v>
      </c>
      <c r="L1657">
        <v>0.65</v>
      </c>
      <c r="M1657">
        <v>0.68</v>
      </c>
      <c r="N1657">
        <v>0.65</v>
      </c>
      <c r="O1657">
        <v>0.62</v>
      </c>
      <c r="P1657">
        <v>0.59</v>
      </c>
      <c r="Q1657">
        <v>0.6</v>
      </c>
      <c r="R1657">
        <v>0.52</v>
      </c>
    </row>
    <row r="1658" spans="1:18" x14ac:dyDescent="0.2">
      <c r="A1658" t="s">
        <v>3241</v>
      </c>
      <c r="B1658" t="s">
        <v>3242</v>
      </c>
      <c r="C1658" t="s">
        <v>34</v>
      </c>
      <c r="D1658">
        <v>2010</v>
      </c>
      <c r="E1658">
        <v>118.1</v>
      </c>
      <c r="F1658">
        <v>108.6</v>
      </c>
      <c r="G1658">
        <v>104.8</v>
      </c>
      <c r="H1658">
        <v>120.5</v>
      </c>
      <c r="I1658">
        <v>124.3</v>
      </c>
      <c r="J1658">
        <v>86.6</v>
      </c>
      <c r="K1658">
        <v>96.6</v>
      </c>
      <c r="L1658">
        <v>0.55000000000000004</v>
      </c>
      <c r="M1658">
        <v>0.56000000000000005</v>
      </c>
      <c r="N1658">
        <v>0.55000000000000004</v>
      </c>
      <c r="O1658">
        <v>0.53</v>
      </c>
      <c r="P1658">
        <v>0.51</v>
      </c>
      <c r="Q1658">
        <v>0.51</v>
      </c>
      <c r="R1658">
        <v>0.44</v>
      </c>
    </row>
    <row r="1659" spans="1:18" x14ac:dyDescent="0.2">
      <c r="A1659" t="s">
        <v>3243</v>
      </c>
      <c r="B1659" t="s">
        <v>3244</v>
      </c>
      <c r="C1659" t="s">
        <v>35</v>
      </c>
      <c r="D1659">
        <v>2010</v>
      </c>
      <c r="E1659">
        <v>121.3</v>
      </c>
      <c r="F1659">
        <v>115.7</v>
      </c>
      <c r="G1659">
        <v>110</v>
      </c>
      <c r="H1659">
        <v>128.69999999999999</v>
      </c>
      <c r="I1659">
        <v>134.19999999999999</v>
      </c>
      <c r="J1659">
        <v>85.1</v>
      </c>
      <c r="K1659">
        <v>95.2</v>
      </c>
      <c r="L1659">
        <v>0.65</v>
      </c>
      <c r="M1659">
        <v>0.68</v>
      </c>
      <c r="N1659">
        <v>0.65</v>
      </c>
      <c r="O1659">
        <v>0.62</v>
      </c>
      <c r="P1659">
        <v>0.59</v>
      </c>
      <c r="Q1659">
        <v>0.6</v>
      </c>
      <c r="R1659">
        <v>0.52</v>
      </c>
    </row>
    <row r="1660" spans="1:18" x14ac:dyDescent="0.2">
      <c r="A1660" t="s">
        <v>3245</v>
      </c>
      <c r="B1660" t="s">
        <v>3246</v>
      </c>
      <c r="C1660" t="s">
        <v>35</v>
      </c>
      <c r="D1660">
        <v>2010</v>
      </c>
      <c r="E1660">
        <v>114.8</v>
      </c>
      <c r="F1660">
        <v>113.2</v>
      </c>
      <c r="G1660">
        <v>97.9</v>
      </c>
      <c r="H1660">
        <v>121</v>
      </c>
      <c r="I1660">
        <v>131</v>
      </c>
      <c r="J1660">
        <v>85.6</v>
      </c>
      <c r="K1660">
        <v>101</v>
      </c>
      <c r="L1660">
        <v>0.65</v>
      </c>
      <c r="M1660">
        <v>0.68</v>
      </c>
      <c r="N1660">
        <v>0.65</v>
      </c>
      <c r="O1660">
        <v>0.62</v>
      </c>
      <c r="P1660">
        <v>0.59</v>
      </c>
      <c r="Q1660">
        <v>0.6</v>
      </c>
      <c r="R1660">
        <v>0.52</v>
      </c>
    </row>
    <row r="1661" spans="1:18" x14ac:dyDescent="0.2">
      <c r="A1661" t="s">
        <v>3247</v>
      </c>
      <c r="B1661" t="s">
        <v>3248</v>
      </c>
      <c r="C1661" t="s">
        <v>35</v>
      </c>
      <c r="D1661">
        <v>2010</v>
      </c>
      <c r="E1661">
        <v>117.2</v>
      </c>
      <c r="F1661">
        <v>107.6</v>
      </c>
      <c r="G1661">
        <v>103.8</v>
      </c>
      <c r="H1661">
        <v>119.9</v>
      </c>
      <c r="I1661">
        <v>124</v>
      </c>
      <c r="J1661">
        <v>86.2</v>
      </c>
      <c r="K1661">
        <v>96.6</v>
      </c>
      <c r="L1661">
        <v>0.55000000000000004</v>
      </c>
      <c r="M1661">
        <v>0.56999999999999995</v>
      </c>
      <c r="N1661">
        <v>0.55000000000000004</v>
      </c>
      <c r="O1661">
        <v>0.54</v>
      </c>
      <c r="P1661">
        <v>0.51</v>
      </c>
      <c r="Q1661">
        <v>0.51</v>
      </c>
      <c r="R1661">
        <v>0.44</v>
      </c>
    </row>
    <row r="1662" spans="1:18" x14ac:dyDescent="0.2">
      <c r="A1662" t="s">
        <v>3249</v>
      </c>
      <c r="B1662" t="s">
        <v>3250</v>
      </c>
      <c r="C1662" t="s">
        <v>35</v>
      </c>
      <c r="D1662">
        <v>2010</v>
      </c>
      <c r="E1662">
        <v>118.1</v>
      </c>
      <c r="F1662">
        <v>108.6</v>
      </c>
      <c r="G1662">
        <v>104.8</v>
      </c>
      <c r="H1662">
        <v>120.5</v>
      </c>
      <c r="I1662">
        <v>124.3</v>
      </c>
      <c r="J1662">
        <v>86.6</v>
      </c>
      <c r="K1662">
        <v>96.6</v>
      </c>
      <c r="L1662">
        <v>0.55000000000000004</v>
      </c>
      <c r="M1662">
        <v>0.56000000000000005</v>
      </c>
      <c r="N1662">
        <v>0.55000000000000004</v>
      </c>
      <c r="O1662">
        <v>0.53</v>
      </c>
      <c r="P1662">
        <v>0.51</v>
      </c>
      <c r="Q1662">
        <v>0.51</v>
      </c>
      <c r="R1662">
        <v>0.44</v>
      </c>
    </row>
    <row r="1663" spans="1:18" x14ac:dyDescent="0.2">
      <c r="A1663" t="s">
        <v>3251</v>
      </c>
      <c r="B1663" t="s">
        <v>3252</v>
      </c>
      <c r="C1663" t="s">
        <v>34</v>
      </c>
      <c r="D1663">
        <v>2020</v>
      </c>
      <c r="E1663">
        <v>103.7</v>
      </c>
      <c r="F1663">
        <v>122.3</v>
      </c>
      <c r="G1663">
        <v>109.2</v>
      </c>
      <c r="H1663">
        <v>126.7</v>
      </c>
      <c r="I1663">
        <v>131.30000000000001</v>
      </c>
      <c r="J1663">
        <v>117.6</v>
      </c>
      <c r="K1663">
        <v>90.5</v>
      </c>
      <c r="L1663">
        <v>0.65</v>
      </c>
      <c r="M1663">
        <v>0.69</v>
      </c>
      <c r="N1663">
        <v>0.65</v>
      </c>
      <c r="O1663">
        <v>0.62</v>
      </c>
      <c r="P1663">
        <v>0.59</v>
      </c>
      <c r="Q1663">
        <v>0.6</v>
      </c>
      <c r="R1663">
        <v>0.53</v>
      </c>
    </row>
    <row r="1664" spans="1:18" x14ac:dyDescent="0.2">
      <c r="A1664" t="s">
        <v>3253</v>
      </c>
      <c r="B1664" t="s">
        <v>3254</v>
      </c>
      <c r="C1664" t="s">
        <v>34</v>
      </c>
      <c r="D1664">
        <v>2020</v>
      </c>
      <c r="E1664">
        <v>111.5</v>
      </c>
      <c r="F1664">
        <v>129</v>
      </c>
      <c r="G1664">
        <v>111.1</v>
      </c>
      <c r="H1664">
        <v>132.5</v>
      </c>
      <c r="I1664">
        <v>128.4</v>
      </c>
      <c r="J1664">
        <v>108.6</v>
      </c>
      <c r="K1664">
        <v>90</v>
      </c>
      <c r="L1664">
        <v>0.65</v>
      </c>
      <c r="M1664">
        <v>0.69</v>
      </c>
      <c r="N1664">
        <v>0.65</v>
      </c>
      <c r="O1664">
        <v>0.62</v>
      </c>
      <c r="P1664">
        <v>0.59</v>
      </c>
      <c r="Q1664">
        <v>0.6</v>
      </c>
      <c r="R1664">
        <v>0.53</v>
      </c>
    </row>
    <row r="1665" spans="1:18" x14ac:dyDescent="0.2">
      <c r="A1665" t="s">
        <v>3255</v>
      </c>
      <c r="B1665" t="s">
        <v>3256</v>
      </c>
      <c r="C1665" t="s">
        <v>34</v>
      </c>
      <c r="D1665">
        <v>2020</v>
      </c>
      <c r="E1665">
        <v>113.1</v>
      </c>
      <c r="F1665">
        <v>127.4</v>
      </c>
      <c r="G1665">
        <v>105.9</v>
      </c>
      <c r="H1665">
        <v>128.9</v>
      </c>
      <c r="I1665">
        <v>119.7</v>
      </c>
      <c r="J1665">
        <v>108.5</v>
      </c>
      <c r="K1665">
        <v>89.8</v>
      </c>
      <c r="L1665">
        <v>0.65</v>
      </c>
      <c r="M1665">
        <v>0.69</v>
      </c>
      <c r="N1665">
        <v>0.65</v>
      </c>
      <c r="O1665">
        <v>0.62</v>
      </c>
      <c r="P1665">
        <v>0.59</v>
      </c>
      <c r="Q1665">
        <v>0.6</v>
      </c>
      <c r="R1665">
        <v>0.53</v>
      </c>
    </row>
    <row r="1666" spans="1:18" x14ac:dyDescent="0.2">
      <c r="A1666" t="s">
        <v>3257</v>
      </c>
      <c r="B1666" t="s">
        <v>3258</v>
      </c>
      <c r="C1666" t="s">
        <v>35</v>
      </c>
      <c r="D1666">
        <v>2020</v>
      </c>
      <c r="E1666">
        <v>106.9</v>
      </c>
      <c r="F1666">
        <v>123.2</v>
      </c>
      <c r="G1666">
        <v>106.6</v>
      </c>
      <c r="H1666">
        <v>121.5</v>
      </c>
      <c r="I1666">
        <v>124.7</v>
      </c>
      <c r="J1666">
        <v>103.7</v>
      </c>
      <c r="K1666">
        <v>88.9</v>
      </c>
      <c r="L1666">
        <v>0.65</v>
      </c>
      <c r="M1666">
        <v>0.69</v>
      </c>
      <c r="N1666">
        <v>0.65</v>
      </c>
      <c r="O1666">
        <v>0.62</v>
      </c>
      <c r="P1666">
        <v>0.59</v>
      </c>
      <c r="Q1666">
        <v>0.6</v>
      </c>
      <c r="R1666">
        <v>0.53</v>
      </c>
    </row>
    <row r="1667" spans="1:18" x14ac:dyDescent="0.2">
      <c r="A1667" t="s">
        <v>3259</v>
      </c>
      <c r="B1667" t="s">
        <v>3260</v>
      </c>
      <c r="C1667" t="s">
        <v>35</v>
      </c>
      <c r="D1667">
        <v>2009</v>
      </c>
      <c r="E1667">
        <v>106.5</v>
      </c>
      <c r="F1667">
        <v>103.2</v>
      </c>
      <c r="G1667">
        <v>93</v>
      </c>
      <c r="H1667">
        <v>104</v>
      </c>
      <c r="I1667">
        <v>113.7</v>
      </c>
      <c r="J1667">
        <v>103.1</v>
      </c>
      <c r="K1667">
        <v>104.1</v>
      </c>
      <c r="L1667">
        <v>0.54</v>
      </c>
      <c r="M1667">
        <v>0.59</v>
      </c>
      <c r="N1667">
        <v>0.55000000000000004</v>
      </c>
      <c r="O1667">
        <v>0.51</v>
      </c>
      <c r="P1667">
        <v>0.46</v>
      </c>
      <c r="Q1667">
        <v>0.48</v>
      </c>
      <c r="R1667">
        <v>0.39</v>
      </c>
    </row>
    <row r="1668" spans="1:18" x14ac:dyDescent="0.2">
      <c r="A1668" t="s">
        <v>3261</v>
      </c>
      <c r="B1668" t="s">
        <v>3262</v>
      </c>
      <c r="C1668" t="s">
        <v>34</v>
      </c>
      <c r="D1668">
        <v>2010</v>
      </c>
      <c r="E1668">
        <v>101.9</v>
      </c>
      <c r="F1668">
        <v>106</v>
      </c>
      <c r="G1668">
        <v>104.1</v>
      </c>
      <c r="H1668">
        <v>113.4</v>
      </c>
      <c r="I1668">
        <v>120.7</v>
      </c>
      <c r="J1668">
        <v>102.5</v>
      </c>
      <c r="K1668">
        <v>91.1</v>
      </c>
      <c r="L1668">
        <v>0.64</v>
      </c>
      <c r="M1668">
        <v>0.68</v>
      </c>
      <c r="N1668">
        <v>0.65</v>
      </c>
      <c r="O1668">
        <v>0.61</v>
      </c>
      <c r="P1668">
        <v>0.57999999999999996</v>
      </c>
      <c r="Q1668">
        <v>0.59</v>
      </c>
      <c r="R1668">
        <v>0.42</v>
      </c>
    </row>
    <row r="1669" spans="1:18" x14ac:dyDescent="0.2">
      <c r="A1669" t="s">
        <v>3263</v>
      </c>
      <c r="B1669" t="s">
        <v>3264</v>
      </c>
      <c r="C1669" t="s">
        <v>34</v>
      </c>
      <c r="D1669">
        <v>2010</v>
      </c>
      <c r="E1669">
        <v>106.1</v>
      </c>
      <c r="F1669">
        <v>115.5</v>
      </c>
      <c r="G1669">
        <v>111.9</v>
      </c>
      <c r="H1669">
        <v>119.9</v>
      </c>
      <c r="I1669">
        <v>125.3</v>
      </c>
      <c r="J1669">
        <v>102.9</v>
      </c>
      <c r="K1669">
        <v>91.1</v>
      </c>
      <c r="L1669">
        <v>0.53</v>
      </c>
      <c r="M1669">
        <v>0.56000000000000005</v>
      </c>
      <c r="N1669">
        <v>0.53</v>
      </c>
      <c r="O1669">
        <v>0.51</v>
      </c>
      <c r="P1669">
        <v>0.49</v>
      </c>
      <c r="Q1669">
        <v>0.5</v>
      </c>
      <c r="R1669">
        <v>0.42</v>
      </c>
    </row>
    <row r="1670" spans="1:18" x14ac:dyDescent="0.2">
      <c r="A1670" t="s">
        <v>3265</v>
      </c>
      <c r="B1670" t="s">
        <v>3266</v>
      </c>
      <c r="C1670" t="s">
        <v>34</v>
      </c>
      <c r="D1670">
        <v>2010</v>
      </c>
      <c r="E1670">
        <v>100.6</v>
      </c>
      <c r="F1670">
        <v>108</v>
      </c>
      <c r="G1670">
        <v>113.8</v>
      </c>
      <c r="H1670">
        <v>113.8</v>
      </c>
      <c r="I1670">
        <v>120.7</v>
      </c>
      <c r="J1670">
        <v>99.8</v>
      </c>
      <c r="K1670">
        <v>90.7</v>
      </c>
      <c r="L1670">
        <v>0.64</v>
      </c>
      <c r="M1670">
        <v>0.68</v>
      </c>
      <c r="N1670">
        <v>0.64</v>
      </c>
      <c r="O1670">
        <v>0.61</v>
      </c>
      <c r="P1670">
        <v>0.57999999999999996</v>
      </c>
      <c r="Q1670">
        <v>0.59</v>
      </c>
      <c r="R1670">
        <v>0.5</v>
      </c>
    </row>
    <row r="1671" spans="1:18" x14ac:dyDescent="0.2">
      <c r="A1671" t="s">
        <v>3267</v>
      </c>
      <c r="B1671" t="s">
        <v>3268</v>
      </c>
      <c r="C1671" t="s">
        <v>35</v>
      </c>
      <c r="D1671">
        <v>2010</v>
      </c>
      <c r="E1671">
        <v>106.1</v>
      </c>
      <c r="F1671">
        <v>115.5</v>
      </c>
      <c r="G1671">
        <v>111.9</v>
      </c>
      <c r="H1671">
        <v>119.9</v>
      </c>
      <c r="I1671">
        <v>125.3</v>
      </c>
      <c r="J1671">
        <v>102.9</v>
      </c>
      <c r="K1671">
        <v>91.1</v>
      </c>
      <c r="L1671">
        <v>0.53</v>
      </c>
      <c r="M1671">
        <v>0.56000000000000005</v>
      </c>
      <c r="N1671">
        <v>0.53</v>
      </c>
      <c r="O1671">
        <v>0.51</v>
      </c>
      <c r="P1671">
        <v>0.49</v>
      </c>
      <c r="Q1671">
        <v>0.5</v>
      </c>
      <c r="R1671">
        <v>0.42</v>
      </c>
    </row>
    <row r="1672" spans="1:18" x14ac:dyDescent="0.2">
      <c r="A1672" t="s">
        <v>3269</v>
      </c>
      <c r="B1672" t="s">
        <v>3270</v>
      </c>
      <c r="C1672" t="s">
        <v>35</v>
      </c>
      <c r="D1672">
        <v>2010</v>
      </c>
      <c r="E1672">
        <v>106.1</v>
      </c>
      <c r="F1672">
        <v>115.5</v>
      </c>
      <c r="G1672">
        <v>111.9</v>
      </c>
      <c r="H1672">
        <v>119.9</v>
      </c>
      <c r="I1672">
        <v>125.3</v>
      </c>
      <c r="J1672">
        <v>102.9</v>
      </c>
      <c r="K1672">
        <v>91.1</v>
      </c>
      <c r="L1672">
        <v>0.53</v>
      </c>
      <c r="M1672">
        <v>0.56000000000000005</v>
      </c>
      <c r="N1672">
        <v>0.53</v>
      </c>
      <c r="O1672">
        <v>0.51</v>
      </c>
      <c r="P1672">
        <v>0.49</v>
      </c>
      <c r="Q1672">
        <v>0.5</v>
      </c>
      <c r="R1672">
        <v>0.42</v>
      </c>
    </row>
    <row r="1673" spans="1:18" x14ac:dyDescent="0.2">
      <c r="A1673" t="s">
        <v>3271</v>
      </c>
      <c r="B1673" t="s">
        <v>3272</v>
      </c>
      <c r="C1673" t="s">
        <v>35</v>
      </c>
      <c r="D1673">
        <v>2010</v>
      </c>
      <c r="E1673">
        <v>106.8</v>
      </c>
      <c r="F1673">
        <v>116.7</v>
      </c>
      <c r="G1673">
        <v>113.2</v>
      </c>
      <c r="H1673">
        <v>122.4</v>
      </c>
      <c r="I1673">
        <v>128</v>
      </c>
      <c r="J1673">
        <v>100.4</v>
      </c>
      <c r="K1673">
        <v>90.7</v>
      </c>
      <c r="L1673">
        <v>0.64</v>
      </c>
      <c r="M1673">
        <v>0.68</v>
      </c>
      <c r="N1673">
        <v>0.64</v>
      </c>
      <c r="O1673">
        <v>0.61</v>
      </c>
      <c r="P1673">
        <v>0.57999999999999996</v>
      </c>
      <c r="Q1673">
        <v>0.59</v>
      </c>
      <c r="R1673">
        <v>0.5</v>
      </c>
    </row>
    <row r="1674" spans="1:18" x14ac:dyDescent="0.2">
      <c r="A1674" t="s">
        <v>3273</v>
      </c>
      <c r="B1674" t="s">
        <v>3274</v>
      </c>
      <c r="C1674" t="s">
        <v>35</v>
      </c>
      <c r="D1674">
        <v>2010</v>
      </c>
      <c r="E1674">
        <v>102.7</v>
      </c>
      <c r="F1674">
        <v>118.4</v>
      </c>
      <c r="G1674">
        <v>117</v>
      </c>
      <c r="H1674">
        <v>126.7</v>
      </c>
      <c r="I1674">
        <v>122</v>
      </c>
      <c r="J1674">
        <v>101.2</v>
      </c>
      <c r="K1674">
        <v>91.1</v>
      </c>
      <c r="L1674">
        <v>0.64</v>
      </c>
      <c r="M1674">
        <v>0.68</v>
      </c>
      <c r="N1674">
        <v>0.64</v>
      </c>
      <c r="O1674">
        <v>0.61</v>
      </c>
      <c r="P1674">
        <v>0.57999999999999996</v>
      </c>
      <c r="Q1674">
        <v>0.59</v>
      </c>
      <c r="R1674">
        <v>0.42</v>
      </c>
    </row>
    <row r="1675" spans="1:18" x14ac:dyDescent="0.2">
      <c r="A1675" t="s">
        <v>3275</v>
      </c>
      <c r="B1675" t="s">
        <v>3276</v>
      </c>
      <c r="C1675" t="s">
        <v>35</v>
      </c>
      <c r="D1675">
        <v>2021</v>
      </c>
      <c r="E1675">
        <v>109.3</v>
      </c>
      <c r="F1675">
        <v>119.9</v>
      </c>
      <c r="G1675">
        <v>114</v>
      </c>
      <c r="H1675">
        <v>119</v>
      </c>
      <c r="I1675">
        <v>113.2</v>
      </c>
      <c r="J1675">
        <v>104.6</v>
      </c>
      <c r="K1675">
        <v>97.4</v>
      </c>
      <c r="L1675">
        <v>0.64</v>
      </c>
      <c r="M1675">
        <v>0.68</v>
      </c>
      <c r="N1675">
        <v>0.64</v>
      </c>
      <c r="O1675">
        <v>0.61</v>
      </c>
      <c r="P1675">
        <v>0.57999999999999996</v>
      </c>
      <c r="Q1675">
        <v>0.59</v>
      </c>
      <c r="R1675">
        <v>0.52</v>
      </c>
    </row>
    <row r="1676" spans="1:18" x14ac:dyDescent="0.2">
      <c r="A1676" t="s">
        <v>3277</v>
      </c>
      <c r="B1676" t="s">
        <v>3278</v>
      </c>
      <c r="C1676" t="s">
        <v>35</v>
      </c>
      <c r="D1676">
        <v>2021</v>
      </c>
      <c r="E1676">
        <v>119.5</v>
      </c>
      <c r="F1676">
        <v>133</v>
      </c>
      <c r="G1676">
        <v>114.6</v>
      </c>
      <c r="H1676">
        <v>126</v>
      </c>
      <c r="I1676">
        <v>136.69999999999999</v>
      </c>
      <c r="J1676">
        <v>99.3</v>
      </c>
      <c r="K1676">
        <v>82.5</v>
      </c>
      <c r="L1676">
        <v>0.66</v>
      </c>
      <c r="M1676">
        <v>0.7</v>
      </c>
      <c r="N1676">
        <v>0.66</v>
      </c>
      <c r="O1676">
        <v>0.64</v>
      </c>
      <c r="P1676">
        <v>0.6</v>
      </c>
      <c r="Q1676">
        <v>0.61</v>
      </c>
      <c r="R1676">
        <v>0.55000000000000004</v>
      </c>
    </row>
    <row r="1677" spans="1:18" x14ac:dyDescent="0.2">
      <c r="A1677" t="s">
        <v>3279</v>
      </c>
      <c r="B1677" t="s">
        <v>3280</v>
      </c>
      <c r="C1677" t="s">
        <v>35</v>
      </c>
      <c r="D1677">
        <v>2021</v>
      </c>
      <c r="E1677">
        <v>119.5</v>
      </c>
      <c r="F1677">
        <v>129.30000000000001</v>
      </c>
      <c r="G1677">
        <v>117.1</v>
      </c>
      <c r="H1677">
        <v>128.6</v>
      </c>
      <c r="I1677">
        <v>130.6</v>
      </c>
      <c r="J1677">
        <v>99.3</v>
      </c>
      <c r="K1677">
        <v>82.5</v>
      </c>
      <c r="L1677">
        <v>0.66</v>
      </c>
      <c r="M1677">
        <v>0.7</v>
      </c>
      <c r="N1677">
        <v>0.66</v>
      </c>
      <c r="O1677">
        <v>0.64</v>
      </c>
      <c r="P1677">
        <v>0.6</v>
      </c>
      <c r="Q1677">
        <v>0.61</v>
      </c>
      <c r="R1677">
        <v>0.55000000000000004</v>
      </c>
    </row>
    <row r="1678" spans="1:18" x14ac:dyDescent="0.2">
      <c r="A1678" t="s">
        <v>3281</v>
      </c>
      <c r="B1678" t="s">
        <v>3282</v>
      </c>
      <c r="C1678" t="s">
        <v>34</v>
      </c>
      <c r="D1678">
        <v>2021</v>
      </c>
      <c r="E1678">
        <v>109</v>
      </c>
      <c r="F1678">
        <v>123.2</v>
      </c>
      <c r="G1678">
        <v>118</v>
      </c>
      <c r="H1678">
        <v>102.6</v>
      </c>
      <c r="I1678">
        <v>119.6</v>
      </c>
      <c r="J1678">
        <v>112.9</v>
      </c>
      <c r="K1678">
        <v>96.1</v>
      </c>
      <c r="L1678">
        <v>0.6</v>
      </c>
      <c r="M1678">
        <v>0.65</v>
      </c>
      <c r="N1678">
        <v>0.61</v>
      </c>
      <c r="O1678">
        <v>0.57999999999999996</v>
      </c>
      <c r="P1678">
        <v>0.54</v>
      </c>
      <c r="Q1678">
        <v>0.55000000000000004</v>
      </c>
      <c r="R1678">
        <v>0.48</v>
      </c>
    </row>
    <row r="1679" spans="1:18" x14ac:dyDescent="0.2">
      <c r="A1679" t="s">
        <v>3283</v>
      </c>
      <c r="B1679" t="s">
        <v>3284</v>
      </c>
      <c r="C1679" t="s">
        <v>35</v>
      </c>
      <c r="D1679">
        <v>2021</v>
      </c>
      <c r="E1679">
        <v>107.9</v>
      </c>
      <c r="F1679">
        <v>118</v>
      </c>
      <c r="G1679">
        <v>116.7</v>
      </c>
      <c r="H1679">
        <v>104.9</v>
      </c>
      <c r="I1679">
        <v>120.7</v>
      </c>
      <c r="J1679">
        <v>106.5</v>
      </c>
      <c r="K1679">
        <v>95</v>
      </c>
      <c r="L1679">
        <v>0.47</v>
      </c>
      <c r="M1679">
        <v>0.5</v>
      </c>
      <c r="N1679">
        <v>0.48</v>
      </c>
      <c r="O1679">
        <v>0.46</v>
      </c>
      <c r="P1679">
        <v>0.43</v>
      </c>
      <c r="Q1679">
        <v>0.44</v>
      </c>
      <c r="R1679">
        <v>0.39</v>
      </c>
    </row>
    <row r="1680" spans="1:18" x14ac:dyDescent="0.2">
      <c r="A1680" t="s">
        <v>3285</v>
      </c>
      <c r="B1680" t="s">
        <v>3286</v>
      </c>
      <c r="C1680" t="s">
        <v>35</v>
      </c>
      <c r="D1680">
        <v>2021</v>
      </c>
      <c r="E1680">
        <v>107.9</v>
      </c>
      <c r="F1680">
        <v>118</v>
      </c>
      <c r="G1680">
        <v>116.7</v>
      </c>
      <c r="H1680">
        <v>104.9</v>
      </c>
      <c r="I1680">
        <v>120.7</v>
      </c>
      <c r="J1680">
        <v>106.5</v>
      </c>
      <c r="K1680">
        <v>95</v>
      </c>
      <c r="L1680">
        <v>0.47</v>
      </c>
      <c r="M1680">
        <v>0.5</v>
      </c>
      <c r="N1680">
        <v>0.48</v>
      </c>
      <c r="O1680">
        <v>0.46</v>
      </c>
      <c r="P1680">
        <v>0.43</v>
      </c>
      <c r="Q1680">
        <v>0.44</v>
      </c>
      <c r="R1680">
        <v>0.39</v>
      </c>
    </row>
    <row r="1681" spans="1:18" x14ac:dyDescent="0.2">
      <c r="A1681" t="s">
        <v>3287</v>
      </c>
      <c r="B1681" t="s">
        <v>3288</v>
      </c>
      <c r="C1681" t="s">
        <v>35</v>
      </c>
      <c r="D1681">
        <v>2021</v>
      </c>
      <c r="E1681">
        <v>107.9</v>
      </c>
      <c r="F1681">
        <v>118</v>
      </c>
      <c r="G1681">
        <v>116.7</v>
      </c>
      <c r="H1681">
        <v>104.9</v>
      </c>
      <c r="I1681">
        <v>120.7</v>
      </c>
      <c r="J1681">
        <v>106.5</v>
      </c>
      <c r="K1681">
        <v>95</v>
      </c>
      <c r="L1681">
        <v>0.47</v>
      </c>
      <c r="M1681">
        <v>0.5</v>
      </c>
      <c r="N1681">
        <v>0.48</v>
      </c>
      <c r="O1681">
        <v>0.46</v>
      </c>
      <c r="P1681">
        <v>0.43</v>
      </c>
      <c r="Q1681">
        <v>0.44</v>
      </c>
      <c r="R1681">
        <v>0.39</v>
      </c>
    </row>
    <row r="1682" spans="1:18" x14ac:dyDescent="0.2">
      <c r="A1682" t="s">
        <v>3289</v>
      </c>
      <c r="B1682" t="s">
        <v>3290</v>
      </c>
      <c r="C1682" t="s">
        <v>35</v>
      </c>
      <c r="D1682">
        <v>2021</v>
      </c>
      <c r="E1682">
        <v>107.9</v>
      </c>
      <c r="F1682">
        <v>118</v>
      </c>
      <c r="G1682">
        <v>116.7</v>
      </c>
      <c r="H1682">
        <v>104.9</v>
      </c>
      <c r="I1682">
        <v>120.7</v>
      </c>
      <c r="J1682">
        <v>106.5</v>
      </c>
      <c r="K1682">
        <v>95</v>
      </c>
      <c r="L1682">
        <v>0.47</v>
      </c>
      <c r="M1682">
        <v>0.5</v>
      </c>
      <c r="N1682">
        <v>0.48</v>
      </c>
      <c r="O1682">
        <v>0.46</v>
      </c>
      <c r="P1682">
        <v>0.43</v>
      </c>
      <c r="Q1682">
        <v>0.44</v>
      </c>
      <c r="R1682">
        <v>0.39</v>
      </c>
    </row>
    <row r="1683" spans="1:18" x14ac:dyDescent="0.2">
      <c r="A1683" t="s">
        <v>3291</v>
      </c>
      <c r="B1683" t="s">
        <v>3292</v>
      </c>
      <c r="C1683" t="s">
        <v>34</v>
      </c>
      <c r="D1683">
        <v>2021</v>
      </c>
      <c r="E1683">
        <v>107.9</v>
      </c>
      <c r="F1683">
        <v>118</v>
      </c>
      <c r="G1683">
        <v>116.7</v>
      </c>
      <c r="H1683">
        <v>104.9</v>
      </c>
      <c r="I1683">
        <v>120.7</v>
      </c>
      <c r="J1683">
        <v>106.5</v>
      </c>
      <c r="K1683">
        <v>95</v>
      </c>
      <c r="L1683">
        <v>0.47</v>
      </c>
      <c r="M1683">
        <v>0.5</v>
      </c>
      <c r="N1683">
        <v>0.48</v>
      </c>
      <c r="O1683">
        <v>0.46</v>
      </c>
      <c r="P1683">
        <v>0.43</v>
      </c>
      <c r="Q1683">
        <v>0.44</v>
      </c>
      <c r="R1683">
        <v>0.39</v>
      </c>
    </row>
    <row r="1684" spans="1:18" x14ac:dyDescent="0.2">
      <c r="A1684" t="s">
        <v>3293</v>
      </c>
      <c r="B1684" t="s">
        <v>3294</v>
      </c>
      <c r="C1684" t="s">
        <v>34</v>
      </c>
      <c r="D1684">
        <v>2021</v>
      </c>
      <c r="E1684">
        <v>109</v>
      </c>
      <c r="F1684">
        <v>104.2</v>
      </c>
      <c r="G1684">
        <v>92.9</v>
      </c>
      <c r="H1684">
        <v>103</v>
      </c>
      <c r="I1684">
        <v>112.6</v>
      </c>
      <c r="J1684">
        <v>91.4</v>
      </c>
      <c r="K1684">
        <v>95.7</v>
      </c>
      <c r="L1684">
        <v>0.49</v>
      </c>
      <c r="M1684">
        <v>0.55000000000000004</v>
      </c>
      <c r="N1684">
        <v>0.5</v>
      </c>
      <c r="O1684">
        <v>0.45</v>
      </c>
      <c r="P1684">
        <v>0.4</v>
      </c>
      <c r="Q1684">
        <v>0.41</v>
      </c>
      <c r="R1684">
        <v>0.31</v>
      </c>
    </row>
    <row r="1685" spans="1:18" x14ac:dyDescent="0.2">
      <c r="A1685" t="s">
        <v>3295</v>
      </c>
      <c r="B1685" t="s">
        <v>3296</v>
      </c>
      <c r="C1685" t="s">
        <v>34</v>
      </c>
      <c r="D1685">
        <v>2021</v>
      </c>
      <c r="E1685">
        <v>107.2</v>
      </c>
      <c r="F1685">
        <v>112.2</v>
      </c>
      <c r="G1685">
        <v>113.7</v>
      </c>
      <c r="H1685">
        <v>101.9</v>
      </c>
      <c r="I1685">
        <v>121.8</v>
      </c>
      <c r="J1685">
        <v>104.8</v>
      </c>
      <c r="K1685">
        <v>98.8</v>
      </c>
      <c r="L1685">
        <v>0.51</v>
      </c>
      <c r="M1685">
        <v>0.53</v>
      </c>
      <c r="N1685">
        <v>0.51</v>
      </c>
      <c r="O1685">
        <v>0.49</v>
      </c>
      <c r="P1685">
        <v>0.47</v>
      </c>
      <c r="Q1685">
        <v>0.48</v>
      </c>
      <c r="R1685">
        <v>0.42</v>
      </c>
    </row>
    <row r="1686" spans="1:18" x14ac:dyDescent="0.2">
      <c r="A1686" t="s">
        <v>3297</v>
      </c>
      <c r="B1686" t="s">
        <v>3298</v>
      </c>
      <c r="C1686" t="s">
        <v>35</v>
      </c>
      <c r="D1686">
        <v>2021</v>
      </c>
      <c r="E1686">
        <v>107.2</v>
      </c>
      <c r="F1686">
        <v>112.2</v>
      </c>
      <c r="G1686">
        <v>113.7</v>
      </c>
      <c r="H1686">
        <v>101.9</v>
      </c>
      <c r="I1686">
        <v>121.8</v>
      </c>
      <c r="J1686">
        <v>104.8</v>
      </c>
      <c r="K1686">
        <v>98.8</v>
      </c>
      <c r="L1686">
        <v>0.51</v>
      </c>
      <c r="M1686">
        <v>0.53</v>
      </c>
      <c r="N1686">
        <v>0.51</v>
      </c>
      <c r="O1686">
        <v>0.49</v>
      </c>
      <c r="P1686">
        <v>0.47</v>
      </c>
      <c r="Q1686">
        <v>0.48</v>
      </c>
      <c r="R1686">
        <v>0.42</v>
      </c>
    </row>
    <row r="1687" spans="1:18" x14ac:dyDescent="0.2">
      <c r="A1687" t="s">
        <v>3299</v>
      </c>
      <c r="B1687" t="s">
        <v>3300</v>
      </c>
      <c r="C1687" t="s">
        <v>34</v>
      </c>
      <c r="D1687">
        <v>2021</v>
      </c>
      <c r="E1687">
        <v>107.2</v>
      </c>
      <c r="F1687">
        <v>112.2</v>
      </c>
      <c r="G1687">
        <v>113.7</v>
      </c>
      <c r="H1687">
        <v>101.9</v>
      </c>
      <c r="I1687">
        <v>121.8</v>
      </c>
      <c r="J1687">
        <v>104.8</v>
      </c>
      <c r="K1687">
        <v>98.8</v>
      </c>
      <c r="L1687">
        <v>0.51</v>
      </c>
      <c r="M1687">
        <v>0.53</v>
      </c>
      <c r="N1687">
        <v>0.51</v>
      </c>
      <c r="O1687">
        <v>0.49</v>
      </c>
      <c r="P1687">
        <v>0.47</v>
      </c>
      <c r="Q1687">
        <v>0.48</v>
      </c>
      <c r="R1687">
        <v>0.42</v>
      </c>
    </row>
    <row r="1688" spans="1:18" x14ac:dyDescent="0.2">
      <c r="A1688" t="s">
        <v>3301</v>
      </c>
      <c r="B1688" t="s">
        <v>3302</v>
      </c>
      <c r="C1688" t="s">
        <v>34</v>
      </c>
      <c r="D1688">
        <v>2021</v>
      </c>
      <c r="E1688">
        <v>107.2</v>
      </c>
      <c r="F1688">
        <v>112.2</v>
      </c>
      <c r="G1688">
        <v>113.7</v>
      </c>
      <c r="H1688">
        <v>101.9</v>
      </c>
      <c r="I1688">
        <v>121.8</v>
      </c>
      <c r="J1688">
        <v>104.8</v>
      </c>
      <c r="K1688">
        <v>98.8</v>
      </c>
      <c r="L1688">
        <v>0.51</v>
      </c>
      <c r="M1688">
        <v>0.53</v>
      </c>
      <c r="N1688">
        <v>0.51</v>
      </c>
      <c r="O1688">
        <v>0.49</v>
      </c>
      <c r="P1688">
        <v>0.47</v>
      </c>
      <c r="Q1688">
        <v>0.48</v>
      </c>
      <c r="R1688">
        <v>0.42</v>
      </c>
    </row>
    <row r="1689" spans="1:18" x14ac:dyDescent="0.2">
      <c r="A1689" t="s">
        <v>3303</v>
      </c>
      <c r="B1689" t="s">
        <v>3304</v>
      </c>
      <c r="C1689" t="s">
        <v>34</v>
      </c>
      <c r="D1689">
        <v>2021</v>
      </c>
      <c r="E1689">
        <v>112.9</v>
      </c>
      <c r="F1689">
        <v>111.8</v>
      </c>
      <c r="G1689">
        <v>114.9</v>
      </c>
      <c r="H1689">
        <v>99.5</v>
      </c>
      <c r="I1689">
        <v>125.2</v>
      </c>
      <c r="J1689">
        <v>108.8</v>
      </c>
      <c r="K1689">
        <v>97.7</v>
      </c>
      <c r="L1689">
        <v>0.63</v>
      </c>
      <c r="M1689">
        <v>0.67</v>
      </c>
      <c r="N1689">
        <v>0.63</v>
      </c>
      <c r="O1689">
        <v>0.6</v>
      </c>
      <c r="P1689">
        <v>0.56000000000000005</v>
      </c>
      <c r="Q1689">
        <v>0.56999999999999995</v>
      </c>
      <c r="R1689">
        <v>0.51</v>
      </c>
    </row>
    <row r="1690" spans="1:18" x14ac:dyDescent="0.2">
      <c r="A1690" t="s">
        <v>3305</v>
      </c>
      <c r="B1690" t="s">
        <v>3306</v>
      </c>
      <c r="C1690" t="s">
        <v>35</v>
      </c>
      <c r="D1690">
        <v>2021</v>
      </c>
      <c r="E1690">
        <v>110</v>
      </c>
      <c r="F1690">
        <v>118.8</v>
      </c>
      <c r="G1690">
        <v>110.3</v>
      </c>
      <c r="H1690">
        <v>107.5</v>
      </c>
      <c r="I1690">
        <v>129.69999999999999</v>
      </c>
      <c r="J1690">
        <v>106.7</v>
      </c>
      <c r="K1690">
        <v>95.8</v>
      </c>
      <c r="L1690">
        <v>0.63</v>
      </c>
      <c r="M1690">
        <v>0.67</v>
      </c>
      <c r="N1690">
        <v>0.63</v>
      </c>
      <c r="O1690">
        <v>0.6</v>
      </c>
      <c r="P1690">
        <v>0.56999999999999995</v>
      </c>
      <c r="Q1690">
        <v>0.56999999999999995</v>
      </c>
      <c r="R1690">
        <v>0.5</v>
      </c>
    </row>
    <row r="1691" spans="1:18" x14ac:dyDescent="0.2">
      <c r="A1691" t="s">
        <v>3307</v>
      </c>
      <c r="B1691" t="s">
        <v>3308</v>
      </c>
      <c r="C1691" t="s">
        <v>35</v>
      </c>
      <c r="D1691">
        <v>2021</v>
      </c>
      <c r="E1691">
        <v>104.9</v>
      </c>
      <c r="F1691">
        <v>112.1</v>
      </c>
      <c r="G1691">
        <v>104.8</v>
      </c>
      <c r="H1691">
        <v>106.8</v>
      </c>
      <c r="I1691">
        <v>124.4</v>
      </c>
      <c r="J1691">
        <v>103.3</v>
      </c>
      <c r="K1691">
        <v>94.6</v>
      </c>
      <c r="L1691">
        <v>0.51</v>
      </c>
      <c r="M1691">
        <v>0.54</v>
      </c>
      <c r="N1691">
        <v>0.52</v>
      </c>
      <c r="O1691">
        <v>0.5</v>
      </c>
      <c r="P1691">
        <v>0.47</v>
      </c>
      <c r="Q1691">
        <v>0.47</v>
      </c>
      <c r="R1691">
        <v>0.41</v>
      </c>
    </row>
    <row r="1692" spans="1:18" x14ac:dyDescent="0.2">
      <c r="A1692" t="s">
        <v>3309</v>
      </c>
      <c r="B1692" t="s">
        <v>3310</v>
      </c>
      <c r="C1692" t="s">
        <v>35</v>
      </c>
      <c r="D1692">
        <v>2021</v>
      </c>
      <c r="E1692">
        <v>104.9</v>
      </c>
      <c r="F1692">
        <v>112.1</v>
      </c>
      <c r="G1692">
        <v>104.8</v>
      </c>
      <c r="H1692">
        <v>106.8</v>
      </c>
      <c r="I1692">
        <v>124.4</v>
      </c>
      <c r="J1692">
        <v>103.3</v>
      </c>
      <c r="K1692">
        <v>94.6</v>
      </c>
      <c r="L1692">
        <v>0.51</v>
      </c>
      <c r="M1692">
        <v>0.54</v>
      </c>
      <c r="N1692">
        <v>0.52</v>
      </c>
      <c r="O1692">
        <v>0.5</v>
      </c>
      <c r="P1692">
        <v>0.47</v>
      </c>
      <c r="Q1692">
        <v>0.47</v>
      </c>
      <c r="R1692">
        <v>0.41</v>
      </c>
    </row>
    <row r="1693" spans="1:18" x14ac:dyDescent="0.2">
      <c r="A1693" t="s">
        <v>3311</v>
      </c>
      <c r="B1693" t="s">
        <v>3312</v>
      </c>
      <c r="C1693" t="s">
        <v>35</v>
      </c>
      <c r="D1693">
        <v>2021</v>
      </c>
      <c r="E1693">
        <v>109.5</v>
      </c>
      <c r="F1693">
        <v>111.3</v>
      </c>
      <c r="G1693">
        <v>98.2</v>
      </c>
      <c r="H1693">
        <v>110.8</v>
      </c>
      <c r="I1693">
        <v>130.19999999999999</v>
      </c>
      <c r="J1693">
        <v>101.7</v>
      </c>
      <c r="K1693">
        <v>94.5</v>
      </c>
      <c r="L1693">
        <v>0.63</v>
      </c>
      <c r="M1693">
        <v>0.67</v>
      </c>
      <c r="N1693">
        <v>0.63</v>
      </c>
      <c r="O1693">
        <v>0.6</v>
      </c>
      <c r="P1693">
        <v>0.56999999999999995</v>
      </c>
      <c r="Q1693">
        <v>0.56999999999999995</v>
      </c>
      <c r="R1693">
        <v>0.5</v>
      </c>
    </row>
    <row r="1694" spans="1:18" x14ac:dyDescent="0.2">
      <c r="A1694" t="s">
        <v>3313</v>
      </c>
      <c r="B1694" t="s">
        <v>3314</v>
      </c>
      <c r="C1694" t="s">
        <v>35</v>
      </c>
      <c r="D1694">
        <v>2021</v>
      </c>
      <c r="E1694">
        <v>105.2</v>
      </c>
      <c r="F1694">
        <v>110.4</v>
      </c>
      <c r="G1694">
        <v>104</v>
      </c>
      <c r="H1694">
        <v>104.5</v>
      </c>
      <c r="I1694">
        <v>124.1</v>
      </c>
      <c r="J1694">
        <v>103.3</v>
      </c>
      <c r="K1694">
        <v>92.3</v>
      </c>
      <c r="L1694">
        <v>0.63</v>
      </c>
      <c r="M1694">
        <v>0.67</v>
      </c>
      <c r="N1694">
        <v>0.63</v>
      </c>
      <c r="O1694">
        <v>0.6</v>
      </c>
      <c r="P1694">
        <v>0.56999999999999995</v>
      </c>
      <c r="Q1694">
        <v>0.56999999999999995</v>
      </c>
      <c r="R1694">
        <v>0.5</v>
      </c>
    </row>
    <row r="1695" spans="1:18" x14ac:dyDescent="0.2">
      <c r="A1695" t="s">
        <v>3315</v>
      </c>
      <c r="B1695" t="s">
        <v>3316</v>
      </c>
      <c r="C1695" t="s">
        <v>35</v>
      </c>
      <c r="D1695">
        <v>2021</v>
      </c>
      <c r="E1695">
        <v>104.9</v>
      </c>
      <c r="F1695">
        <v>112.1</v>
      </c>
      <c r="G1695">
        <v>104.8</v>
      </c>
      <c r="H1695">
        <v>106.8</v>
      </c>
      <c r="I1695">
        <v>124.4</v>
      </c>
      <c r="J1695">
        <v>103.3</v>
      </c>
      <c r="K1695">
        <v>94.6</v>
      </c>
      <c r="L1695">
        <v>0.51</v>
      </c>
      <c r="M1695">
        <v>0.54</v>
      </c>
      <c r="N1695">
        <v>0.52</v>
      </c>
      <c r="O1695">
        <v>0.5</v>
      </c>
      <c r="P1695">
        <v>0.47</v>
      </c>
      <c r="Q1695">
        <v>0.47</v>
      </c>
      <c r="R1695">
        <v>0.41</v>
      </c>
    </row>
    <row r="1696" spans="1:18" x14ac:dyDescent="0.2">
      <c r="A1696" t="s">
        <v>3317</v>
      </c>
      <c r="B1696" t="s">
        <v>3318</v>
      </c>
      <c r="C1696" t="s">
        <v>35</v>
      </c>
      <c r="D1696">
        <v>2021</v>
      </c>
      <c r="E1696">
        <v>95.6</v>
      </c>
      <c r="F1696">
        <v>106.2</v>
      </c>
      <c r="G1696">
        <v>95</v>
      </c>
      <c r="H1696">
        <v>104.7</v>
      </c>
      <c r="I1696">
        <v>122.7</v>
      </c>
      <c r="J1696">
        <v>103</v>
      </c>
      <c r="K1696">
        <v>94.6</v>
      </c>
      <c r="L1696">
        <v>0.63</v>
      </c>
      <c r="M1696">
        <v>0.63</v>
      </c>
      <c r="N1696">
        <v>0.62</v>
      </c>
      <c r="O1696">
        <v>0.6</v>
      </c>
      <c r="P1696">
        <v>0.56999999999999995</v>
      </c>
      <c r="Q1696">
        <v>0.55000000000000004</v>
      </c>
      <c r="R1696">
        <v>0.41</v>
      </c>
    </row>
    <row r="1697" spans="1:18" x14ac:dyDescent="0.2">
      <c r="A1697" t="s">
        <v>3319</v>
      </c>
      <c r="B1697" t="s">
        <v>3320</v>
      </c>
      <c r="C1697" t="s">
        <v>35</v>
      </c>
      <c r="D1697">
        <v>2021</v>
      </c>
      <c r="E1697">
        <v>104.9</v>
      </c>
      <c r="F1697">
        <v>112.1</v>
      </c>
      <c r="G1697">
        <v>104.8</v>
      </c>
      <c r="H1697">
        <v>106.8</v>
      </c>
      <c r="I1697">
        <v>124.4</v>
      </c>
      <c r="J1697">
        <v>103.3</v>
      </c>
      <c r="K1697">
        <v>94.6</v>
      </c>
      <c r="L1697">
        <v>0.51</v>
      </c>
      <c r="M1697">
        <v>0.54</v>
      </c>
      <c r="N1697">
        <v>0.52</v>
      </c>
      <c r="O1697">
        <v>0.5</v>
      </c>
      <c r="P1697">
        <v>0.47</v>
      </c>
      <c r="Q1697">
        <v>0.47</v>
      </c>
      <c r="R1697">
        <v>0.41</v>
      </c>
    </row>
    <row r="1698" spans="1:18" x14ac:dyDescent="0.2">
      <c r="A1698" t="s">
        <v>3321</v>
      </c>
      <c r="B1698" t="s">
        <v>3322</v>
      </c>
      <c r="C1698" t="s">
        <v>34</v>
      </c>
      <c r="D1698">
        <v>2011</v>
      </c>
      <c r="E1698">
        <v>100.9</v>
      </c>
      <c r="F1698">
        <v>108</v>
      </c>
      <c r="G1698">
        <v>108.1</v>
      </c>
      <c r="H1698">
        <v>108.3</v>
      </c>
      <c r="I1698">
        <v>108.7</v>
      </c>
      <c r="J1698">
        <v>106.2</v>
      </c>
      <c r="K1698">
        <v>93.1</v>
      </c>
      <c r="L1698">
        <v>0.49</v>
      </c>
      <c r="M1698">
        <v>0.53</v>
      </c>
      <c r="N1698">
        <v>0.49</v>
      </c>
      <c r="O1698">
        <v>0.46</v>
      </c>
      <c r="P1698">
        <v>0.43</v>
      </c>
      <c r="Q1698">
        <v>0.44</v>
      </c>
      <c r="R1698">
        <v>0.38</v>
      </c>
    </row>
    <row r="1699" spans="1:18" x14ac:dyDescent="0.2">
      <c r="A1699" t="s">
        <v>3323</v>
      </c>
      <c r="B1699" t="s">
        <v>3324</v>
      </c>
      <c r="C1699" t="s">
        <v>34</v>
      </c>
      <c r="D1699">
        <v>2013</v>
      </c>
      <c r="E1699">
        <v>108.5</v>
      </c>
      <c r="F1699">
        <v>112.3</v>
      </c>
      <c r="G1699">
        <v>94.1</v>
      </c>
      <c r="H1699">
        <v>126.2</v>
      </c>
      <c r="I1699">
        <v>115</v>
      </c>
      <c r="J1699">
        <v>93.6</v>
      </c>
      <c r="K1699">
        <v>105.2</v>
      </c>
      <c r="L1699">
        <v>0.55000000000000004</v>
      </c>
      <c r="M1699">
        <v>0.57999999999999996</v>
      </c>
      <c r="N1699">
        <v>0.55000000000000004</v>
      </c>
      <c r="O1699">
        <v>0.52</v>
      </c>
      <c r="P1699">
        <v>0.49</v>
      </c>
      <c r="Q1699">
        <v>0.5</v>
      </c>
      <c r="R1699">
        <v>0.44</v>
      </c>
    </row>
    <row r="1700" spans="1:18" x14ac:dyDescent="0.2">
      <c r="A1700" t="s">
        <v>3325</v>
      </c>
      <c r="B1700" t="s">
        <v>3326</v>
      </c>
      <c r="C1700" t="s">
        <v>34</v>
      </c>
      <c r="D1700">
        <v>2012</v>
      </c>
      <c r="E1700">
        <v>103.2</v>
      </c>
      <c r="F1700">
        <v>88.6</v>
      </c>
      <c r="G1700">
        <v>100.5</v>
      </c>
      <c r="H1700">
        <v>91.9</v>
      </c>
      <c r="I1700">
        <v>101.6</v>
      </c>
      <c r="J1700">
        <v>107.3</v>
      </c>
      <c r="K1700">
        <v>99.7</v>
      </c>
      <c r="L1700">
        <v>0.51</v>
      </c>
      <c r="M1700">
        <v>0.55000000000000004</v>
      </c>
      <c r="N1700">
        <v>0.52</v>
      </c>
      <c r="O1700">
        <v>0.49</v>
      </c>
      <c r="P1700">
        <v>0.46</v>
      </c>
      <c r="Q1700">
        <v>0.47</v>
      </c>
      <c r="R1700">
        <v>0.41</v>
      </c>
    </row>
    <row r="1701" spans="1:18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</row>
    <row r="1702" spans="1:18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</row>
    <row r="1703" spans="1:18" x14ac:dyDescent="0.2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</row>
    <row r="1704" spans="1:18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</row>
    <row r="1705" spans="1:18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</row>
    <row r="1706" spans="1:18" x14ac:dyDescent="0.2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</row>
    <row r="1707" spans="1:18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</row>
    <row r="1708" spans="1:18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</row>
    <row r="1709" spans="1:18" x14ac:dyDescent="0.2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</row>
    <row r="1710" spans="1:18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</row>
    <row r="1711" spans="1:18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</row>
    <row r="1712" spans="1:18" x14ac:dyDescent="0.2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</row>
    <row r="1713" spans="1:18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</row>
    <row r="1714" spans="1:18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</row>
    <row r="1715" spans="1:18" x14ac:dyDescent="0.2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</row>
    <row r="1716" spans="1:18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</row>
    <row r="1717" spans="1:18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</row>
    <row r="1718" spans="1:18" x14ac:dyDescent="0.2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</row>
    <row r="1719" spans="1:18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</row>
    <row r="1720" spans="1:18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</row>
    <row r="1721" spans="1:18" x14ac:dyDescent="0.2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</row>
    <row r="1722" spans="1:18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</row>
    <row r="1723" spans="1:18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</row>
    <row r="1724" spans="1:18" x14ac:dyDescent="0.2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</row>
    <row r="1725" spans="1:18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</row>
    <row r="1726" spans="1:18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</row>
    <row r="1727" spans="1:18" x14ac:dyDescent="0.2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</row>
    <row r="1728" spans="1:18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</row>
    <row r="1729" spans="1:18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</row>
    <row r="1730" spans="1:18" x14ac:dyDescent="0.2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</row>
    <row r="1731" spans="1:18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</row>
    <row r="1732" spans="1:18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</row>
    <row r="1733" spans="1:18" x14ac:dyDescent="0.2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</row>
    <row r="1734" spans="1:18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</row>
    <row r="1735" spans="1:18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</row>
    <row r="1736" spans="1:18" x14ac:dyDescent="0.2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</row>
    <row r="1737" spans="1:18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</row>
    <row r="1738" spans="1:18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</row>
    <row r="1739" spans="1:18" x14ac:dyDescent="0.2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</row>
    <row r="1740" spans="1:18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</row>
    <row r="1741" spans="1:18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</row>
    <row r="1742" spans="1:18" x14ac:dyDescent="0.2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</row>
    <row r="1743" spans="1:18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</row>
    <row r="1744" spans="1:18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</row>
    <row r="1745" spans="1:18" x14ac:dyDescent="0.2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</row>
    <row r="1746" spans="1:18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</row>
    <row r="1747" spans="1:18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</row>
    <row r="1748" spans="1:18" x14ac:dyDescent="0.2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</row>
    <row r="1749" spans="1:18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</row>
    <row r="1750" spans="1:18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</row>
    <row r="1751" spans="1:18" x14ac:dyDescent="0.2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</row>
    <row r="1752" spans="1:18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</row>
    <row r="1753" spans="1:18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</row>
    <row r="1754" spans="1:18" x14ac:dyDescent="0.2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</row>
    <row r="1755" spans="1:18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</row>
    <row r="1756" spans="1:18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</row>
    <row r="1757" spans="1:18" x14ac:dyDescent="0.2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</row>
    <row r="1758" spans="1:18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</row>
    <row r="1759" spans="1:18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</row>
    <row r="1760" spans="1:18" x14ac:dyDescent="0.2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</row>
    <row r="1761" spans="1:18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</row>
    <row r="1762" spans="1:18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</row>
    <row r="1763" spans="1:18" x14ac:dyDescent="0.2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</row>
    <row r="1764" spans="1:18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</row>
    <row r="1765" spans="1:18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</row>
    <row r="1766" spans="1:18" x14ac:dyDescent="0.2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</row>
    <row r="1767" spans="1:18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</row>
    <row r="1768" spans="1:18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</row>
    <row r="1769" spans="1:18" x14ac:dyDescent="0.2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</row>
    <row r="1770" spans="1:18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</row>
    <row r="1771" spans="1:18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</row>
    <row r="1772" spans="1:18" x14ac:dyDescent="0.2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</row>
    <row r="1773" spans="1:18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</row>
    <row r="1774" spans="1:18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</row>
    <row r="1775" spans="1:18" x14ac:dyDescent="0.2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</row>
    <row r="1776" spans="1:18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</row>
    <row r="1777" spans="1:18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</row>
    <row r="1778" spans="1:18" x14ac:dyDescent="0.2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</row>
    <row r="1779" spans="1:18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</row>
    <row r="1780" spans="1:18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</row>
    <row r="1781" spans="1:18" x14ac:dyDescent="0.2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</row>
    <row r="1782" spans="1:18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</row>
    <row r="1783" spans="1:18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</row>
    <row r="1784" spans="1:18" x14ac:dyDescent="0.2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</row>
    <row r="1785" spans="1:18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</row>
    <row r="1786" spans="1:18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</row>
    <row r="1787" spans="1:18" x14ac:dyDescent="0.2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</row>
    <row r="1788" spans="1:18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</row>
    <row r="1789" spans="1:18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</row>
    <row r="1790" spans="1:18" x14ac:dyDescent="0.2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</row>
    <row r="1791" spans="1:18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</row>
    <row r="1792" spans="1:18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</row>
    <row r="1793" spans="1:18" x14ac:dyDescent="0.2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</row>
    <row r="1794" spans="1:18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</row>
    <row r="1795" spans="1:18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</row>
    <row r="1796" spans="1:18" x14ac:dyDescent="0.2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</row>
    <row r="1797" spans="1:18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</row>
    <row r="1798" spans="1:18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</row>
    <row r="1799" spans="1:18" x14ac:dyDescent="0.2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</row>
    <row r="1800" spans="1:18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</row>
    <row r="1801" spans="1:18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</row>
    <row r="1802" spans="1:18" x14ac:dyDescent="0.2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</row>
    <row r="1803" spans="1:18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</row>
    <row r="1804" spans="1:18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</row>
    <row r="1805" spans="1:18" x14ac:dyDescent="0.2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</row>
    <row r="1806" spans="1:18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</row>
    <row r="1807" spans="1:18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</row>
    <row r="1808" spans="1:18" x14ac:dyDescent="0.2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</row>
    <row r="1809" spans="1:18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</row>
    <row r="1810" spans="1:18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</row>
    <row r="1811" spans="1:18" x14ac:dyDescent="0.2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</row>
    <row r="1812" spans="1:18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</row>
    <row r="1813" spans="1:18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</row>
    <row r="1814" spans="1:18" x14ac:dyDescent="0.2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</row>
    <row r="1815" spans="1:18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</row>
    <row r="1816" spans="1:18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</row>
    <row r="1817" spans="1:18" x14ac:dyDescent="0.2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</row>
    <row r="1818" spans="1:18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</row>
    <row r="1819" spans="1:18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</row>
    <row r="1820" spans="1:18" x14ac:dyDescent="0.2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</row>
    <row r="1821" spans="1:18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</row>
    <row r="1822" spans="1:18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</row>
    <row r="1823" spans="1:18" x14ac:dyDescent="0.2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</row>
    <row r="1824" spans="1:18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</row>
    <row r="1825" spans="1:18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</row>
    <row r="1826" spans="1:18" x14ac:dyDescent="0.2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</row>
    <row r="1827" spans="1:18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</row>
    <row r="1828" spans="1:18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</row>
    <row r="1829" spans="1:18" x14ac:dyDescent="0.2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</row>
    <row r="1830" spans="1:18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</row>
    <row r="1831" spans="1:18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</row>
    <row r="1832" spans="1:18" x14ac:dyDescent="0.2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</row>
    <row r="1833" spans="1:18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</row>
    <row r="1834" spans="1:18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</row>
    <row r="1835" spans="1:18" x14ac:dyDescent="0.2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</row>
    <row r="1836" spans="1:18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</row>
    <row r="1837" spans="1:18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</row>
    <row r="1838" spans="1:18" x14ac:dyDescent="0.2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</row>
    <row r="1839" spans="1:18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</row>
    <row r="1840" spans="1:18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</row>
    <row r="1841" spans="1:18" x14ac:dyDescent="0.2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</row>
    <row r="1842" spans="1:18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</row>
    <row r="1843" spans="1:18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</row>
    <row r="1844" spans="1:18" x14ac:dyDescent="0.2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</row>
    <row r="1845" spans="1:18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</row>
    <row r="1846" spans="1:18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</row>
    <row r="1847" spans="1:18" x14ac:dyDescent="0.2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</row>
    <row r="1848" spans="1:18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</row>
    <row r="1849" spans="1:18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</row>
    <row r="1850" spans="1:18" x14ac:dyDescent="0.2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</row>
    <row r="1851" spans="1:18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</row>
    <row r="1852" spans="1:18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</row>
    <row r="1853" spans="1:18" x14ac:dyDescent="0.2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</row>
    <row r="1854" spans="1:18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</row>
    <row r="1855" spans="1:18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</row>
    <row r="1856" spans="1:18" x14ac:dyDescent="0.2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</row>
    <row r="1857" spans="1:18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</row>
    <row r="1858" spans="1:18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</row>
    <row r="1859" spans="1:18" x14ac:dyDescent="0.2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</row>
    <row r="1860" spans="1:18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</row>
    <row r="1861" spans="1:18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</row>
    <row r="1862" spans="1:18" x14ac:dyDescent="0.2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</row>
    <row r="1863" spans="1:18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</row>
    <row r="1864" spans="1:18" x14ac:dyDescent="0.2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</row>
    <row r="1865" spans="1:18" x14ac:dyDescent="0.2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</row>
    <row r="1866" spans="1:18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</row>
    <row r="1867" spans="1:18" x14ac:dyDescent="0.2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</row>
    <row r="1868" spans="1:18" x14ac:dyDescent="0.2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</row>
    <row r="1869" spans="1:18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</row>
    <row r="1870" spans="1:18" x14ac:dyDescent="0.2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</row>
    <row r="1871" spans="1:18" x14ac:dyDescent="0.2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</row>
    <row r="1872" spans="1:18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</row>
    <row r="1873" spans="1:18" x14ac:dyDescent="0.2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</row>
    <row r="1874" spans="1:18" x14ac:dyDescent="0.2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</row>
    <row r="1875" spans="1:18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</row>
    <row r="1876" spans="1:18" x14ac:dyDescent="0.2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</row>
    <row r="1877" spans="1:18" x14ac:dyDescent="0.2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</row>
    <row r="1878" spans="1:18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</row>
    <row r="1879" spans="1:18" x14ac:dyDescent="0.2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</row>
    <row r="1880" spans="1:18" x14ac:dyDescent="0.2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</row>
    <row r="1881" spans="1:18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</row>
    <row r="1882" spans="1:18" x14ac:dyDescent="0.2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</row>
    <row r="1883" spans="1:18" x14ac:dyDescent="0.2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</row>
    <row r="1884" spans="1:18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</row>
    <row r="1885" spans="1:18" x14ac:dyDescent="0.2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</row>
    <row r="1886" spans="1:18" x14ac:dyDescent="0.2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</row>
    <row r="1887" spans="1:18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</row>
    <row r="1888" spans="1:18" x14ac:dyDescent="0.2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</row>
    <row r="1889" spans="1:18" x14ac:dyDescent="0.2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</row>
    <row r="1890" spans="1:18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</row>
    <row r="1891" spans="1:18" x14ac:dyDescent="0.2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</row>
    <row r="1892" spans="1:18" x14ac:dyDescent="0.2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</row>
    <row r="1893" spans="1:18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</row>
    <row r="1894" spans="1:18" x14ac:dyDescent="0.2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</row>
    <row r="1895" spans="1:18" x14ac:dyDescent="0.2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</row>
    <row r="1896" spans="1:18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</row>
    <row r="1897" spans="1:18" x14ac:dyDescent="0.2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</row>
    <row r="1898" spans="1:18" x14ac:dyDescent="0.2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</row>
    <row r="1899" spans="1:18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</row>
    <row r="1900" spans="1:18" x14ac:dyDescent="0.2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</row>
    <row r="1901" spans="1:18" x14ac:dyDescent="0.2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</row>
    <row r="1902" spans="1:18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</row>
    <row r="1903" spans="1:18" x14ac:dyDescent="0.2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</row>
    <row r="1904" spans="1:18" x14ac:dyDescent="0.2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</row>
    <row r="1905" spans="1:18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</row>
    <row r="1906" spans="1:18" x14ac:dyDescent="0.2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</row>
    <row r="1907" spans="1:18" x14ac:dyDescent="0.2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</row>
    <row r="1908" spans="1:18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</row>
    <row r="1909" spans="1:18" x14ac:dyDescent="0.2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</row>
    <row r="1910" spans="1:18" x14ac:dyDescent="0.2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</row>
    <row r="1911" spans="1:18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</row>
    <row r="1912" spans="1:18" x14ac:dyDescent="0.2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</row>
    <row r="1913" spans="1:18" x14ac:dyDescent="0.2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</row>
    <row r="1914" spans="1:18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</row>
    <row r="1915" spans="1:18" x14ac:dyDescent="0.2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</row>
    <row r="1916" spans="1:18" x14ac:dyDescent="0.2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</row>
    <row r="1917" spans="1:18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</row>
    <row r="1918" spans="1:18" x14ac:dyDescent="0.2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</row>
    <row r="1919" spans="1:18" x14ac:dyDescent="0.2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</row>
    <row r="1920" spans="1:18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</row>
    <row r="1921" spans="1:18" x14ac:dyDescent="0.2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</row>
    <row r="1922" spans="1:18" x14ac:dyDescent="0.2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</row>
    <row r="1923" spans="1:18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</row>
    <row r="1924" spans="1:18" x14ac:dyDescent="0.2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</row>
    <row r="1925" spans="1:18" x14ac:dyDescent="0.2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</row>
    <row r="1926" spans="1:18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</row>
    <row r="1927" spans="1:18" x14ac:dyDescent="0.2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</row>
    <row r="1928" spans="1:18" x14ac:dyDescent="0.2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</row>
    <row r="1929" spans="1:18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</row>
    <row r="1930" spans="1:18" x14ac:dyDescent="0.2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</row>
    <row r="1931" spans="1:18" x14ac:dyDescent="0.2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</row>
    <row r="1932" spans="1:18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</row>
    <row r="1933" spans="1:18" x14ac:dyDescent="0.2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</row>
    <row r="1934" spans="1:18" x14ac:dyDescent="0.2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</row>
    <row r="1935" spans="1:18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</row>
    <row r="1936" spans="1:18" x14ac:dyDescent="0.2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</row>
    <row r="1937" spans="1:18" x14ac:dyDescent="0.2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</row>
    <row r="1938" spans="1:18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</row>
    <row r="1939" spans="1:18" x14ac:dyDescent="0.2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</row>
    <row r="1940" spans="1:18" x14ac:dyDescent="0.2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</row>
    <row r="1941" spans="1:18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</row>
    <row r="1942" spans="1:18" x14ac:dyDescent="0.2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</row>
    <row r="1943" spans="1:18" x14ac:dyDescent="0.2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</row>
    <row r="1944" spans="1:18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</row>
    <row r="1945" spans="1:18" x14ac:dyDescent="0.2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</row>
    <row r="1946" spans="1:18" x14ac:dyDescent="0.2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</row>
    <row r="1947" spans="1:18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</row>
    <row r="1948" spans="1:18" x14ac:dyDescent="0.2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</row>
    <row r="1949" spans="1:18" x14ac:dyDescent="0.2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</row>
    <row r="1950" spans="1:18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</row>
    <row r="1951" spans="1:18" x14ac:dyDescent="0.2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</row>
    <row r="1952" spans="1:18" x14ac:dyDescent="0.2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</row>
    <row r="1953" spans="1:18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</row>
    <row r="1954" spans="1:18" x14ac:dyDescent="0.2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</row>
    <row r="1955" spans="1:18" x14ac:dyDescent="0.2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</row>
    <row r="1956" spans="1:18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</row>
    <row r="1957" spans="1:18" x14ac:dyDescent="0.2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</row>
    <row r="1958" spans="1:18" x14ac:dyDescent="0.2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</row>
    <row r="1959" spans="1:18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</row>
    <row r="1960" spans="1:18" x14ac:dyDescent="0.2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</row>
    <row r="1961" spans="1:18" x14ac:dyDescent="0.2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</row>
    <row r="1962" spans="1:18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</row>
    <row r="1963" spans="1:18" x14ac:dyDescent="0.2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</row>
    <row r="1964" spans="1:18" x14ac:dyDescent="0.2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</row>
    <row r="1965" spans="1:18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</row>
    <row r="1966" spans="1:18" x14ac:dyDescent="0.2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</row>
    <row r="1967" spans="1:18" x14ac:dyDescent="0.2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</row>
    <row r="1968" spans="1:18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</row>
    <row r="1969" spans="1:18" x14ac:dyDescent="0.2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</row>
    <row r="1970" spans="1:18" x14ac:dyDescent="0.2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</row>
    <row r="1971" spans="1:18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</row>
    <row r="1972" spans="1:18" x14ac:dyDescent="0.2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</row>
    <row r="1973" spans="1:18" x14ac:dyDescent="0.2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</row>
    <row r="1974" spans="1:18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</row>
    <row r="1975" spans="1:18" x14ac:dyDescent="0.2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</row>
    <row r="1976" spans="1:18" x14ac:dyDescent="0.2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</row>
    <row r="1977" spans="1:18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</row>
    <row r="1978" spans="1:18" x14ac:dyDescent="0.2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</row>
    <row r="1979" spans="1:18" x14ac:dyDescent="0.2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</row>
    <row r="1980" spans="1:18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</row>
    <row r="1981" spans="1:18" x14ac:dyDescent="0.2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</row>
    <row r="1982" spans="1:18" x14ac:dyDescent="0.2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</row>
    <row r="1983" spans="1:18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</row>
    <row r="1984" spans="1:18" x14ac:dyDescent="0.2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</row>
    <row r="1985" spans="1:18" x14ac:dyDescent="0.2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</row>
    <row r="1986" spans="1:18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</row>
    <row r="1987" spans="1:18" x14ac:dyDescent="0.2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</row>
    <row r="1988" spans="1:18" x14ac:dyDescent="0.2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</row>
    <row r="1989" spans="1:18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</row>
    <row r="1990" spans="1:18" x14ac:dyDescent="0.2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</row>
    <row r="1991" spans="1:18" x14ac:dyDescent="0.2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</row>
    <row r="1992" spans="1:18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</row>
    <row r="1993" spans="1:18" x14ac:dyDescent="0.2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</row>
    <row r="1994" spans="1:18" x14ac:dyDescent="0.2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</row>
    <row r="1995" spans="1:18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</row>
    <row r="1996" spans="1:18" x14ac:dyDescent="0.2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</row>
    <row r="1997" spans="1:18" x14ac:dyDescent="0.2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</row>
    <row r="1998" spans="1:18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</row>
    <row r="1999" spans="1:18" x14ac:dyDescent="0.2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</row>
    <row r="2000" spans="1:18" x14ac:dyDescent="0.2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</row>
    <row r="2001" spans="1:18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</row>
    <row r="2002" spans="1:18" x14ac:dyDescent="0.2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</row>
    <row r="2003" spans="1:18" x14ac:dyDescent="0.2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</row>
    <row r="2004" spans="1:18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</row>
    <row r="2005" spans="1:18" x14ac:dyDescent="0.2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</row>
    <row r="2006" spans="1:18" x14ac:dyDescent="0.2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</row>
    <row r="2007" spans="1:18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</row>
    <row r="2008" spans="1:18" x14ac:dyDescent="0.2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</row>
    <row r="2009" spans="1:18" x14ac:dyDescent="0.2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</row>
    <row r="2010" spans="1:18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</row>
    <row r="2011" spans="1:18" x14ac:dyDescent="0.2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</row>
    <row r="2012" spans="1:18" x14ac:dyDescent="0.2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</row>
    <row r="2013" spans="1:18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</row>
    <row r="2014" spans="1:18" x14ac:dyDescent="0.2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</row>
    <row r="2015" spans="1:18" x14ac:dyDescent="0.2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</row>
    <row r="2016" spans="1:18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</row>
    <row r="2017" spans="1:18" x14ac:dyDescent="0.2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</row>
    <row r="2018" spans="1:18" x14ac:dyDescent="0.2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</row>
    <row r="2019" spans="1:18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</row>
    <row r="2020" spans="1:18" x14ac:dyDescent="0.2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</row>
    <row r="2021" spans="1:18" x14ac:dyDescent="0.2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</row>
    <row r="2022" spans="1:18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</row>
    <row r="2023" spans="1:18" x14ac:dyDescent="0.2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</row>
    <row r="2024" spans="1:18" x14ac:dyDescent="0.2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</row>
    <row r="2025" spans="1:18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</row>
    <row r="2026" spans="1:18" x14ac:dyDescent="0.2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</row>
    <row r="2027" spans="1:18" x14ac:dyDescent="0.2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</row>
    <row r="2028" spans="1:18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</row>
    <row r="2029" spans="1:18" x14ac:dyDescent="0.2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</row>
    <row r="2030" spans="1:18" x14ac:dyDescent="0.2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</row>
    <row r="2031" spans="1:18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</row>
    <row r="2032" spans="1:18" x14ac:dyDescent="0.2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</row>
    <row r="2033" spans="1:18" x14ac:dyDescent="0.2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</row>
    <row r="2034" spans="1:18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</row>
    <row r="2035" spans="1:18" x14ac:dyDescent="0.2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</row>
    <row r="2036" spans="1:18" x14ac:dyDescent="0.2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</row>
    <row r="2037" spans="1:18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</row>
    <row r="2038" spans="1:18" x14ac:dyDescent="0.2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</row>
    <row r="2039" spans="1:18" x14ac:dyDescent="0.2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</row>
    <row r="2040" spans="1:18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</row>
    <row r="2041" spans="1:18" x14ac:dyDescent="0.2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</row>
    <row r="2042" spans="1:18" x14ac:dyDescent="0.2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</row>
    <row r="2043" spans="1:18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</row>
    <row r="2044" spans="1:18" x14ac:dyDescent="0.2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</row>
    <row r="2045" spans="1:18" x14ac:dyDescent="0.2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</row>
    <row r="2046" spans="1:18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</row>
    <row r="2047" spans="1:18" x14ac:dyDescent="0.2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</row>
    <row r="2048" spans="1:18" x14ac:dyDescent="0.2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</row>
    <row r="2049" spans="1:18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</row>
    <row r="2050" spans="1:18" x14ac:dyDescent="0.2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</row>
    <row r="2051" spans="1:18" x14ac:dyDescent="0.2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</row>
    <row r="2052" spans="1:18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</row>
    <row r="2053" spans="1:18" x14ac:dyDescent="0.2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</row>
    <row r="2054" spans="1:18" x14ac:dyDescent="0.2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</row>
    <row r="2055" spans="1:18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</row>
    <row r="2056" spans="1:18" x14ac:dyDescent="0.2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</row>
    <row r="2057" spans="1:18" x14ac:dyDescent="0.2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</row>
    <row r="2058" spans="1:18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</row>
    <row r="2059" spans="1:18" x14ac:dyDescent="0.2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</row>
    <row r="2060" spans="1:18" x14ac:dyDescent="0.2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</row>
    <row r="2061" spans="1:18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</row>
    <row r="2062" spans="1:18" x14ac:dyDescent="0.2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</row>
    <row r="2063" spans="1:18" x14ac:dyDescent="0.2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</row>
    <row r="2064" spans="1:18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</row>
    <row r="2065" spans="1:18" x14ac:dyDescent="0.2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</row>
    <row r="2066" spans="1:18" x14ac:dyDescent="0.2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</row>
    <row r="2067" spans="1:18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</row>
    <row r="2068" spans="1:18" x14ac:dyDescent="0.2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</row>
    <row r="2069" spans="1:18" x14ac:dyDescent="0.2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</row>
    <row r="2070" spans="1:18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</row>
    <row r="2071" spans="1:18" x14ac:dyDescent="0.2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</row>
    <row r="2072" spans="1:18" x14ac:dyDescent="0.2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</row>
    <row r="2073" spans="1:18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</row>
    <row r="2074" spans="1:18" x14ac:dyDescent="0.2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</row>
    <row r="2075" spans="1:18" x14ac:dyDescent="0.2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</row>
    <row r="2076" spans="1:18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</row>
    <row r="2077" spans="1:18" x14ac:dyDescent="0.2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</row>
    <row r="2078" spans="1:18" x14ac:dyDescent="0.2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</row>
    <row r="2079" spans="1:18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</row>
    <row r="2080" spans="1:18" x14ac:dyDescent="0.2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</row>
    <row r="2081" spans="1:18" x14ac:dyDescent="0.2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</row>
    <row r="2082" spans="1:18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</row>
    <row r="2083" spans="1:18" x14ac:dyDescent="0.2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</row>
    <row r="2084" spans="1:18" x14ac:dyDescent="0.2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</row>
    <row r="2085" spans="1:18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</row>
    <row r="2086" spans="1:18" x14ac:dyDescent="0.2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</row>
    <row r="2087" spans="1:18" x14ac:dyDescent="0.2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</row>
    <row r="2088" spans="1:18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</row>
    <row r="2089" spans="1:18" x14ac:dyDescent="0.2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</row>
    <row r="2090" spans="1:18" x14ac:dyDescent="0.2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</row>
    <row r="2091" spans="1:18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</row>
    <row r="2092" spans="1:18" x14ac:dyDescent="0.2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</row>
    <row r="2093" spans="1:18" x14ac:dyDescent="0.2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</row>
    <row r="2094" spans="1:18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</row>
    <row r="2095" spans="1:18" x14ac:dyDescent="0.2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</row>
    <row r="2096" spans="1:18" x14ac:dyDescent="0.2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</row>
    <row r="2097" spans="1:18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</row>
    <row r="2098" spans="1:18" x14ac:dyDescent="0.2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</row>
    <row r="2099" spans="1:18" x14ac:dyDescent="0.2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</row>
    <row r="2100" spans="1:18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</row>
    <row r="2101" spans="1:18" x14ac:dyDescent="0.2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</row>
    <row r="2102" spans="1:18" x14ac:dyDescent="0.2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</row>
    <row r="2103" spans="1:18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</row>
    <row r="2104" spans="1:18" x14ac:dyDescent="0.2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</row>
    <row r="2105" spans="1:18" x14ac:dyDescent="0.2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</row>
    <row r="2106" spans="1:18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</row>
    <row r="2107" spans="1:18" x14ac:dyDescent="0.2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</row>
    <row r="2108" spans="1:18" x14ac:dyDescent="0.2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</row>
    <row r="2109" spans="1:18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</row>
    <row r="2110" spans="1:18" x14ac:dyDescent="0.2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</row>
    <row r="2111" spans="1:18" x14ac:dyDescent="0.2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</row>
    <row r="2112" spans="1:18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</row>
    <row r="2113" spans="1:18" x14ac:dyDescent="0.2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</row>
    <row r="2114" spans="1:18" x14ac:dyDescent="0.2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</row>
    <row r="2115" spans="1:18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</row>
    <row r="2116" spans="1:18" x14ac:dyDescent="0.2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</row>
    <row r="2117" spans="1:18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</row>
    <row r="2118" spans="1:18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</row>
    <row r="2119" spans="1:18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</row>
    <row r="2120" spans="1:18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</row>
    <row r="2121" spans="1:18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</row>
    <row r="2122" spans="1:18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</row>
    <row r="2123" spans="1:18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</row>
    <row r="2124" spans="1:18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</row>
    <row r="2125" spans="1:18" x14ac:dyDescent="0.2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</row>
    <row r="2126" spans="1:18" x14ac:dyDescent="0.2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</row>
    <row r="2127" spans="1:18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</row>
    <row r="2128" spans="1:18" x14ac:dyDescent="0.2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</row>
    <row r="2129" spans="1:18" x14ac:dyDescent="0.2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</row>
    <row r="2130" spans="1:18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</row>
    <row r="2131" spans="1:18" x14ac:dyDescent="0.2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</row>
    <row r="2132" spans="1:18" x14ac:dyDescent="0.2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</row>
    <row r="2133" spans="1:18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</row>
    <row r="2134" spans="1:18" x14ac:dyDescent="0.2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</row>
    <row r="2135" spans="1:18" x14ac:dyDescent="0.2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</row>
    <row r="2136" spans="1:18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</row>
    <row r="2137" spans="1:18" x14ac:dyDescent="0.2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</row>
    <row r="2138" spans="1:18" x14ac:dyDescent="0.2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</row>
    <row r="2139" spans="1:18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</row>
    <row r="2140" spans="1:18" x14ac:dyDescent="0.2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</row>
    <row r="2141" spans="1:18" x14ac:dyDescent="0.2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</row>
    <row r="2142" spans="1:18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</row>
    <row r="2143" spans="1:18" x14ac:dyDescent="0.2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</row>
    <row r="2144" spans="1:18" x14ac:dyDescent="0.2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</row>
    <row r="2145" spans="1:18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</row>
    <row r="2146" spans="1:18" x14ac:dyDescent="0.2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</row>
    <row r="2147" spans="1:18" x14ac:dyDescent="0.2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</row>
    <row r="2148" spans="1:18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</row>
    <row r="2149" spans="1:18" x14ac:dyDescent="0.2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</row>
    <row r="2150" spans="1:18" x14ac:dyDescent="0.2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</row>
    <row r="2151" spans="1:18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</row>
    <row r="2152" spans="1:18" x14ac:dyDescent="0.2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</row>
    <row r="2153" spans="1:18" x14ac:dyDescent="0.2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</row>
    <row r="2154" spans="1:18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</row>
    <row r="2155" spans="1:18" x14ac:dyDescent="0.2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</row>
    <row r="2156" spans="1:18" x14ac:dyDescent="0.2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</row>
    <row r="2157" spans="1:18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</row>
    <row r="2158" spans="1:18" x14ac:dyDescent="0.2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</row>
    <row r="2159" spans="1:18" x14ac:dyDescent="0.2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</row>
    <row r="2160" spans="1:18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</row>
    <row r="2161" spans="1:18" x14ac:dyDescent="0.2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</row>
    <row r="2162" spans="1:18" x14ac:dyDescent="0.2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</row>
    <row r="2163" spans="1:18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</row>
    <row r="2164" spans="1:18" x14ac:dyDescent="0.2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</row>
    <row r="2165" spans="1:18" x14ac:dyDescent="0.2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</row>
    <row r="2166" spans="1:18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</row>
    <row r="2167" spans="1:18" x14ac:dyDescent="0.2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</row>
    <row r="2168" spans="1:18" x14ac:dyDescent="0.2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</row>
    <row r="2169" spans="1:18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</row>
    <row r="2170" spans="1:18" x14ac:dyDescent="0.2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</row>
    <row r="2171" spans="1:18" x14ac:dyDescent="0.2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</row>
    <row r="2172" spans="1:18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</row>
    <row r="2173" spans="1:18" x14ac:dyDescent="0.2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</row>
    <row r="2174" spans="1:18" x14ac:dyDescent="0.2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</row>
    <row r="2175" spans="1:18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</row>
    <row r="2176" spans="1:18" x14ac:dyDescent="0.2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</row>
    <row r="2177" spans="1:18" x14ac:dyDescent="0.2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</row>
    <row r="2178" spans="1:18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</row>
    <row r="2179" spans="1:18" x14ac:dyDescent="0.2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</row>
    <row r="2180" spans="1:18" x14ac:dyDescent="0.2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</row>
    <row r="2181" spans="1:18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</row>
    <row r="2182" spans="1:18" x14ac:dyDescent="0.2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</row>
    <row r="2183" spans="1:18" x14ac:dyDescent="0.2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</row>
    <row r="2184" spans="1:18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</row>
    <row r="2185" spans="1:18" x14ac:dyDescent="0.2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</row>
    <row r="2186" spans="1:18" x14ac:dyDescent="0.2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</row>
    <row r="2187" spans="1:18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</row>
    <row r="2188" spans="1:18" x14ac:dyDescent="0.2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</row>
    <row r="2189" spans="1:18" x14ac:dyDescent="0.2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</row>
    <row r="2190" spans="1:18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</row>
    <row r="2191" spans="1:18" x14ac:dyDescent="0.2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</row>
    <row r="2192" spans="1:18" x14ac:dyDescent="0.2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</row>
    <row r="2193" spans="1:18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</row>
    <row r="2194" spans="1:18" x14ac:dyDescent="0.2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</row>
    <row r="2195" spans="1:18" x14ac:dyDescent="0.2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</row>
    <row r="2196" spans="1:18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</row>
    <row r="2197" spans="1:18" x14ac:dyDescent="0.2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</row>
    <row r="2198" spans="1:18" x14ac:dyDescent="0.2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</row>
    <row r="2199" spans="1:18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</row>
    <row r="2200" spans="1:18" x14ac:dyDescent="0.2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</row>
    <row r="2201" spans="1:18" x14ac:dyDescent="0.2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</row>
    <row r="2202" spans="1:18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</row>
    <row r="2203" spans="1:18" x14ac:dyDescent="0.2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</row>
    <row r="2204" spans="1:18" x14ac:dyDescent="0.2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</row>
    <row r="2205" spans="1:18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</row>
    <row r="2206" spans="1:18" x14ac:dyDescent="0.2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</row>
    <row r="2207" spans="1:18" x14ac:dyDescent="0.2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</row>
    <row r="2208" spans="1:18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</row>
    <row r="2209" spans="1:18" x14ac:dyDescent="0.2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</row>
    <row r="2210" spans="1:18" x14ac:dyDescent="0.2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</row>
    <row r="2211" spans="1:18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</row>
    <row r="2212" spans="1:18" x14ac:dyDescent="0.2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</row>
    <row r="2213" spans="1:18" x14ac:dyDescent="0.2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</row>
    <row r="2214" spans="1:18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</row>
    <row r="2215" spans="1:18" x14ac:dyDescent="0.2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</row>
    <row r="2216" spans="1:18" x14ac:dyDescent="0.2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</row>
    <row r="2217" spans="1:18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</row>
    <row r="2218" spans="1:18" x14ac:dyDescent="0.2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</row>
    <row r="2219" spans="1:18" x14ac:dyDescent="0.2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</row>
    <row r="2220" spans="1:18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</row>
    <row r="2221" spans="1:18" x14ac:dyDescent="0.2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</row>
    <row r="2222" spans="1:18" x14ac:dyDescent="0.2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</row>
    <row r="2223" spans="1:18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</row>
    <row r="2224" spans="1:18" x14ac:dyDescent="0.2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</row>
    <row r="2225" spans="1:18" x14ac:dyDescent="0.2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</row>
    <row r="2226" spans="1:18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</row>
    <row r="2227" spans="1:18" x14ac:dyDescent="0.2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</row>
    <row r="2228" spans="1:18" x14ac:dyDescent="0.2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</row>
    <row r="2229" spans="1:18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</row>
    <row r="2230" spans="1:18" x14ac:dyDescent="0.2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</row>
    <row r="2231" spans="1:18" x14ac:dyDescent="0.2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</row>
    <row r="2232" spans="1:18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</row>
    <row r="2233" spans="1:18" x14ac:dyDescent="0.2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</row>
    <row r="2234" spans="1:18" x14ac:dyDescent="0.2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</row>
    <row r="2235" spans="1:18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</row>
    <row r="2236" spans="1:18" x14ac:dyDescent="0.2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</row>
    <row r="2237" spans="1:18" x14ac:dyDescent="0.2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</row>
    <row r="2238" spans="1:18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</row>
    <row r="2239" spans="1:18" x14ac:dyDescent="0.2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</row>
    <row r="2240" spans="1:18" x14ac:dyDescent="0.2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</row>
    <row r="2241" spans="1:18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</row>
    <row r="2242" spans="1:18" x14ac:dyDescent="0.2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</row>
    <row r="2243" spans="1:18" x14ac:dyDescent="0.2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</row>
    <row r="2244" spans="1:18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</row>
    <row r="2245" spans="1:18" x14ac:dyDescent="0.2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</row>
    <row r="2246" spans="1:18" x14ac:dyDescent="0.2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</row>
    <row r="2247" spans="1:18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</row>
    <row r="2248" spans="1:18" x14ac:dyDescent="0.2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</row>
    <row r="2249" spans="1:18" x14ac:dyDescent="0.2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</row>
    <row r="2250" spans="1:18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</row>
    <row r="2251" spans="1:18" x14ac:dyDescent="0.2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</row>
    <row r="2252" spans="1:18" x14ac:dyDescent="0.2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</row>
    <row r="2253" spans="1:18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</row>
    <row r="2254" spans="1:18" x14ac:dyDescent="0.2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</row>
    <row r="2255" spans="1:18" x14ac:dyDescent="0.2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</row>
    <row r="2256" spans="1:18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</row>
    <row r="2257" spans="1:18" x14ac:dyDescent="0.2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</row>
    <row r="2258" spans="1:18" x14ac:dyDescent="0.2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</row>
    <row r="2259" spans="1:18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</row>
    <row r="2260" spans="1:18" x14ac:dyDescent="0.2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</row>
    <row r="2261" spans="1:18" x14ac:dyDescent="0.2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</row>
    <row r="2262" spans="1:18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</row>
    <row r="2263" spans="1:18" x14ac:dyDescent="0.2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</row>
    <row r="2264" spans="1:18" x14ac:dyDescent="0.2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</row>
    <row r="2265" spans="1:18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</row>
    <row r="2266" spans="1:18" x14ac:dyDescent="0.2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</row>
    <row r="2267" spans="1:18" x14ac:dyDescent="0.2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</row>
    <row r="2268" spans="1:18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</row>
    <row r="2269" spans="1:18" x14ac:dyDescent="0.2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</row>
    <row r="2270" spans="1:18" x14ac:dyDescent="0.2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</row>
    <row r="2271" spans="1:18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</row>
    <row r="2272" spans="1:18" x14ac:dyDescent="0.2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</row>
    <row r="2273" spans="1:18" x14ac:dyDescent="0.2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</row>
    <row r="2274" spans="1:18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</row>
    <row r="2275" spans="1:18" x14ac:dyDescent="0.2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</row>
    <row r="2276" spans="1:18" x14ac:dyDescent="0.2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</row>
    <row r="2277" spans="1:18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</row>
    <row r="2278" spans="1:18" x14ac:dyDescent="0.2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</row>
    <row r="2279" spans="1:18" x14ac:dyDescent="0.2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</row>
    <row r="2280" spans="1:18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</row>
    <row r="2281" spans="1:18" x14ac:dyDescent="0.2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</row>
    <row r="2282" spans="1:18" x14ac:dyDescent="0.2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</row>
    <row r="2283" spans="1:18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</row>
    <row r="2284" spans="1:18" x14ac:dyDescent="0.2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</row>
    <row r="2285" spans="1:18" x14ac:dyDescent="0.2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</row>
    <row r="2286" spans="1:18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</row>
    <row r="2287" spans="1:18" x14ac:dyDescent="0.2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</row>
    <row r="2288" spans="1:18" x14ac:dyDescent="0.2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</row>
    <row r="2289" spans="1:18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</row>
    <row r="2290" spans="1:18" x14ac:dyDescent="0.2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</row>
    <row r="2291" spans="1:18" x14ac:dyDescent="0.2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</row>
    <row r="2292" spans="1:18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</row>
    <row r="2293" spans="1:18" x14ac:dyDescent="0.2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</row>
    <row r="2294" spans="1:18" x14ac:dyDescent="0.2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</row>
    <row r="2295" spans="1:18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</row>
    <row r="2296" spans="1:18" x14ac:dyDescent="0.2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</row>
    <row r="2297" spans="1:18" x14ac:dyDescent="0.2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</row>
    <row r="2298" spans="1:18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</row>
    <row r="2299" spans="1:18" x14ac:dyDescent="0.2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</row>
    <row r="2300" spans="1:18" x14ac:dyDescent="0.2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</row>
    <row r="2301" spans="1:18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</row>
    <row r="2302" spans="1:18" x14ac:dyDescent="0.2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</row>
    <row r="2303" spans="1:18" x14ac:dyDescent="0.2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</row>
    <row r="2304" spans="1:18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</row>
    <row r="2305" spans="1:18" x14ac:dyDescent="0.2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</row>
    <row r="2306" spans="1:18" x14ac:dyDescent="0.2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</row>
    <row r="2307" spans="1:18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</row>
    <row r="2308" spans="1:18" x14ac:dyDescent="0.2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</row>
    <row r="2309" spans="1:18" x14ac:dyDescent="0.2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</row>
    <row r="2310" spans="1:18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</row>
    <row r="2311" spans="1:18" x14ac:dyDescent="0.2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</row>
    <row r="2312" spans="1:18" x14ac:dyDescent="0.2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</row>
    <row r="2313" spans="1:18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</row>
    <row r="2314" spans="1:18" x14ac:dyDescent="0.2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</row>
    <row r="2315" spans="1:18" x14ac:dyDescent="0.2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</row>
    <row r="2316" spans="1:18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</row>
    <row r="2317" spans="1:18" x14ac:dyDescent="0.2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</row>
    <row r="2318" spans="1:18" x14ac:dyDescent="0.2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</row>
    <row r="2319" spans="1:18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</row>
    <row r="2320" spans="1:18" x14ac:dyDescent="0.2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</row>
    <row r="2321" spans="1:18" x14ac:dyDescent="0.2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</row>
    <row r="2322" spans="1:18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</row>
    <row r="2323" spans="1:18" x14ac:dyDescent="0.2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</row>
    <row r="2324" spans="1:18" x14ac:dyDescent="0.2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</row>
    <row r="2325" spans="1:18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</row>
    <row r="2326" spans="1:18" x14ac:dyDescent="0.2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</row>
    <row r="2327" spans="1:18" x14ac:dyDescent="0.2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</row>
    <row r="2328" spans="1:18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</row>
    <row r="2329" spans="1:18" x14ac:dyDescent="0.2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</row>
    <row r="2330" spans="1:18" x14ac:dyDescent="0.2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</row>
    <row r="2331" spans="1:18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</row>
    <row r="2332" spans="1:18" x14ac:dyDescent="0.2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</row>
    <row r="2333" spans="1:18" x14ac:dyDescent="0.2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</row>
    <row r="2334" spans="1:18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</row>
    <row r="2335" spans="1:18" x14ac:dyDescent="0.2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</row>
    <row r="2336" spans="1:18" x14ac:dyDescent="0.2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</row>
    <row r="2337" spans="1:18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</row>
    <row r="2338" spans="1:18" x14ac:dyDescent="0.2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</row>
    <row r="2339" spans="1:18" x14ac:dyDescent="0.2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</row>
    <row r="2340" spans="1:18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</row>
    <row r="2341" spans="1:18" x14ac:dyDescent="0.2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</row>
    <row r="2342" spans="1:18" x14ac:dyDescent="0.2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</row>
    <row r="2343" spans="1:18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</row>
    <row r="2344" spans="1:18" x14ac:dyDescent="0.2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</row>
    <row r="2345" spans="1:18" x14ac:dyDescent="0.2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</row>
    <row r="2346" spans="1:18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</row>
    <row r="2347" spans="1:18" x14ac:dyDescent="0.2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</row>
    <row r="2348" spans="1:18" x14ac:dyDescent="0.2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</row>
    <row r="2349" spans="1:18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</row>
    <row r="2350" spans="1:18" x14ac:dyDescent="0.2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</row>
    <row r="2351" spans="1:18" x14ac:dyDescent="0.2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</row>
    <row r="2352" spans="1:18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</row>
    <row r="2353" spans="1:18" x14ac:dyDescent="0.2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</row>
    <row r="2354" spans="1:18" x14ac:dyDescent="0.2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</row>
    <row r="2355" spans="1:18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</row>
    <row r="2356" spans="1:18" x14ac:dyDescent="0.2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</row>
    <row r="2357" spans="1:18" x14ac:dyDescent="0.2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</row>
    <row r="2358" spans="1:18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</row>
    <row r="2359" spans="1:18" x14ac:dyDescent="0.2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</row>
    <row r="2360" spans="1:18" x14ac:dyDescent="0.2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</row>
    <row r="2361" spans="1:18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</row>
    <row r="2362" spans="1:18" x14ac:dyDescent="0.2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</row>
    <row r="2363" spans="1:18" x14ac:dyDescent="0.2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</row>
    <row r="2364" spans="1:18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</row>
    <row r="2365" spans="1:18" x14ac:dyDescent="0.2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</row>
    <row r="2366" spans="1:18" x14ac:dyDescent="0.2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</row>
    <row r="2367" spans="1:18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</row>
    <row r="2368" spans="1:18" x14ac:dyDescent="0.2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</row>
    <row r="2369" spans="1:18" x14ac:dyDescent="0.2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</row>
    <row r="2370" spans="1:18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</row>
    <row r="2371" spans="1:18" x14ac:dyDescent="0.2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</row>
    <row r="2372" spans="1:18" x14ac:dyDescent="0.2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</row>
    <row r="2373" spans="1:18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</row>
    <row r="2374" spans="1:18" x14ac:dyDescent="0.2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</row>
    <row r="2375" spans="1:18" x14ac:dyDescent="0.2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</row>
    <row r="2376" spans="1:18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</row>
    <row r="2377" spans="1:18" x14ac:dyDescent="0.2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</row>
    <row r="2378" spans="1:18" x14ac:dyDescent="0.2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</row>
    <row r="2379" spans="1:18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</row>
    <row r="2380" spans="1:18" x14ac:dyDescent="0.2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</row>
    <row r="2381" spans="1:18" x14ac:dyDescent="0.2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</row>
    <row r="2382" spans="1:18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</row>
    <row r="2383" spans="1:18" x14ac:dyDescent="0.2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</row>
    <row r="2384" spans="1:18" x14ac:dyDescent="0.2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</row>
    <row r="2385" spans="1:18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</row>
    <row r="2386" spans="1:18" x14ac:dyDescent="0.2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</row>
    <row r="2387" spans="1:18" x14ac:dyDescent="0.2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</row>
    <row r="2388" spans="1:18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</row>
    <row r="2389" spans="1:18" x14ac:dyDescent="0.2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</row>
    <row r="2390" spans="1:18" x14ac:dyDescent="0.2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</row>
    <row r="2391" spans="1:18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</row>
    <row r="2392" spans="1:18" x14ac:dyDescent="0.2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</row>
    <row r="2393" spans="1:18" x14ac:dyDescent="0.2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</row>
    <row r="2394" spans="1:18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</row>
    <row r="2395" spans="1:18" x14ac:dyDescent="0.2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</row>
    <row r="2396" spans="1:18" x14ac:dyDescent="0.2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</row>
    <row r="2397" spans="1:18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</row>
    <row r="2398" spans="1:18" x14ac:dyDescent="0.2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</row>
    <row r="2399" spans="1:18" x14ac:dyDescent="0.2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</row>
    <row r="2400" spans="1:18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</row>
    <row r="2401" spans="1:18" x14ac:dyDescent="0.2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</row>
    <row r="2402" spans="1:18" x14ac:dyDescent="0.2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</row>
    <row r="2403" spans="1:18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</row>
    <row r="2404" spans="1:18" x14ac:dyDescent="0.2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</row>
    <row r="2405" spans="1:18" x14ac:dyDescent="0.2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</row>
    <row r="2406" spans="1:18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</row>
    <row r="2407" spans="1:18" x14ac:dyDescent="0.2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</row>
    <row r="2408" spans="1:18" x14ac:dyDescent="0.2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</row>
    <row r="2409" spans="1:18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</row>
    <row r="2410" spans="1:18" x14ac:dyDescent="0.2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</row>
    <row r="2411" spans="1:18" x14ac:dyDescent="0.2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</row>
    <row r="2412" spans="1:18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</row>
    <row r="2413" spans="1:18" x14ac:dyDescent="0.2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</row>
    <row r="2414" spans="1:18" x14ac:dyDescent="0.2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</row>
    <row r="2415" spans="1:18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</row>
    <row r="2416" spans="1:18" x14ac:dyDescent="0.2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</row>
    <row r="2417" spans="1:18" x14ac:dyDescent="0.2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</row>
    <row r="2418" spans="1:18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</row>
    <row r="2419" spans="1:18" x14ac:dyDescent="0.2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</row>
    <row r="2420" spans="1:18" x14ac:dyDescent="0.2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</row>
    <row r="2421" spans="1:18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</row>
    <row r="2422" spans="1:18" x14ac:dyDescent="0.2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</row>
    <row r="2423" spans="1:18" x14ac:dyDescent="0.2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</row>
    <row r="2424" spans="1:18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</row>
    <row r="2425" spans="1:18" x14ac:dyDescent="0.2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</row>
    <row r="2426" spans="1:18" x14ac:dyDescent="0.2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</row>
    <row r="2427" spans="1:18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</row>
    <row r="2428" spans="1:18" x14ac:dyDescent="0.2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</row>
    <row r="2429" spans="1:18" x14ac:dyDescent="0.2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</row>
    <row r="2430" spans="1:18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</row>
    <row r="2431" spans="1:18" x14ac:dyDescent="0.2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</row>
    <row r="2432" spans="1:18" x14ac:dyDescent="0.2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</row>
    <row r="2433" spans="1:18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</row>
    <row r="2434" spans="1:18" x14ac:dyDescent="0.2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</row>
    <row r="2435" spans="1:18" x14ac:dyDescent="0.2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</row>
    <row r="2436" spans="1:18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</row>
    <row r="2437" spans="1:18" x14ac:dyDescent="0.2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</row>
    <row r="2438" spans="1:18" x14ac:dyDescent="0.2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</row>
    <row r="2439" spans="1:18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</row>
    <row r="2440" spans="1:18" x14ac:dyDescent="0.2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</row>
    <row r="2441" spans="1:18" x14ac:dyDescent="0.2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</row>
    <row r="2442" spans="1:18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</row>
    <row r="2443" spans="1:18" x14ac:dyDescent="0.2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</row>
    <row r="2444" spans="1:18" x14ac:dyDescent="0.2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</row>
    <row r="2445" spans="1:18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</row>
    <row r="2446" spans="1:18" x14ac:dyDescent="0.2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</row>
    <row r="2447" spans="1:18" x14ac:dyDescent="0.2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</row>
    <row r="2448" spans="1:18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</row>
    <row r="2449" spans="1:18" x14ac:dyDescent="0.2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</row>
    <row r="2450" spans="1:18" x14ac:dyDescent="0.2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</row>
    <row r="2451" spans="1:18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</row>
    <row r="2452" spans="1:18" x14ac:dyDescent="0.2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</row>
    <row r="2453" spans="1:18" x14ac:dyDescent="0.2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</row>
    <row r="2454" spans="1:18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</row>
    <row r="2455" spans="1:18" x14ac:dyDescent="0.2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</row>
    <row r="2456" spans="1:18" x14ac:dyDescent="0.2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</row>
    <row r="2457" spans="1:18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</row>
    <row r="2458" spans="1:18" x14ac:dyDescent="0.2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</row>
    <row r="2459" spans="1:18" x14ac:dyDescent="0.2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</row>
    <row r="2460" spans="1:18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</row>
    <row r="2461" spans="1:18" x14ac:dyDescent="0.2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</row>
    <row r="2462" spans="1:18" x14ac:dyDescent="0.2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</row>
    <row r="2463" spans="1:18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</row>
    <row r="2464" spans="1:18" x14ac:dyDescent="0.2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</row>
    <row r="2465" spans="1:18" x14ac:dyDescent="0.2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</row>
    <row r="2466" spans="1:18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</row>
    <row r="2467" spans="1:18" x14ac:dyDescent="0.2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</row>
    <row r="2468" spans="1:18" x14ac:dyDescent="0.2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</row>
    <row r="2469" spans="1:18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</row>
    <row r="2470" spans="1:18" x14ac:dyDescent="0.2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</row>
    <row r="2471" spans="1:18" x14ac:dyDescent="0.2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</row>
    <row r="2472" spans="1:18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</row>
    <row r="2473" spans="1:18" x14ac:dyDescent="0.2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</row>
    <row r="2474" spans="1:18" x14ac:dyDescent="0.2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</row>
    <row r="2475" spans="1:18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</row>
    <row r="2476" spans="1:18" x14ac:dyDescent="0.2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</row>
    <row r="2477" spans="1:18" x14ac:dyDescent="0.2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</row>
    <row r="2478" spans="1:18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</row>
    <row r="2479" spans="1:18" x14ac:dyDescent="0.2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</row>
    <row r="2480" spans="1:18" x14ac:dyDescent="0.2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</row>
    <row r="2481" spans="1:18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</row>
    <row r="2482" spans="1:18" x14ac:dyDescent="0.2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</row>
    <row r="2483" spans="1:18" x14ac:dyDescent="0.2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</row>
    <row r="2484" spans="1:18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</row>
    <row r="2485" spans="1:18" x14ac:dyDescent="0.2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</row>
    <row r="2486" spans="1:18" x14ac:dyDescent="0.2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</row>
    <row r="2487" spans="1:18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</row>
    <row r="2488" spans="1:18" x14ac:dyDescent="0.2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</row>
    <row r="2489" spans="1:18" x14ac:dyDescent="0.2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</row>
    <row r="2490" spans="1:18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</row>
    <row r="2491" spans="1:18" x14ac:dyDescent="0.2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</row>
    <row r="2492" spans="1:18" x14ac:dyDescent="0.2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</row>
    <row r="2493" spans="1:18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</row>
    <row r="2494" spans="1:18" x14ac:dyDescent="0.2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</row>
    <row r="2495" spans="1:18" x14ac:dyDescent="0.2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</row>
    <row r="2496" spans="1:18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</row>
    <row r="2497" spans="1:18" x14ac:dyDescent="0.2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</row>
    <row r="2498" spans="1:18" x14ac:dyDescent="0.2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</row>
    <row r="2499" spans="1:18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</row>
    <row r="2500" spans="1:18" x14ac:dyDescent="0.2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</row>
    <row r="2501" spans="1:18" x14ac:dyDescent="0.2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</row>
    <row r="2502" spans="1:18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</row>
    <row r="2503" spans="1:18" x14ac:dyDescent="0.2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</row>
    <row r="2504" spans="1:18" x14ac:dyDescent="0.2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</row>
    <row r="2505" spans="1:18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</row>
    <row r="2506" spans="1:18" x14ac:dyDescent="0.2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</row>
    <row r="2507" spans="1:18" x14ac:dyDescent="0.2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</row>
    <row r="2508" spans="1:18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</row>
    <row r="2509" spans="1:18" x14ac:dyDescent="0.2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</row>
    <row r="2510" spans="1:18" x14ac:dyDescent="0.2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</row>
    <row r="2511" spans="1:18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</row>
    <row r="2512" spans="1:18" x14ac:dyDescent="0.2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</row>
    <row r="2513" spans="1:18" x14ac:dyDescent="0.2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</row>
    <row r="2514" spans="1:18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</row>
    <row r="2515" spans="1:18" x14ac:dyDescent="0.2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</row>
    <row r="2516" spans="1:18" x14ac:dyDescent="0.2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</row>
    <row r="2517" spans="1:18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</row>
    <row r="2518" spans="1:18" x14ac:dyDescent="0.2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</row>
    <row r="2519" spans="1:18" x14ac:dyDescent="0.2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</row>
    <row r="2520" spans="1:18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</row>
    <row r="2521" spans="1:18" x14ac:dyDescent="0.2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</row>
    <row r="2522" spans="1:18" x14ac:dyDescent="0.2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</row>
    <row r="2523" spans="1:18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</row>
    <row r="2524" spans="1:18" x14ac:dyDescent="0.2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</row>
    <row r="2525" spans="1:18" x14ac:dyDescent="0.2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</row>
    <row r="2526" spans="1:18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</row>
    <row r="2527" spans="1:18" x14ac:dyDescent="0.2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</row>
    <row r="2528" spans="1:18" x14ac:dyDescent="0.2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</row>
    <row r="2529" spans="1:18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</row>
    <row r="2530" spans="1:18" x14ac:dyDescent="0.2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</row>
    <row r="2531" spans="1:18" x14ac:dyDescent="0.2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</row>
    <row r="2532" spans="1:18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</row>
    <row r="2533" spans="1:18" x14ac:dyDescent="0.2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</row>
    <row r="2534" spans="1:18" x14ac:dyDescent="0.2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</row>
    <row r="2535" spans="1:18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</row>
    <row r="2536" spans="1:18" x14ac:dyDescent="0.2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</row>
    <row r="2537" spans="1:18" x14ac:dyDescent="0.2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</row>
    <row r="2538" spans="1:18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</row>
    <row r="2539" spans="1:18" x14ac:dyDescent="0.2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</row>
    <row r="2540" spans="1:18" x14ac:dyDescent="0.2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</row>
    <row r="2541" spans="1:18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</row>
    <row r="2542" spans="1:18" x14ac:dyDescent="0.2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</row>
    <row r="2543" spans="1:18" x14ac:dyDescent="0.2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</row>
    <row r="2544" spans="1:18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</row>
    <row r="2545" spans="1:18" x14ac:dyDescent="0.2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</row>
    <row r="2546" spans="1:18" x14ac:dyDescent="0.2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</row>
    <row r="2547" spans="1:18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</row>
    <row r="2548" spans="1:18" x14ac:dyDescent="0.2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</row>
    <row r="2549" spans="1:18" x14ac:dyDescent="0.2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</row>
    <row r="2550" spans="1:18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</row>
    <row r="2551" spans="1:18" x14ac:dyDescent="0.2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</row>
    <row r="2552" spans="1:18" x14ac:dyDescent="0.2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</row>
    <row r="2553" spans="1:18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</row>
    <row r="2554" spans="1:18" x14ac:dyDescent="0.2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</row>
    <row r="2555" spans="1:18" x14ac:dyDescent="0.2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</row>
    <row r="2556" spans="1:18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</row>
    <row r="2557" spans="1:18" x14ac:dyDescent="0.2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</row>
    <row r="2558" spans="1:18" x14ac:dyDescent="0.2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</row>
    <row r="2559" spans="1:18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</row>
    <row r="2560" spans="1:18" x14ac:dyDescent="0.2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</row>
    <row r="2561" spans="1:18" x14ac:dyDescent="0.2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</row>
    <row r="2562" spans="1:18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</row>
    <row r="2563" spans="1:18" x14ac:dyDescent="0.2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</row>
    <row r="2564" spans="1:18" x14ac:dyDescent="0.2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</row>
    <row r="2565" spans="1:18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</row>
    <row r="2566" spans="1:18" x14ac:dyDescent="0.2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</row>
    <row r="2567" spans="1:18" x14ac:dyDescent="0.2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</row>
    <row r="2568" spans="1:18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</row>
    <row r="2569" spans="1:18" x14ac:dyDescent="0.2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</row>
    <row r="2570" spans="1:18" x14ac:dyDescent="0.2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</row>
    <row r="2571" spans="1:18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</row>
    <row r="2572" spans="1:18" x14ac:dyDescent="0.2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</row>
    <row r="2573" spans="1:18" x14ac:dyDescent="0.2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</row>
    <row r="2574" spans="1:18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</row>
    <row r="2575" spans="1:18" x14ac:dyDescent="0.2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</row>
    <row r="2576" spans="1:18" x14ac:dyDescent="0.2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</row>
    <row r="2577" spans="1:18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</row>
    <row r="2578" spans="1:18" x14ac:dyDescent="0.2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</row>
    <row r="2579" spans="1:18" x14ac:dyDescent="0.2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</row>
    <row r="2580" spans="1:18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</row>
    <row r="2581" spans="1:18" x14ac:dyDescent="0.2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</row>
    <row r="2582" spans="1:18" x14ac:dyDescent="0.2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</row>
    <row r="2583" spans="1:18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</row>
    <row r="2584" spans="1:18" x14ac:dyDescent="0.2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</row>
    <row r="2585" spans="1:18" x14ac:dyDescent="0.2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</row>
    <row r="2586" spans="1:18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</row>
    <row r="2587" spans="1:18" x14ac:dyDescent="0.2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</row>
    <row r="2588" spans="1:18" x14ac:dyDescent="0.2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</row>
    <row r="2589" spans="1:18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</row>
    <row r="2590" spans="1:18" x14ac:dyDescent="0.2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</row>
    <row r="2591" spans="1:18" x14ac:dyDescent="0.2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</row>
    <row r="2592" spans="1:18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</row>
    <row r="2593" spans="1:18" x14ac:dyDescent="0.2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</row>
    <row r="2594" spans="1:18" x14ac:dyDescent="0.2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</row>
    <row r="2595" spans="1:18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</row>
    <row r="2596" spans="1:18" x14ac:dyDescent="0.2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</row>
    <row r="2597" spans="1:18" x14ac:dyDescent="0.2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</row>
    <row r="2598" spans="1:18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</row>
    <row r="2599" spans="1:18" x14ac:dyDescent="0.2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</row>
    <row r="2600" spans="1:18" x14ac:dyDescent="0.2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</row>
    <row r="2601" spans="1:18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</row>
    <row r="2602" spans="1:18" x14ac:dyDescent="0.2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</row>
    <row r="2603" spans="1:18" x14ac:dyDescent="0.2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</row>
    <row r="2604" spans="1:18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</row>
    <row r="2605" spans="1:18" x14ac:dyDescent="0.2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</row>
    <row r="2606" spans="1:18" x14ac:dyDescent="0.2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</row>
    <row r="2607" spans="1:18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</row>
    <row r="2608" spans="1:18" x14ac:dyDescent="0.2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</row>
    <row r="2609" spans="1:18" x14ac:dyDescent="0.2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</row>
    <row r="2610" spans="1:18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</row>
    <row r="2611" spans="1:18" x14ac:dyDescent="0.2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</row>
    <row r="2612" spans="1:18" x14ac:dyDescent="0.2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</row>
    <row r="2613" spans="1:18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</row>
    <row r="2614" spans="1:18" x14ac:dyDescent="0.2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</row>
    <row r="2615" spans="1:18" x14ac:dyDescent="0.2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</row>
    <row r="2616" spans="1:18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</row>
    <row r="2617" spans="1:18" x14ac:dyDescent="0.2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</row>
    <row r="2618" spans="1:18" x14ac:dyDescent="0.2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</row>
    <row r="2619" spans="1:18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</row>
    <row r="2620" spans="1:18" x14ac:dyDescent="0.2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</row>
    <row r="2621" spans="1:18" x14ac:dyDescent="0.2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</row>
    <row r="2622" spans="1:18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</row>
    <row r="2623" spans="1:18" x14ac:dyDescent="0.2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</row>
    <row r="2624" spans="1:18" x14ac:dyDescent="0.2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</row>
    <row r="2625" spans="1:18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</row>
    <row r="2626" spans="1:18" x14ac:dyDescent="0.2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</row>
    <row r="2627" spans="1:18" x14ac:dyDescent="0.2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</row>
    <row r="2628" spans="1:18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</row>
    <row r="2629" spans="1:18" x14ac:dyDescent="0.2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</row>
    <row r="2630" spans="1:18" x14ac:dyDescent="0.2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</row>
    <row r="2631" spans="1:18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</row>
    <row r="2632" spans="1:18" x14ac:dyDescent="0.2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</row>
    <row r="2633" spans="1:18" x14ac:dyDescent="0.2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</row>
    <row r="2634" spans="1:18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</row>
    <row r="2635" spans="1:18" x14ac:dyDescent="0.2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</row>
    <row r="2636" spans="1:18" x14ac:dyDescent="0.2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</row>
    <row r="2637" spans="1:18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</row>
    <row r="2638" spans="1:18" x14ac:dyDescent="0.2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</row>
    <row r="2639" spans="1:18" x14ac:dyDescent="0.2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</row>
    <row r="2640" spans="1:18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</row>
    <row r="2641" spans="1:18" x14ac:dyDescent="0.2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</row>
    <row r="2642" spans="1:18" x14ac:dyDescent="0.2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</row>
    <row r="2643" spans="1:18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</row>
    <row r="2644" spans="1:18" x14ac:dyDescent="0.2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</row>
    <row r="2645" spans="1:18" x14ac:dyDescent="0.2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</row>
    <row r="2646" spans="1:18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</row>
    <row r="2647" spans="1:18" x14ac:dyDescent="0.2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</row>
    <row r="2648" spans="1:18" x14ac:dyDescent="0.2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</row>
    <row r="2649" spans="1:18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</row>
    <row r="2650" spans="1:18" x14ac:dyDescent="0.2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</row>
    <row r="2651" spans="1:18" x14ac:dyDescent="0.2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</row>
    <row r="2652" spans="1:18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</row>
    <row r="2653" spans="1:18" x14ac:dyDescent="0.2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</row>
    <row r="2654" spans="1:18" x14ac:dyDescent="0.2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</row>
    <row r="2655" spans="1:18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</row>
    <row r="2656" spans="1:18" x14ac:dyDescent="0.2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</row>
    <row r="2657" spans="1:18" x14ac:dyDescent="0.2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</row>
    <row r="2658" spans="1:18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</row>
    <row r="2659" spans="1:18" x14ac:dyDescent="0.2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</row>
    <row r="2660" spans="1:18" x14ac:dyDescent="0.2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</row>
    <row r="2661" spans="1:18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</row>
    <row r="2662" spans="1:18" x14ac:dyDescent="0.2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</row>
    <row r="2663" spans="1:18" x14ac:dyDescent="0.2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</row>
    <row r="2664" spans="1:18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</row>
    <row r="2665" spans="1:18" x14ac:dyDescent="0.2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</row>
    <row r="2666" spans="1:18" x14ac:dyDescent="0.2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</row>
    <row r="2667" spans="1:18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</row>
    <row r="2668" spans="1:18" x14ac:dyDescent="0.2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</row>
    <row r="2669" spans="1:18" x14ac:dyDescent="0.2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</row>
    <row r="2670" spans="1:18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</row>
    <row r="2671" spans="1:18" x14ac:dyDescent="0.2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</row>
    <row r="2672" spans="1:18" x14ac:dyDescent="0.2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</row>
    <row r="2673" spans="1:18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</row>
    <row r="2674" spans="1:18" x14ac:dyDescent="0.2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</row>
    <row r="2675" spans="1:18" x14ac:dyDescent="0.2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</row>
    <row r="2676" spans="1:18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</row>
    <row r="2677" spans="1:18" x14ac:dyDescent="0.2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</row>
    <row r="2678" spans="1:18" x14ac:dyDescent="0.2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</row>
    <row r="2679" spans="1:18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</row>
    <row r="2680" spans="1:18" x14ac:dyDescent="0.2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</row>
    <row r="2681" spans="1:18" x14ac:dyDescent="0.2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</row>
    <row r="2682" spans="1:18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</row>
    <row r="2683" spans="1:18" x14ac:dyDescent="0.2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</row>
    <row r="2684" spans="1:18" x14ac:dyDescent="0.2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</row>
    <row r="2685" spans="1:18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</row>
    <row r="2686" spans="1:18" x14ac:dyDescent="0.2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</row>
    <row r="2687" spans="1:18" x14ac:dyDescent="0.2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</row>
    <row r="2688" spans="1:18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</row>
    <row r="2689" spans="1:18" x14ac:dyDescent="0.2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</row>
    <row r="2690" spans="1:18" x14ac:dyDescent="0.2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</row>
    <row r="2691" spans="1:18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</row>
    <row r="2692" spans="1:18" x14ac:dyDescent="0.2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</row>
    <row r="2693" spans="1:18" x14ac:dyDescent="0.2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</row>
    <row r="2694" spans="1:18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</row>
    <row r="2695" spans="1:18" x14ac:dyDescent="0.2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</row>
    <row r="2696" spans="1:18" x14ac:dyDescent="0.2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</row>
    <row r="2697" spans="1:18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</row>
    <row r="2698" spans="1:18" x14ac:dyDescent="0.2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</row>
    <row r="2699" spans="1:18" x14ac:dyDescent="0.2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</row>
    <row r="2700" spans="1:18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</row>
    <row r="2701" spans="1:18" x14ac:dyDescent="0.2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</row>
    <row r="2702" spans="1:18" x14ac:dyDescent="0.2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</row>
    <row r="2703" spans="1:18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</row>
    <row r="2704" spans="1:18" x14ac:dyDescent="0.2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</row>
    <row r="2705" spans="1:18" x14ac:dyDescent="0.2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</row>
    <row r="2706" spans="1:18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</row>
    <row r="2707" spans="1:18" x14ac:dyDescent="0.2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</row>
    <row r="2708" spans="1:18" x14ac:dyDescent="0.2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</row>
    <row r="2709" spans="1:18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</row>
    <row r="2710" spans="1:18" x14ac:dyDescent="0.2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</row>
    <row r="2711" spans="1:18" x14ac:dyDescent="0.2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</row>
    <row r="2712" spans="1:18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</row>
    <row r="2713" spans="1:18" x14ac:dyDescent="0.2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</row>
    <row r="2714" spans="1:18" x14ac:dyDescent="0.2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</row>
    <row r="2715" spans="1:18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</row>
    <row r="2716" spans="1:18" x14ac:dyDescent="0.2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</row>
    <row r="2717" spans="1:18" x14ac:dyDescent="0.2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</row>
    <row r="2718" spans="1:18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</row>
    <row r="2719" spans="1:18" x14ac:dyDescent="0.2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</row>
    <row r="2720" spans="1:18" x14ac:dyDescent="0.2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</row>
    <row r="2721" spans="1:18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</row>
    <row r="2722" spans="1:18" x14ac:dyDescent="0.2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</row>
    <row r="2723" spans="1:18" x14ac:dyDescent="0.2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</row>
    <row r="2724" spans="1:18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</row>
    <row r="2725" spans="1:18" x14ac:dyDescent="0.2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</row>
    <row r="2726" spans="1:18" x14ac:dyDescent="0.2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</row>
    <row r="2727" spans="1:18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</row>
    <row r="2728" spans="1:18" x14ac:dyDescent="0.2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</row>
    <row r="2729" spans="1:18" x14ac:dyDescent="0.2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</row>
    <row r="2730" spans="1:18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</row>
    <row r="2731" spans="1:18" x14ac:dyDescent="0.2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</row>
    <row r="2732" spans="1:18" x14ac:dyDescent="0.2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</row>
    <row r="2733" spans="1:18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</row>
    <row r="2734" spans="1:18" x14ac:dyDescent="0.2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</row>
    <row r="2735" spans="1:18" x14ac:dyDescent="0.2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</row>
    <row r="2736" spans="1:18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</row>
    <row r="2737" spans="1:18" x14ac:dyDescent="0.2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</row>
    <row r="2738" spans="1:18" x14ac:dyDescent="0.2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</row>
    <row r="2739" spans="1:18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</row>
    <row r="2740" spans="1:18" x14ac:dyDescent="0.2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</row>
    <row r="2741" spans="1:18" x14ac:dyDescent="0.2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</row>
    <row r="2742" spans="1:18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</row>
    <row r="2743" spans="1:18" x14ac:dyDescent="0.2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</row>
    <row r="2744" spans="1:18" x14ac:dyDescent="0.2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</row>
    <row r="2745" spans="1:18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</row>
    <row r="2746" spans="1:18" x14ac:dyDescent="0.2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</row>
    <row r="2747" spans="1:18" x14ac:dyDescent="0.2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</row>
    <row r="2748" spans="1:18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</row>
    <row r="2749" spans="1:18" x14ac:dyDescent="0.2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</row>
    <row r="2750" spans="1:18" x14ac:dyDescent="0.2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</row>
    <row r="2751" spans="1:18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</row>
    <row r="2752" spans="1:18" x14ac:dyDescent="0.2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</row>
    <row r="2753" spans="1:18" x14ac:dyDescent="0.2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</row>
    <row r="2754" spans="1:18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</row>
    <row r="2755" spans="1:18" x14ac:dyDescent="0.2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</row>
    <row r="2756" spans="1:18" x14ac:dyDescent="0.2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</row>
    <row r="2757" spans="1:18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</row>
    <row r="2758" spans="1:18" x14ac:dyDescent="0.2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</row>
    <row r="2759" spans="1:18" x14ac:dyDescent="0.2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</row>
    <row r="2760" spans="1:18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</row>
    <row r="2761" spans="1:18" x14ac:dyDescent="0.2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</row>
    <row r="2762" spans="1:18" x14ac:dyDescent="0.2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</row>
    <row r="2763" spans="1:18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</row>
    <row r="2764" spans="1:18" x14ac:dyDescent="0.2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</row>
    <row r="2765" spans="1:18" x14ac:dyDescent="0.2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</row>
    <row r="2766" spans="1:18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</row>
    <row r="2767" spans="1:18" x14ac:dyDescent="0.2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</row>
    <row r="2768" spans="1:18" x14ac:dyDescent="0.2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</row>
    <row r="2769" spans="1:18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</row>
    <row r="2770" spans="1:18" x14ac:dyDescent="0.2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</row>
    <row r="2771" spans="1:18" x14ac:dyDescent="0.2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</row>
    <row r="2772" spans="1:18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</row>
    <row r="2773" spans="1:18" x14ac:dyDescent="0.2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</row>
    <row r="2774" spans="1:18" x14ac:dyDescent="0.2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</row>
    <row r="2775" spans="1:18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</row>
    <row r="2776" spans="1:18" x14ac:dyDescent="0.2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</row>
    <row r="2777" spans="1:18" x14ac:dyDescent="0.2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</row>
    <row r="2778" spans="1:18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</row>
    <row r="2779" spans="1:18" x14ac:dyDescent="0.2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</row>
    <row r="2780" spans="1:18" x14ac:dyDescent="0.2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</row>
    <row r="2781" spans="1:18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</row>
    <row r="2782" spans="1:18" x14ac:dyDescent="0.2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</row>
    <row r="2783" spans="1:18" x14ac:dyDescent="0.2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</row>
    <row r="2784" spans="1:18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</row>
    <row r="2785" spans="1:18" x14ac:dyDescent="0.2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</row>
    <row r="2786" spans="1:18" x14ac:dyDescent="0.2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</row>
    <row r="2787" spans="1:18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</row>
    <row r="2788" spans="1:18" x14ac:dyDescent="0.2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</row>
    <row r="2789" spans="1:18" x14ac:dyDescent="0.2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</row>
    <row r="2790" spans="1:18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</row>
    <row r="2791" spans="1:18" x14ac:dyDescent="0.2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</row>
    <row r="2792" spans="1:18" x14ac:dyDescent="0.2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</row>
    <row r="2793" spans="1:18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</row>
    <row r="2794" spans="1:18" x14ac:dyDescent="0.2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</row>
    <row r="2795" spans="1:18" x14ac:dyDescent="0.2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</row>
    <row r="2796" spans="1:18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</row>
    <row r="2797" spans="1:18" x14ac:dyDescent="0.2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</row>
    <row r="2798" spans="1:18" x14ac:dyDescent="0.2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</row>
    <row r="2799" spans="1:18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</row>
    <row r="2800" spans="1:18" x14ac:dyDescent="0.2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</row>
    <row r="2801" spans="1:18" x14ac:dyDescent="0.2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</row>
    <row r="2802" spans="1:18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</row>
    <row r="2803" spans="1:18" x14ac:dyDescent="0.2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</row>
    <row r="2804" spans="1:18" x14ac:dyDescent="0.2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</row>
    <row r="2805" spans="1:18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</row>
    <row r="2806" spans="1:18" x14ac:dyDescent="0.2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</row>
    <row r="2807" spans="1:18" x14ac:dyDescent="0.2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</row>
    <row r="2808" spans="1:18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</row>
    <row r="2809" spans="1:18" x14ac:dyDescent="0.2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</row>
    <row r="2810" spans="1:18" x14ac:dyDescent="0.2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</row>
    <row r="2811" spans="1:18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</row>
    <row r="2812" spans="1:18" x14ac:dyDescent="0.2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</row>
    <row r="2813" spans="1:18" x14ac:dyDescent="0.2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</row>
    <row r="2814" spans="1:18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</row>
    <row r="2815" spans="1:18" x14ac:dyDescent="0.2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</row>
    <row r="2816" spans="1:18" x14ac:dyDescent="0.2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</row>
    <row r="2817" spans="1:18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</row>
    <row r="2818" spans="1:18" x14ac:dyDescent="0.2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</row>
    <row r="2819" spans="1:18" x14ac:dyDescent="0.2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</row>
    <row r="2820" spans="1:18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</row>
    <row r="2821" spans="1:18" x14ac:dyDescent="0.2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</row>
    <row r="2822" spans="1:18" x14ac:dyDescent="0.2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</row>
    <row r="2823" spans="1:18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</row>
    <row r="2824" spans="1:18" x14ac:dyDescent="0.2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</row>
    <row r="2825" spans="1:18" x14ac:dyDescent="0.2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</row>
    <row r="2826" spans="1:18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</row>
    <row r="2827" spans="1:18" x14ac:dyDescent="0.2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</row>
    <row r="2828" spans="1:18" x14ac:dyDescent="0.2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</row>
    <row r="2829" spans="1:18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</row>
    <row r="2830" spans="1:18" x14ac:dyDescent="0.2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</row>
    <row r="2831" spans="1:18" x14ac:dyDescent="0.2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</row>
    <row r="2832" spans="1:18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</row>
    <row r="2833" spans="1:18" x14ac:dyDescent="0.2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</row>
    <row r="2834" spans="1:18" x14ac:dyDescent="0.2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</row>
    <row r="2835" spans="1:18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</row>
    <row r="2836" spans="1:18" x14ac:dyDescent="0.2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</row>
    <row r="2837" spans="1:18" x14ac:dyDescent="0.2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</row>
    <row r="2838" spans="1:18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</row>
    <row r="2839" spans="1:18" x14ac:dyDescent="0.2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</row>
    <row r="2840" spans="1:18" x14ac:dyDescent="0.2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</row>
    <row r="2841" spans="1:18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</row>
    <row r="2842" spans="1:18" x14ac:dyDescent="0.2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</row>
    <row r="2843" spans="1:18" x14ac:dyDescent="0.2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</row>
    <row r="2844" spans="1:18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</row>
    <row r="2845" spans="1:18" x14ac:dyDescent="0.2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</row>
    <row r="2846" spans="1:18" x14ac:dyDescent="0.2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</row>
    <row r="2847" spans="1:18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</row>
    <row r="2848" spans="1:18" x14ac:dyDescent="0.2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</row>
    <row r="2849" spans="1:18" x14ac:dyDescent="0.2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</row>
    <row r="2850" spans="1:18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</row>
    <row r="2851" spans="1:18" x14ac:dyDescent="0.2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</row>
    <row r="2852" spans="1:18" x14ac:dyDescent="0.2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</row>
    <row r="2853" spans="1:18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</row>
    <row r="2854" spans="1:18" x14ac:dyDescent="0.2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</row>
    <row r="2855" spans="1:18" x14ac:dyDescent="0.2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</row>
    <row r="2856" spans="1:18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</row>
    <row r="2857" spans="1:18" x14ac:dyDescent="0.2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</row>
    <row r="2858" spans="1:18" x14ac:dyDescent="0.2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</row>
    <row r="2859" spans="1:18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</row>
    <row r="2860" spans="1:18" x14ac:dyDescent="0.2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</row>
    <row r="2861" spans="1:18" x14ac:dyDescent="0.2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</row>
    <row r="2862" spans="1:18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</row>
    <row r="2863" spans="1:18" x14ac:dyDescent="0.2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</row>
    <row r="2864" spans="1:18" x14ac:dyDescent="0.2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</row>
    <row r="2865" spans="1:18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</row>
    <row r="2866" spans="1:18" x14ac:dyDescent="0.2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</row>
    <row r="2867" spans="1:18" x14ac:dyDescent="0.2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</row>
    <row r="2868" spans="1:18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</row>
    <row r="2869" spans="1:18" x14ac:dyDescent="0.2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</row>
    <row r="2870" spans="1:18" x14ac:dyDescent="0.2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</row>
    <row r="2871" spans="1:18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</row>
    <row r="2872" spans="1:18" x14ac:dyDescent="0.2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</row>
    <row r="2873" spans="1:18" x14ac:dyDescent="0.2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</row>
    <row r="2874" spans="1:18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</row>
    <row r="2875" spans="1:18" x14ac:dyDescent="0.2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</row>
    <row r="2876" spans="1:18" x14ac:dyDescent="0.2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</row>
    <row r="2877" spans="1:18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</row>
    <row r="2878" spans="1:18" x14ac:dyDescent="0.2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</row>
    <row r="2879" spans="1:18" x14ac:dyDescent="0.2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</row>
    <row r="2880" spans="1:18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</row>
    <row r="2881" spans="1:18" x14ac:dyDescent="0.2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</row>
    <row r="2882" spans="1:18" x14ac:dyDescent="0.2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</row>
    <row r="2883" spans="1:18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</row>
    <row r="2884" spans="1:18" x14ac:dyDescent="0.2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</row>
    <row r="2885" spans="1:18" x14ac:dyDescent="0.2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</row>
    <row r="2886" spans="1:18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</row>
    <row r="2887" spans="1:18" x14ac:dyDescent="0.2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</row>
    <row r="2888" spans="1:18" x14ac:dyDescent="0.2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</row>
    <row r="2889" spans="1:18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</row>
    <row r="2890" spans="1:18" x14ac:dyDescent="0.2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</row>
    <row r="2891" spans="1:18" x14ac:dyDescent="0.2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</row>
    <row r="2892" spans="1:18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</row>
    <row r="2893" spans="1:18" x14ac:dyDescent="0.2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</row>
    <row r="2894" spans="1:18" x14ac:dyDescent="0.2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</row>
    <row r="2895" spans="1:18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</row>
    <row r="2896" spans="1:18" x14ac:dyDescent="0.2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</row>
    <row r="2897" spans="1:18" x14ac:dyDescent="0.2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</row>
    <row r="2898" spans="1:18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</row>
    <row r="2899" spans="1:18" x14ac:dyDescent="0.2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</row>
    <row r="2900" spans="1:18" x14ac:dyDescent="0.2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</row>
    <row r="2901" spans="1:18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</row>
    <row r="2902" spans="1:18" x14ac:dyDescent="0.2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</row>
    <row r="2903" spans="1:18" x14ac:dyDescent="0.2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</row>
    <row r="2904" spans="1:18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</row>
    <row r="2905" spans="1:18" x14ac:dyDescent="0.2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</row>
    <row r="2906" spans="1:18" x14ac:dyDescent="0.2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</row>
    <row r="2907" spans="1:18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</row>
    <row r="2908" spans="1:18" x14ac:dyDescent="0.2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</row>
    <row r="2909" spans="1:18" x14ac:dyDescent="0.2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</row>
    <row r="2910" spans="1:18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</row>
    <row r="2911" spans="1:18" x14ac:dyDescent="0.2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</row>
    <row r="2912" spans="1:18" x14ac:dyDescent="0.2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</row>
    <row r="2913" spans="1:18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</row>
    <row r="2914" spans="1:18" x14ac:dyDescent="0.2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</row>
    <row r="2915" spans="1:18" x14ac:dyDescent="0.2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</row>
    <row r="2916" spans="1:18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</row>
    <row r="2917" spans="1:18" x14ac:dyDescent="0.2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</row>
    <row r="2918" spans="1:18" x14ac:dyDescent="0.2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</row>
    <row r="2919" spans="1:18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</row>
    <row r="2920" spans="1:18" x14ac:dyDescent="0.2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</row>
    <row r="2921" spans="1:18" x14ac:dyDescent="0.2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</row>
    <row r="2922" spans="1:18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</row>
    <row r="2923" spans="1:18" x14ac:dyDescent="0.2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</row>
    <row r="2924" spans="1:18" x14ac:dyDescent="0.2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</row>
    <row r="2925" spans="1:18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</row>
    <row r="2926" spans="1:18" x14ac:dyDescent="0.2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</row>
    <row r="2927" spans="1:18" x14ac:dyDescent="0.2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</row>
    <row r="2928" spans="1:18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</row>
    <row r="2929" spans="1:18" x14ac:dyDescent="0.2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</row>
    <row r="2930" spans="1:18" x14ac:dyDescent="0.2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</row>
    <row r="2931" spans="1:18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</row>
    <row r="2932" spans="1:18" x14ac:dyDescent="0.2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</row>
    <row r="2933" spans="1:18" x14ac:dyDescent="0.2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</row>
    <row r="2934" spans="1:18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</row>
    <row r="2935" spans="1:18" x14ac:dyDescent="0.2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</row>
    <row r="2936" spans="1:18" x14ac:dyDescent="0.2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</row>
    <row r="2937" spans="1:18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</row>
    <row r="2938" spans="1:18" x14ac:dyDescent="0.2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</row>
    <row r="2939" spans="1:18" x14ac:dyDescent="0.2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</row>
    <row r="2940" spans="1:18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</row>
    <row r="2941" spans="1:18" x14ac:dyDescent="0.2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</row>
    <row r="2942" spans="1:18" x14ac:dyDescent="0.2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</row>
    <row r="2943" spans="1:18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</row>
    <row r="2944" spans="1:18" x14ac:dyDescent="0.2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</row>
    <row r="2945" spans="1:18" x14ac:dyDescent="0.2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</row>
    <row r="2946" spans="1:18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</row>
    <row r="2947" spans="1:18" x14ac:dyDescent="0.2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</row>
    <row r="2948" spans="1:18" x14ac:dyDescent="0.2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</row>
    <row r="2949" spans="1:18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</row>
    <row r="2950" spans="1:18" x14ac:dyDescent="0.2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</row>
    <row r="2951" spans="1:18" x14ac:dyDescent="0.2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</row>
    <row r="2952" spans="1:18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</row>
    <row r="2953" spans="1:18" x14ac:dyDescent="0.2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</row>
    <row r="2954" spans="1:18" x14ac:dyDescent="0.2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</row>
    <row r="2955" spans="1:18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</row>
    <row r="2956" spans="1:18" x14ac:dyDescent="0.2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</row>
    <row r="2957" spans="1:18" x14ac:dyDescent="0.2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</row>
    <row r="2958" spans="1:18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</row>
    <row r="2959" spans="1:18" x14ac:dyDescent="0.2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</row>
    <row r="2960" spans="1:18" x14ac:dyDescent="0.2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</row>
    <row r="2961" spans="1:18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</row>
    <row r="2962" spans="1:18" x14ac:dyDescent="0.2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</row>
    <row r="2963" spans="1:18" x14ac:dyDescent="0.2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</row>
    <row r="2964" spans="1:18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</row>
    <row r="2965" spans="1:18" x14ac:dyDescent="0.2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</row>
    <row r="2966" spans="1:18" x14ac:dyDescent="0.2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</row>
    <row r="2967" spans="1:18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</row>
    <row r="2968" spans="1:18" x14ac:dyDescent="0.2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</row>
    <row r="2969" spans="1:18" x14ac:dyDescent="0.2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</row>
    <row r="2970" spans="1:18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</row>
    <row r="2971" spans="1:18" x14ac:dyDescent="0.2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</row>
    <row r="2972" spans="1:18" x14ac:dyDescent="0.2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</row>
    <row r="2973" spans="1:18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</row>
    <row r="2974" spans="1:18" x14ac:dyDescent="0.2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</row>
    <row r="2975" spans="1:18" x14ac:dyDescent="0.2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</row>
    <row r="2976" spans="1:18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</row>
    <row r="2977" spans="1:18" x14ac:dyDescent="0.2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</row>
    <row r="2978" spans="1:18" x14ac:dyDescent="0.2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</row>
    <row r="2979" spans="1:18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</row>
    <row r="2980" spans="1:18" x14ac:dyDescent="0.2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</row>
    <row r="2981" spans="1:18" x14ac:dyDescent="0.2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</row>
    <row r="2982" spans="1:18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</row>
    <row r="2983" spans="1:18" x14ac:dyDescent="0.2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</row>
    <row r="2984" spans="1:18" x14ac:dyDescent="0.2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</row>
    <row r="2985" spans="1:18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</row>
    <row r="2986" spans="1:18" x14ac:dyDescent="0.2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</row>
    <row r="2987" spans="1:18" x14ac:dyDescent="0.2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</row>
    <row r="2988" spans="1:18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</row>
    <row r="2989" spans="1:18" x14ac:dyDescent="0.2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</row>
    <row r="2990" spans="1:18" x14ac:dyDescent="0.2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</row>
    <row r="2991" spans="1:18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</row>
    <row r="2992" spans="1:18" x14ac:dyDescent="0.2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</row>
    <row r="2993" spans="1:18" x14ac:dyDescent="0.2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</row>
    <row r="2994" spans="1:18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</row>
    <row r="2995" spans="1:18" x14ac:dyDescent="0.2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</row>
    <row r="2996" spans="1:18" x14ac:dyDescent="0.2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</row>
    <row r="2997" spans="1:18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</row>
    <row r="2998" spans="1:18" x14ac:dyDescent="0.2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</row>
    <row r="2999" spans="1:18" x14ac:dyDescent="0.2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</row>
    <row r="3000" spans="1:18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</row>
    <row r="3001" spans="1:18" x14ac:dyDescent="0.2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</row>
    <row r="3002" spans="1:18" x14ac:dyDescent="0.2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</row>
    <row r="3003" spans="1:18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</row>
    <row r="3004" spans="1:18" x14ac:dyDescent="0.2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</row>
    <row r="3005" spans="1:18" x14ac:dyDescent="0.2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</row>
    <row r="3006" spans="1:18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</row>
    <row r="3007" spans="1:18" x14ac:dyDescent="0.2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</row>
    <row r="3008" spans="1:18" x14ac:dyDescent="0.2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</row>
    <row r="3009" spans="1:18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</row>
    <row r="3010" spans="1:18" x14ac:dyDescent="0.2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</row>
    <row r="3011" spans="1:18" x14ac:dyDescent="0.2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  <c r="R3011"/>
    </row>
    <row r="3012" spans="1:18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</row>
    <row r="3013" spans="1:18" x14ac:dyDescent="0.2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  <c r="R3013"/>
    </row>
    <row r="3014" spans="1:18" x14ac:dyDescent="0.2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  <c r="R3014"/>
    </row>
    <row r="3015" spans="1:18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</row>
    <row r="3016" spans="1:18" x14ac:dyDescent="0.2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  <c r="R3016"/>
    </row>
    <row r="3017" spans="1:18" x14ac:dyDescent="0.2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  <c r="R3017"/>
    </row>
    <row r="3018" spans="1:18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</row>
    <row r="3019" spans="1:18" x14ac:dyDescent="0.2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  <c r="R3019"/>
    </row>
    <row r="3020" spans="1:18" x14ac:dyDescent="0.2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  <c r="R3020"/>
    </row>
    <row r="3021" spans="1:18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</row>
    <row r="3022" spans="1:18" x14ac:dyDescent="0.2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  <c r="R3022"/>
    </row>
    <row r="3023" spans="1:18" x14ac:dyDescent="0.2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  <c r="R3023"/>
    </row>
    <row r="3024" spans="1:18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</row>
    <row r="3025" spans="1:18" x14ac:dyDescent="0.2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  <c r="R3025"/>
    </row>
    <row r="3026" spans="1:18" x14ac:dyDescent="0.2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  <c r="R3026"/>
    </row>
    <row r="3027" spans="1:18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</row>
    <row r="3028" spans="1:18" x14ac:dyDescent="0.2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  <c r="R3028"/>
    </row>
    <row r="3029" spans="1:18" x14ac:dyDescent="0.2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  <c r="R3029"/>
    </row>
    <row r="3030" spans="1:18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</row>
    <row r="3031" spans="1:18" x14ac:dyDescent="0.2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  <c r="R3031"/>
    </row>
    <row r="3032" spans="1:18" x14ac:dyDescent="0.2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  <c r="R3032"/>
    </row>
    <row r="3033" spans="1:18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</row>
    <row r="3034" spans="1:18" x14ac:dyDescent="0.2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  <c r="R3034"/>
    </row>
    <row r="3035" spans="1:18" x14ac:dyDescent="0.2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  <c r="R3035"/>
    </row>
    <row r="3036" spans="1:18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</row>
    <row r="3037" spans="1:18" x14ac:dyDescent="0.2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  <c r="R3037"/>
    </row>
    <row r="3038" spans="1:18" x14ac:dyDescent="0.2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  <c r="R3038"/>
    </row>
    <row r="3039" spans="1:18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</row>
    <row r="3040" spans="1:18" x14ac:dyDescent="0.2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  <c r="R3040"/>
    </row>
    <row r="3041" spans="1:18" x14ac:dyDescent="0.2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  <c r="R3041"/>
    </row>
    <row r="3042" spans="1:18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</row>
    <row r="3043" spans="1:18" x14ac:dyDescent="0.2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  <c r="R3043"/>
    </row>
    <row r="3044" spans="1:18" x14ac:dyDescent="0.2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  <c r="R3044"/>
    </row>
    <row r="3045" spans="1:18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</row>
    <row r="3046" spans="1:18" x14ac:dyDescent="0.2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  <c r="R3046"/>
    </row>
    <row r="3047" spans="1:18" x14ac:dyDescent="0.2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  <c r="R3047"/>
    </row>
    <row r="3048" spans="1:18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</row>
    <row r="3049" spans="1:18" x14ac:dyDescent="0.2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  <c r="R3049"/>
    </row>
    <row r="3050" spans="1:18" x14ac:dyDescent="0.2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  <c r="R3050"/>
    </row>
    <row r="3051" spans="1:18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</row>
    <row r="3052" spans="1:18" x14ac:dyDescent="0.2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  <c r="R3052"/>
    </row>
    <row r="3053" spans="1:18" x14ac:dyDescent="0.2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  <c r="R3053"/>
    </row>
    <row r="3054" spans="1:18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</row>
    <row r="3055" spans="1:18" x14ac:dyDescent="0.2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  <c r="R3055"/>
    </row>
    <row r="3056" spans="1:18" x14ac:dyDescent="0.2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  <c r="R3056"/>
    </row>
    <row r="3057" spans="1:18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</row>
    <row r="3058" spans="1:18" x14ac:dyDescent="0.2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  <c r="R3058"/>
    </row>
    <row r="3059" spans="1:18" x14ac:dyDescent="0.2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  <c r="R3059"/>
    </row>
    <row r="3060" spans="1:18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</row>
    <row r="3061" spans="1:18" x14ac:dyDescent="0.2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  <c r="R3061"/>
    </row>
    <row r="3062" spans="1:18" x14ac:dyDescent="0.2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  <c r="R3062"/>
    </row>
    <row r="3063" spans="1:18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</row>
    <row r="3064" spans="1:18" x14ac:dyDescent="0.2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  <c r="R3064"/>
    </row>
    <row r="3065" spans="1:18" x14ac:dyDescent="0.2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  <c r="R3065"/>
    </row>
    <row r="3066" spans="1:18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</row>
    <row r="3067" spans="1:18" x14ac:dyDescent="0.2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  <c r="R3067"/>
    </row>
    <row r="3068" spans="1:18" x14ac:dyDescent="0.2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  <c r="R3068"/>
    </row>
    <row r="3069" spans="1:18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</row>
    <row r="3070" spans="1:18" x14ac:dyDescent="0.2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  <c r="R3070"/>
    </row>
    <row r="3071" spans="1:18" x14ac:dyDescent="0.2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  <c r="R3071"/>
    </row>
    <row r="3072" spans="1:18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</row>
    <row r="3073" spans="1:18" x14ac:dyDescent="0.2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  <c r="R3073"/>
    </row>
    <row r="3074" spans="1:18" x14ac:dyDescent="0.2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  <c r="R3074"/>
    </row>
    <row r="3075" spans="1:18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</row>
    <row r="3076" spans="1:18" x14ac:dyDescent="0.2">
      <c r="A3076"/>
      <c r="B3076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  <c r="Q3076"/>
      <c r="R3076"/>
    </row>
    <row r="3077" spans="1:18" x14ac:dyDescent="0.2">
      <c r="A3077"/>
      <c r="B3077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  <c r="Q3077"/>
      <c r="R3077"/>
    </row>
    <row r="3078" spans="1:18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</row>
    <row r="3079" spans="1:18" x14ac:dyDescent="0.2">
      <c r="A3079"/>
      <c r="B3079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  <c r="Q3079"/>
      <c r="R3079"/>
    </row>
    <row r="3080" spans="1:18" x14ac:dyDescent="0.2">
      <c r="A3080"/>
      <c r="B3080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  <c r="Q3080"/>
      <c r="R3080"/>
    </row>
    <row r="3081" spans="1:18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</row>
    <row r="3082" spans="1:18" x14ac:dyDescent="0.2">
      <c r="A3082"/>
      <c r="B3082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  <c r="Q3082"/>
      <c r="R3082"/>
    </row>
    <row r="3083" spans="1:18" x14ac:dyDescent="0.2">
      <c r="A3083"/>
      <c r="B3083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  <c r="Q3083"/>
      <c r="R3083"/>
    </row>
    <row r="3084" spans="1:18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</row>
    <row r="3085" spans="1:18" x14ac:dyDescent="0.2">
      <c r="A3085"/>
      <c r="B3085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  <c r="Q3085"/>
      <c r="R3085"/>
    </row>
    <row r="3086" spans="1:18" x14ac:dyDescent="0.2">
      <c r="A3086"/>
      <c r="B3086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  <c r="Q3086"/>
      <c r="R3086"/>
    </row>
    <row r="3087" spans="1:18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</row>
    <row r="3088" spans="1:18" x14ac:dyDescent="0.2">
      <c r="A3088"/>
      <c r="B3088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  <c r="Q3088"/>
      <c r="R3088"/>
    </row>
    <row r="3089" spans="1:18" x14ac:dyDescent="0.2">
      <c r="A3089"/>
      <c r="B3089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  <c r="Q3089"/>
      <c r="R3089"/>
    </row>
    <row r="3090" spans="1:18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</row>
    <row r="3091" spans="1:18" x14ac:dyDescent="0.2">
      <c r="A3091"/>
      <c r="B309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  <c r="Q3091"/>
      <c r="R3091"/>
    </row>
    <row r="3092" spans="1:18" x14ac:dyDescent="0.2">
      <c r="A3092"/>
      <c r="B3092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  <c r="Q3092"/>
      <c r="R3092"/>
    </row>
    <row r="3093" spans="1:18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</row>
    <row r="3094" spans="1:18" x14ac:dyDescent="0.2">
      <c r="A3094"/>
      <c r="B3094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  <c r="Q3094"/>
      <c r="R3094"/>
    </row>
    <row r="3095" spans="1:18" x14ac:dyDescent="0.2">
      <c r="A3095"/>
      <c r="B3095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  <c r="Q3095"/>
      <c r="R3095"/>
    </row>
    <row r="3096" spans="1:18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</row>
    <row r="3097" spans="1:18" x14ac:dyDescent="0.2">
      <c r="A3097"/>
      <c r="B3097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  <c r="Q3097"/>
      <c r="R3097"/>
    </row>
    <row r="3098" spans="1:18" x14ac:dyDescent="0.2">
      <c r="A3098"/>
      <c r="B3098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  <c r="Q3098"/>
      <c r="R3098"/>
    </row>
    <row r="3099" spans="1:18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</row>
    <row r="3100" spans="1:18" x14ac:dyDescent="0.2">
      <c r="A3100"/>
      <c r="B3100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  <c r="Q3100"/>
      <c r="R3100"/>
    </row>
    <row r="3101" spans="1:18" x14ac:dyDescent="0.2">
      <c r="A3101"/>
      <c r="B310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  <c r="Q3101"/>
      <c r="R3101"/>
    </row>
    <row r="3102" spans="1:18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</row>
    <row r="3103" spans="1:18" x14ac:dyDescent="0.2">
      <c r="A3103"/>
      <c r="B3103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  <c r="Q3103"/>
      <c r="R3103"/>
    </row>
    <row r="3104" spans="1:18" x14ac:dyDescent="0.2">
      <c r="A3104"/>
      <c r="B3104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  <c r="Q3104"/>
      <c r="R3104"/>
    </row>
    <row r="3105" spans="1:18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</row>
    <row r="3106" spans="1:18" x14ac:dyDescent="0.2">
      <c r="A3106"/>
      <c r="B3106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  <c r="Q3106"/>
      <c r="R3106"/>
    </row>
    <row r="3107" spans="1:18" x14ac:dyDescent="0.2">
      <c r="A3107"/>
      <c r="B3107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  <c r="Q3107"/>
      <c r="R3107"/>
    </row>
    <row r="3108" spans="1:18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</row>
    <row r="3109" spans="1:18" x14ac:dyDescent="0.2">
      <c r="A3109"/>
      <c r="B3109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  <c r="Q3109"/>
      <c r="R3109"/>
    </row>
    <row r="3110" spans="1:18" x14ac:dyDescent="0.2">
      <c r="A3110"/>
      <c r="B3110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  <c r="Q3110"/>
      <c r="R3110"/>
    </row>
    <row r="3111" spans="1:18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</row>
    <row r="3112" spans="1:18" x14ac:dyDescent="0.2">
      <c r="A3112"/>
      <c r="B3112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  <c r="Q3112"/>
      <c r="R3112"/>
    </row>
    <row r="3113" spans="1:18" x14ac:dyDescent="0.2">
      <c r="A3113"/>
      <c r="B3113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  <c r="Q3113"/>
      <c r="R3113"/>
    </row>
    <row r="3114" spans="1:18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</row>
    <row r="3115" spans="1:18" x14ac:dyDescent="0.2">
      <c r="A3115"/>
      <c r="B3115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  <c r="Q3115"/>
      <c r="R3115"/>
    </row>
    <row r="3116" spans="1:18" x14ac:dyDescent="0.2">
      <c r="A3116"/>
      <c r="B3116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  <c r="Q3116"/>
      <c r="R3116"/>
    </row>
    <row r="3117" spans="1:18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</row>
    <row r="3118" spans="1:18" x14ac:dyDescent="0.2">
      <c r="A3118"/>
      <c r="B3118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  <c r="Q3118"/>
      <c r="R3118"/>
    </row>
    <row r="3119" spans="1:18" x14ac:dyDescent="0.2">
      <c r="A3119"/>
      <c r="B3119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  <c r="Q3119"/>
      <c r="R3119"/>
    </row>
    <row r="3120" spans="1:18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</row>
    <row r="3121" spans="1:18" x14ac:dyDescent="0.2">
      <c r="A3121"/>
      <c r="B312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  <c r="Q3121"/>
      <c r="R3121"/>
    </row>
    <row r="3122" spans="1:18" x14ac:dyDescent="0.2">
      <c r="A3122"/>
      <c r="B3122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  <c r="Q3122"/>
      <c r="R3122"/>
    </row>
    <row r="3123" spans="1:18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</row>
    <row r="3124" spans="1:18" x14ac:dyDescent="0.2">
      <c r="A3124"/>
      <c r="B3124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  <c r="Q3124"/>
      <c r="R3124"/>
    </row>
    <row r="3125" spans="1:18" x14ac:dyDescent="0.2">
      <c r="A3125"/>
      <c r="B3125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  <c r="Q3125"/>
      <c r="R3125"/>
    </row>
    <row r="3126" spans="1:18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</row>
    <row r="3127" spans="1:18" x14ac:dyDescent="0.2">
      <c r="A3127"/>
      <c r="B3127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  <c r="Q3127"/>
      <c r="R3127"/>
    </row>
    <row r="3128" spans="1:18" x14ac:dyDescent="0.2">
      <c r="A3128"/>
      <c r="B3128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  <c r="Q3128"/>
      <c r="R3128"/>
    </row>
    <row r="3129" spans="1:18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</row>
    <row r="3130" spans="1:18" x14ac:dyDescent="0.2">
      <c r="A3130"/>
      <c r="B3130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  <c r="Q3130"/>
      <c r="R3130"/>
    </row>
    <row r="3131" spans="1:18" x14ac:dyDescent="0.2">
      <c r="A3131"/>
      <c r="B313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  <c r="Q3131"/>
      <c r="R3131"/>
    </row>
    <row r="3132" spans="1:18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</row>
    <row r="3133" spans="1:18" x14ac:dyDescent="0.2">
      <c r="A3133"/>
      <c r="B3133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  <c r="Q3133"/>
      <c r="R3133"/>
    </row>
    <row r="3134" spans="1:18" x14ac:dyDescent="0.2">
      <c r="A3134"/>
      <c r="B3134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  <c r="Q3134"/>
      <c r="R3134"/>
    </row>
    <row r="3135" spans="1:18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</row>
    <row r="3136" spans="1:18" x14ac:dyDescent="0.2">
      <c r="A3136"/>
      <c r="B3136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  <c r="Q3136"/>
      <c r="R3136"/>
    </row>
    <row r="3137" spans="1:18" x14ac:dyDescent="0.2">
      <c r="A3137"/>
      <c r="B3137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  <c r="Q3137"/>
      <c r="R3137"/>
    </row>
    <row r="3138" spans="1:18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</row>
    <row r="3139" spans="1:18" x14ac:dyDescent="0.2">
      <c r="A3139"/>
      <c r="B3139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  <c r="Q3139"/>
      <c r="R3139"/>
    </row>
    <row r="3140" spans="1:18" x14ac:dyDescent="0.2">
      <c r="A3140"/>
      <c r="B3140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  <c r="Q3140"/>
      <c r="R3140"/>
    </row>
    <row r="3141" spans="1:18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</row>
    <row r="3142" spans="1:18" x14ac:dyDescent="0.2">
      <c r="A3142"/>
      <c r="B3142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  <c r="Q3142"/>
      <c r="R3142"/>
    </row>
    <row r="3143" spans="1:18" x14ac:dyDescent="0.2">
      <c r="A3143"/>
      <c r="B3143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  <c r="Q3143"/>
      <c r="R3143"/>
    </row>
    <row r="3144" spans="1:18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</row>
    <row r="3145" spans="1:18" x14ac:dyDescent="0.2">
      <c r="A3145"/>
      <c r="B3145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  <c r="Q3145"/>
      <c r="R3145"/>
    </row>
    <row r="3146" spans="1:18" x14ac:dyDescent="0.2">
      <c r="A3146"/>
      <c r="B3146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  <c r="Q3146"/>
      <c r="R3146"/>
    </row>
    <row r="3147" spans="1:18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</row>
    <row r="3148" spans="1:18" x14ac:dyDescent="0.2">
      <c r="A3148"/>
      <c r="B3148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  <c r="Q3148"/>
      <c r="R3148"/>
    </row>
    <row r="3149" spans="1:18" x14ac:dyDescent="0.2">
      <c r="A3149"/>
      <c r="B3149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  <c r="Q3149"/>
      <c r="R3149"/>
    </row>
    <row r="3150" spans="1:18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</row>
    <row r="3151" spans="1:18" x14ac:dyDescent="0.2">
      <c r="A3151"/>
      <c r="B315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  <c r="Q3151"/>
      <c r="R3151"/>
    </row>
    <row r="3152" spans="1:18" x14ac:dyDescent="0.2">
      <c r="A3152"/>
      <c r="B3152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  <c r="Q3152"/>
      <c r="R3152"/>
    </row>
    <row r="3153" spans="1:18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</row>
    <row r="3154" spans="1:18" x14ac:dyDescent="0.2">
      <c r="A3154"/>
      <c r="B3154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  <c r="Q3154"/>
      <c r="R3154"/>
    </row>
    <row r="3155" spans="1:18" x14ac:dyDescent="0.2">
      <c r="A3155"/>
      <c r="B3155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  <c r="Q3155"/>
      <c r="R3155"/>
    </row>
    <row r="3156" spans="1:18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</row>
    <row r="3157" spans="1:18" x14ac:dyDescent="0.2">
      <c r="A3157"/>
      <c r="B3157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  <c r="Q3157"/>
      <c r="R3157"/>
    </row>
    <row r="3158" spans="1:18" x14ac:dyDescent="0.2">
      <c r="A3158"/>
      <c r="B3158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  <c r="Q3158"/>
      <c r="R3158"/>
    </row>
    <row r="3159" spans="1:18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</row>
    <row r="3160" spans="1:18" x14ac:dyDescent="0.2">
      <c r="A3160"/>
      <c r="B3160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  <c r="Q3160"/>
      <c r="R3160"/>
    </row>
    <row r="3161" spans="1:18" x14ac:dyDescent="0.2">
      <c r="A3161"/>
      <c r="B316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  <c r="Q3161"/>
      <c r="R3161"/>
    </row>
    <row r="3162" spans="1:18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</row>
    <row r="3163" spans="1:18" x14ac:dyDescent="0.2">
      <c r="A3163"/>
      <c r="B3163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  <c r="Q3163"/>
      <c r="R3163"/>
    </row>
    <row r="3164" spans="1:18" x14ac:dyDescent="0.2">
      <c r="A3164"/>
      <c r="B3164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  <c r="Q3164"/>
      <c r="R3164"/>
    </row>
    <row r="3165" spans="1:18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</row>
    <row r="3166" spans="1:18" x14ac:dyDescent="0.2">
      <c r="A3166"/>
      <c r="B3166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  <c r="Q3166"/>
      <c r="R3166"/>
    </row>
    <row r="3167" spans="1:18" x14ac:dyDescent="0.2">
      <c r="A3167"/>
      <c r="B3167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  <c r="Q3167"/>
      <c r="R3167"/>
    </row>
    <row r="3168" spans="1:18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</row>
    <row r="3169" spans="1:18" x14ac:dyDescent="0.2">
      <c r="A3169"/>
      <c r="B3169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  <c r="Q3169"/>
      <c r="R3169"/>
    </row>
    <row r="3170" spans="1:18" x14ac:dyDescent="0.2">
      <c r="A3170"/>
      <c r="B3170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  <c r="Q3170"/>
      <c r="R3170"/>
    </row>
    <row r="3171" spans="1:18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</row>
    <row r="3172" spans="1:18" x14ac:dyDescent="0.2">
      <c r="A3172"/>
      <c r="B3172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  <c r="Q3172"/>
      <c r="R3172"/>
    </row>
    <row r="3173" spans="1:18" x14ac:dyDescent="0.2">
      <c r="A3173"/>
      <c r="B3173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  <c r="Q3173"/>
      <c r="R3173"/>
    </row>
    <row r="3174" spans="1:18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</row>
    <row r="3175" spans="1:18" x14ac:dyDescent="0.2">
      <c r="A3175"/>
      <c r="B3175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  <c r="Q3175"/>
      <c r="R3175"/>
    </row>
    <row r="3176" spans="1:18" x14ac:dyDescent="0.2">
      <c r="A3176"/>
      <c r="B3176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  <c r="Q3176"/>
      <c r="R3176"/>
    </row>
    <row r="3177" spans="1:18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</row>
    <row r="3178" spans="1:18" x14ac:dyDescent="0.2">
      <c r="A3178"/>
      <c r="B3178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  <c r="Q3178"/>
      <c r="R3178"/>
    </row>
    <row r="3179" spans="1:18" x14ac:dyDescent="0.2">
      <c r="A3179"/>
      <c r="B3179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  <c r="Q3179"/>
      <c r="R3179"/>
    </row>
    <row r="3180" spans="1:18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</row>
    <row r="3181" spans="1:18" x14ac:dyDescent="0.2">
      <c r="A3181"/>
      <c r="B318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  <c r="Q3181"/>
      <c r="R3181"/>
    </row>
    <row r="3182" spans="1:18" x14ac:dyDescent="0.2">
      <c r="A3182"/>
      <c r="B3182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  <c r="Q3182"/>
      <c r="R3182"/>
    </row>
    <row r="3183" spans="1:18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</row>
    <row r="3184" spans="1:18" x14ac:dyDescent="0.2">
      <c r="A3184"/>
      <c r="B3184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  <c r="Q3184"/>
      <c r="R3184"/>
    </row>
    <row r="3185" spans="1:18" x14ac:dyDescent="0.2">
      <c r="A3185"/>
      <c r="B3185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  <c r="Q3185"/>
      <c r="R3185"/>
    </row>
    <row r="3186" spans="1:18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</row>
    <row r="3187" spans="1:18" x14ac:dyDescent="0.2">
      <c r="A3187"/>
      <c r="B3187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  <c r="Q3187"/>
      <c r="R3187"/>
    </row>
    <row r="3188" spans="1:18" x14ac:dyDescent="0.2">
      <c r="A3188"/>
      <c r="B3188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  <c r="Q3188"/>
      <c r="R3188"/>
    </row>
    <row r="3189" spans="1:18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</row>
    <row r="3190" spans="1:18" x14ac:dyDescent="0.2">
      <c r="A3190"/>
      <c r="B3190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  <c r="Q3190"/>
      <c r="R3190"/>
    </row>
    <row r="3191" spans="1:18" x14ac:dyDescent="0.2">
      <c r="A3191"/>
      <c r="B319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  <c r="Q3191"/>
      <c r="R3191"/>
    </row>
    <row r="3192" spans="1:18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</row>
    <row r="3193" spans="1:18" x14ac:dyDescent="0.2">
      <c r="A3193"/>
      <c r="B3193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  <c r="Q3193"/>
      <c r="R3193"/>
    </row>
    <row r="3194" spans="1:18" x14ac:dyDescent="0.2">
      <c r="A3194"/>
      <c r="B3194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  <c r="Q3194"/>
      <c r="R3194"/>
    </row>
    <row r="3195" spans="1:18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</row>
    <row r="3196" spans="1:18" x14ac:dyDescent="0.2">
      <c r="A3196"/>
      <c r="B3196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  <c r="Q3196"/>
      <c r="R3196"/>
    </row>
    <row r="3197" spans="1:18" x14ac:dyDescent="0.2">
      <c r="A3197"/>
      <c r="B3197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  <c r="Q3197"/>
      <c r="R3197"/>
    </row>
    <row r="3198" spans="1:18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</row>
    <row r="3199" spans="1:18" x14ac:dyDescent="0.2">
      <c r="A3199"/>
      <c r="B3199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  <c r="Q3199"/>
      <c r="R3199"/>
    </row>
    <row r="3200" spans="1:18" x14ac:dyDescent="0.2">
      <c r="A3200"/>
      <c r="B3200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  <c r="Q3200"/>
      <c r="R3200"/>
    </row>
    <row r="3201" spans="1:18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</row>
    <row r="3202" spans="1:18" x14ac:dyDescent="0.2">
      <c r="A3202"/>
      <c r="B3202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  <c r="Q3202"/>
      <c r="R3202"/>
    </row>
    <row r="3203" spans="1:18" x14ac:dyDescent="0.2">
      <c r="A3203"/>
      <c r="B3203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  <c r="Q3203"/>
      <c r="R3203"/>
    </row>
    <row r="3204" spans="1:18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</row>
    <row r="3205" spans="1:18" x14ac:dyDescent="0.2">
      <c r="A3205"/>
      <c r="B3205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  <c r="Q3205"/>
      <c r="R3205"/>
    </row>
    <row r="3206" spans="1:18" x14ac:dyDescent="0.2">
      <c r="A3206"/>
      <c r="B3206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  <c r="Q3206"/>
      <c r="R3206"/>
    </row>
    <row r="3207" spans="1:18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</row>
    <row r="3208" spans="1:18" x14ac:dyDescent="0.2">
      <c r="A3208"/>
      <c r="B3208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  <c r="Q3208"/>
      <c r="R3208"/>
    </row>
    <row r="3209" spans="1:18" x14ac:dyDescent="0.2">
      <c r="A3209"/>
      <c r="B3209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  <c r="Q3209"/>
      <c r="R3209"/>
    </row>
    <row r="3210" spans="1:18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</row>
    <row r="3211" spans="1:18" x14ac:dyDescent="0.2">
      <c r="A3211"/>
      <c r="B321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  <c r="Q3211"/>
      <c r="R3211"/>
    </row>
    <row r="3212" spans="1:18" x14ac:dyDescent="0.2">
      <c r="A3212"/>
      <c r="B3212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  <c r="Q3212"/>
      <c r="R3212"/>
    </row>
    <row r="3213" spans="1:18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</row>
    <row r="3214" spans="1:18" x14ac:dyDescent="0.2">
      <c r="A3214"/>
      <c r="B3214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  <c r="Q3214"/>
      <c r="R3214"/>
    </row>
    <row r="3215" spans="1:18" x14ac:dyDescent="0.2">
      <c r="A3215"/>
      <c r="B3215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  <c r="Q3215"/>
      <c r="R3215"/>
    </row>
    <row r="3216" spans="1:18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</row>
    <row r="3217" spans="1:18" x14ac:dyDescent="0.2">
      <c r="A3217"/>
      <c r="B3217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  <c r="Q3217"/>
      <c r="R3217"/>
    </row>
    <row r="3218" spans="1:18" x14ac:dyDescent="0.2">
      <c r="A3218"/>
      <c r="B3218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  <c r="Q3218"/>
      <c r="R3218"/>
    </row>
    <row r="3219" spans="1:18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</row>
    <row r="3220" spans="1:18" x14ac:dyDescent="0.2">
      <c r="A3220"/>
      <c r="B3220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  <c r="Q3220"/>
      <c r="R3220"/>
    </row>
    <row r="3221" spans="1:18" x14ac:dyDescent="0.2">
      <c r="A3221"/>
      <c r="B322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  <c r="Q3221"/>
      <c r="R3221"/>
    </row>
    <row r="3222" spans="1:18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</row>
    <row r="3223" spans="1:18" x14ac:dyDescent="0.2">
      <c r="A3223"/>
      <c r="B3223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  <c r="Q3223"/>
      <c r="R3223"/>
    </row>
    <row r="3224" spans="1:18" x14ac:dyDescent="0.2">
      <c r="A3224"/>
      <c r="B3224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  <c r="Q3224"/>
      <c r="R3224"/>
    </row>
    <row r="3225" spans="1:18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</row>
    <row r="3226" spans="1:18" x14ac:dyDescent="0.2">
      <c r="A3226"/>
      <c r="B3226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  <c r="Q3226"/>
      <c r="R3226"/>
    </row>
    <row r="3227" spans="1:18" x14ac:dyDescent="0.2">
      <c r="A3227"/>
      <c r="B3227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  <c r="Q3227"/>
      <c r="R3227"/>
    </row>
    <row r="3228" spans="1:18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</row>
    <row r="3229" spans="1:18" x14ac:dyDescent="0.2">
      <c r="A3229"/>
      <c r="B3229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  <c r="Q3229"/>
      <c r="R3229"/>
    </row>
    <row r="3230" spans="1:18" x14ac:dyDescent="0.2">
      <c r="A3230"/>
      <c r="B3230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  <c r="Q3230"/>
      <c r="R3230"/>
    </row>
    <row r="3231" spans="1:18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</row>
    <row r="3232" spans="1:18" x14ac:dyDescent="0.2">
      <c r="A3232"/>
      <c r="B3232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  <c r="Q3232"/>
      <c r="R3232"/>
    </row>
    <row r="3233" spans="1:18" x14ac:dyDescent="0.2">
      <c r="A3233"/>
      <c r="B3233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  <c r="Q3233"/>
      <c r="R3233"/>
    </row>
    <row r="3234" spans="1:18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</row>
    <row r="3235" spans="1:18" x14ac:dyDescent="0.2">
      <c r="A3235"/>
      <c r="B3235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  <c r="Q3235"/>
      <c r="R3235"/>
    </row>
    <row r="3236" spans="1:18" x14ac:dyDescent="0.2">
      <c r="A3236"/>
      <c r="B3236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  <c r="Q3236"/>
      <c r="R3236"/>
    </row>
    <row r="3237" spans="1:18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</row>
    <row r="3238" spans="1:18" x14ac:dyDescent="0.2">
      <c r="A3238"/>
      <c r="B3238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  <c r="Q3238"/>
      <c r="R3238"/>
    </row>
    <row r="3239" spans="1:18" x14ac:dyDescent="0.2">
      <c r="A3239"/>
      <c r="B3239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  <c r="Q3239"/>
      <c r="R3239"/>
    </row>
    <row r="3240" spans="1:18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</row>
    <row r="3241" spans="1:18" x14ac:dyDescent="0.2">
      <c r="A3241"/>
      <c r="B324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  <c r="Q3241"/>
      <c r="R3241"/>
    </row>
    <row r="3242" spans="1:18" x14ac:dyDescent="0.2">
      <c r="A3242"/>
      <c r="B3242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  <c r="Q3242"/>
      <c r="R3242"/>
    </row>
    <row r="3243" spans="1:18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</row>
    <row r="3244" spans="1:18" x14ac:dyDescent="0.2">
      <c r="A3244"/>
      <c r="B3244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  <c r="Q3244"/>
      <c r="R3244"/>
    </row>
    <row r="3245" spans="1:18" x14ac:dyDescent="0.2">
      <c r="A3245"/>
      <c r="B3245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  <c r="Q3245"/>
      <c r="R3245"/>
    </row>
    <row r="3246" spans="1:18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</row>
    <row r="3247" spans="1:18" x14ac:dyDescent="0.2">
      <c r="A3247"/>
      <c r="B3247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  <c r="Q3247"/>
      <c r="R3247"/>
    </row>
    <row r="3248" spans="1:18" x14ac:dyDescent="0.2">
      <c r="A3248"/>
      <c r="B3248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  <c r="Q3248"/>
      <c r="R3248"/>
    </row>
    <row r="3249" spans="1:18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</row>
    <row r="3250" spans="1:18" x14ac:dyDescent="0.2">
      <c r="A3250"/>
      <c r="B3250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  <c r="Q3250"/>
      <c r="R3250"/>
    </row>
    <row r="3251" spans="1:18" x14ac:dyDescent="0.2">
      <c r="A3251"/>
      <c r="B325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  <c r="Q3251"/>
      <c r="R3251"/>
    </row>
    <row r="3252" spans="1:18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</row>
    <row r="3253" spans="1:18" x14ac:dyDescent="0.2">
      <c r="A3253"/>
      <c r="B3253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  <c r="Q3253"/>
      <c r="R3253"/>
    </row>
    <row r="3254" spans="1:18" x14ac:dyDescent="0.2">
      <c r="A3254"/>
      <c r="B3254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  <c r="Q3254"/>
      <c r="R3254"/>
    </row>
    <row r="3255" spans="1:18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</row>
    <row r="3256" spans="1:18" x14ac:dyDescent="0.2">
      <c r="A3256"/>
      <c r="B3256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  <c r="Q3256"/>
      <c r="R3256"/>
    </row>
    <row r="3257" spans="1:18" x14ac:dyDescent="0.2">
      <c r="A3257"/>
      <c r="B3257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  <c r="Q3257"/>
      <c r="R3257"/>
    </row>
    <row r="3258" spans="1:18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</row>
    <row r="3259" spans="1:18" x14ac:dyDescent="0.2">
      <c r="A3259"/>
      <c r="B3259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  <c r="Q3259"/>
      <c r="R3259"/>
    </row>
    <row r="3260" spans="1:18" x14ac:dyDescent="0.2">
      <c r="A3260"/>
      <c r="B3260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  <c r="Q3260"/>
      <c r="R3260"/>
    </row>
    <row r="3261" spans="1:18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</row>
    <row r="3262" spans="1:18" x14ac:dyDescent="0.2">
      <c r="A3262"/>
      <c r="B3262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  <c r="Q3262"/>
      <c r="R3262"/>
    </row>
    <row r="3263" spans="1:18" x14ac:dyDescent="0.2">
      <c r="A3263"/>
      <c r="B3263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  <c r="Q3263"/>
      <c r="R3263"/>
    </row>
    <row r="3264" spans="1:18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</row>
    <row r="3265" spans="1:18" x14ac:dyDescent="0.2">
      <c r="A3265"/>
      <c r="B3265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  <c r="Q3265"/>
      <c r="R3265"/>
    </row>
    <row r="3266" spans="1:18" x14ac:dyDescent="0.2">
      <c r="A3266"/>
      <c r="B3266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  <c r="Q3266"/>
      <c r="R3266"/>
    </row>
    <row r="3267" spans="1:18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</row>
    <row r="3268" spans="1:18" x14ac:dyDescent="0.2">
      <c r="A3268"/>
      <c r="B3268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  <c r="Q3268"/>
      <c r="R3268"/>
    </row>
    <row r="3269" spans="1:18" x14ac:dyDescent="0.2">
      <c r="A3269"/>
      <c r="B3269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  <c r="Q3269"/>
      <c r="R3269"/>
    </row>
    <row r="3270" spans="1:18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</row>
    <row r="3271" spans="1:18" x14ac:dyDescent="0.2">
      <c r="A3271"/>
      <c r="B327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  <c r="Q3271"/>
      <c r="R3271"/>
    </row>
    <row r="3272" spans="1:18" x14ac:dyDescent="0.2">
      <c r="A3272"/>
      <c r="B3272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  <c r="Q3272"/>
      <c r="R3272"/>
    </row>
    <row r="3273" spans="1:18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</row>
    <row r="3274" spans="1:18" x14ac:dyDescent="0.2">
      <c r="A3274"/>
      <c r="B3274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  <c r="Q3274"/>
      <c r="R3274"/>
    </row>
    <row r="3275" spans="1:18" x14ac:dyDescent="0.2">
      <c r="A3275"/>
      <c r="B3275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  <c r="Q3275"/>
      <c r="R3275"/>
    </row>
    <row r="3276" spans="1:18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</row>
    <row r="3277" spans="1:18" x14ac:dyDescent="0.2">
      <c r="A3277"/>
      <c r="B3277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  <c r="Q3277"/>
      <c r="R3277"/>
    </row>
    <row r="3278" spans="1:18" x14ac:dyDescent="0.2">
      <c r="A3278"/>
      <c r="B3278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  <c r="Q3278"/>
      <c r="R3278"/>
    </row>
    <row r="3279" spans="1:18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</row>
    <row r="3280" spans="1:18" x14ac:dyDescent="0.2">
      <c r="A3280"/>
      <c r="B3280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  <c r="Q3280"/>
      <c r="R3280"/>
    </row>
    <row r="3281" spans="1:18" x14ac:dyDescent="0.2">
      <c r="A3281"/>
      <c r="B328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  <c r="Q3281"/>
      <c r="R3281"/>
    </row>
    <row r="3282" spans="1:18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</row>
    <row r="3283" spans="1:18" x14ac:dyDescent="0.2">
      <c r="A3283"/>
      <c r="B3283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  <c r="Q3283"/>
      <c r="R3283"/>
    </row>
    <row r="3284" spans="1:18" x14ac:dyDescent="0.2">
      <c r="A3284"/>
      <c r="B3284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  <c r="Q3284"/>
      <c r="R3284"/>
    </row>
    <row r="3285" spans="1:18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</row>
    <row r="3286" spans="1:18" x14ac:dyDescent="0.2">
      <c r="A3286"/>
      <c r="B3286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  <c r="Q3286"/>
      <c r="R3286"/>
    </row>
    <row r="3287" spans="1:18" x14ac:dyDescent="0.2">
      <c r="A3287"/>
      <c r="B3287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  <c r="Q3287"/>
      <c r="R3287"/>
    </row>
    <row r="3288" spans="1:18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</row>
    <row r="3289" spans="1:18" x14ac:dyDescent="0.2">
      <c r="A3289"/>
      <c r="B3289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  <c r="Q3289"/>
      <c r="R3289"/>
    </row>
    <row r="3290" spans="1:18" x14ac:dyDescent="0.2">
      <c r="A3290"/>
      <c r="B3290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  <c r="Q3290"/>
      <c r="R3290"/>
    </row>
    <row r="3291" spans="1:18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</row>
    <row r="3292" spans="1:18" x14ac:dyDescent="0.2">
      <c r="A3292"/>
      <c r="B3292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  <c r="Q3292"/>
      <c r="R3292"/>
    </row>
    <row r="3293" spans="1:18" x14ac:dyDescent="0.2">
      <c r="A3293"/>
      <c r="B3293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  <c r="Q3293"/>
      <c r="R3293"/>
    </row>
    <row r="3294" spans="1:18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</row>
    <row r="3295" spans="1:18" x14ac:dyDescent="0.2">
      <c r="A3295"/>
      <c r="B3295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  <c r="Q3295"/>
      <c r="R3295"/>
    </row>
    <row r="3296" spans="1:18" x14ac:dyDescent="0.2">
      <c r="A3296"/>
      <c r="B3296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  <c r="Q3296"/>
      <c r="R3296"/>
    </row>
    <row r="3297" spans="1:18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</row>
    <row r="3298" spans="1:18" x14ac:dyDescent="0.2">
      <c r="A3298"/>
      <c r="B3298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  <c r="Q3298"/>
      <c r="R3298"/>
    </row>
    <row r="3299" spans="1:18" x14ac:dyDescent="0.2">
      <c r="A3299"/>
      <c r="B3299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  <c r="Q3299"/>
      <c r="R3299"/>
    </row>
    <row r="3300" spans="1:18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</row>
    <row r="3301" spans="1:18" x14ac:dyDescent="0.2">
      <c r="A3301"/>
      <c r="B330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  <c r="Q3301"/>
      <c r="R3301"/>
    </row>
    <row r="3302" spans="1:18" x14ac:dyDescent="0.2">
      <c r="A3302"/>
      <c r="B3302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  <c r="Q3302"/>
      <c r="R3302"/>
    </row>
    <row r="3303" spans="1:18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</row>
    <row r="3304" spans="1:18" x14ac:dyDescent="0.2">
      <c r="A3304"/>
      <c r="B3304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  <c r="Q3304"/>
      <c r="R3304"/>
    </row>
    <row r="3305" spans="1:18" x14ac:dyDescent="0.2">
      <c r="A3305"/>
      <c r="B3305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  <c r="Q3305"/>
      <c r="R3305"/>
    </row>
    <row r="3306" spans="1:18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</row>
    <row r="3307" spans="1:18" x14ac:dyDescent="0.2">
      <c r="A3307"/>
      <c r="B3307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  <c r="Q3307"/>
      <c r="R3307"/>
    </row>
    <row r="3308" spans="1:18" x14ac:dyDescent="0.2">
      <c r="A3308"/>
      <c r="B3308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  <c r="Q3308"/>
      <c r="R3308"/>
    </row>
    <row r="3309" spans="1:18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</row>
    <row r="3310" spans="1:18" x14ac:dyDescent="0.2">
      <c r="A3310"/>
      <c r="B3310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  <c r="Q3310"/>
      <c r="R3310"/>
    </row>
    <row r="3311" spans="1:18" x14ac:dyDescent="0.2">
      <c r="A3311"/>
      <c r="B331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  <c r="Q3311"/>
      <c r="R3311"/>
    </row>
    <row r="3312" spans="1:18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</row>
    <row r="3313" spans="1:18" x14ac:dyDescent="0.2">
      <c r="A3313"/>
      <c r="B3313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  <c r="Q3313"/>
      <c r="R3313"/>
    </row>
    <row r="3314" spans="1:18" x14ac:dyDescent="0.2">
      <c r="A3314"/>
      <c r="B3314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  <c r="Q3314"/>
      <c r="R3314"/>
    </row>
    <row r="3315" spans="1:18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</row>
    <row r="3316" spans="1:18" x14ac:dyDescent="0.2">
      <c r="A3316"/>
      <c r="B3316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  <c r="Q3316"/>
      <c r="R3316"/>
    </row>
    <row r="3317" spans="1:18" x14ac:dyDescent="0.2">
      <c r="A3317"/>
      <c r="B3317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  <c r="Q3317"/>
      <c r="R3317"/>
    </row>
    <row r="3318" spans="1:18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</row>
    <row r="3319" spans="1:18" x14ac:dyDescent="0.2">
      <c r="A3319"/>
      <c r="B3319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  <c r="Q3319"/>
      <c r="R3319"/>
    </row>
    <row r="3320" spans="1:18" x14ac:dyDescent="0.2">
      <c r="A3320"/>
      <c r="B3320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  <c r="Q3320"/>
      <c r="R3320"/>
    </row>
    <row r="3321" spans="1:18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</row>
    <row r="3322" spans="1:18" x14ac:dyDescent="0.2">
      <c r="A3322"/>
      <c r="B3322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  <c r="Q3322"/>
      <c r="R3322"/>
    </row>
    <row r="3323" spans="1:18" x14ac:dyDescent="0.2">
      <c r="A3323"/>
      <c r="B3323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  <c r="Q3323"/>
      <c r="R3323"/>
    </row>
    <row r="3324" spans="1:18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</row>
    <row r="3325" spans="1:18" x14ac:dyDescent="0.2">
      <c r="A3325"/>
      <c r="B3325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  <c r="Q3325"/>
      <c r="R3325"/>
    </row>
    <row r="3326" spans="1:18" x14ac:dyDescent="0.2">
      <c r="A3326"/>
      <c r="B3326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  <c r="Q3326"/>
      <c r="R3326"/>
    </row>
    <row r="3327" spans="1:18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</row>
    <row r="3328" spans="1:18" x14ac:dyDescent="0.2">
      <c r="A3328"/>
      <c r="B3328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  <c r="Q3328"/>
      <c r="R3328"/>
    </row>
    <row r="3329" spans="1:18" x14ac:dyDescent="0.2">
      <c r="A3329"/>
      <c r="B3329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  <c r="Q3329"/>
      <c r="R3329"/>
    </row>
    <row r="3330" spans="1:18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</row>
    <row r="3331" spans="1:18" x14ac:dyDescent="0.2">
      <c r="A3331"/>
      <c r="B333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  <c r="Q3331"/>
      <c r="R3331"/>
    </row>
    <row r="3332" spans="1:18" x14ac:dyDescent="0.2">
      <c r="A3332"/>
      <c r="B3332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  <c r="Q3332"/>
      <c r="R3332"/>
    </row>
    <row r="3333" spans="1:18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</row>
    <row r="3334" spans="1:18" x14ac:dyDescent="0.2">
      <c r="A3334"/>
      <c r="B3334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  <c r="Q3334"/>
      <c r="R3334"/>
    </row>
    <row r="3335" spans="1:18" x14ac:dyDescent="0.2">
      <c r="A3335"/>
      <c r="B3335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  <c r="Q3335"/>
      <c r="R3335"/>
    </row>
    <row r="3336" spans="1:18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</row>
    <row r="3337" spans="1:18" x14ac:dyDescent="0.2">
      <c r="A3337"/>
      <c r="B3337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  <c r="Q3337"/>
      <c r="R3337"/>
    </row>
    <row r="3338" spans="1:18" x14ac:dyDescent="0.2">
      <c r="A3338"/>
      <c r="B3338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  <c r="Q3338"/>
      <c r="R3338"/>
    </row>
    <row r="3339" spans="1:18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</row>
    <row r="3340" spans="1:18" x14ac:dyDescent="0.2">
      <c r="A3340"/>
      <c r="B3340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  <c r="Q3340"/>
      <c r="R3340"/>
    </row>
    <row r="3341" spans="1:18" x14ac:dyDescent="0.2">
      <c r="A3341"/>
      <c r="B334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  <c r="Q3341"/>
      <c r="R3341"/>
    </row>
    <row r="3342" spans="1:18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</row>
    <row r="3343" spans="1:18" x14ac:dyDescent="0.2">
      <c r="A3343"/>
      <c r="B3343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  <c r="Q3343"/>
      <c r="R3343"/>
    </row>
    <row r="3344" spans="1:18" x14ac:dyDescent="0.2">
      <c r="A3344"/>
      <c r="B3344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  <c r="Q3344"/>
      <c r="R3344"/>
    </row>
    <row r="3345" spans="1:18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</row>
    <row r="3346" spans="1:18" x14ac:dyDescent="0.2">
      <c r="A3346"/>
      <c r="B3346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  <c r="Q3346"/>
      <c r="R3346"/>
    </row>
    <row r="3347" spans="1:18" x14ac:dyDescent="0.2">
      <c r="A3347"/>
      <c r="B3347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  <c r="Q3347"/>
      <c r="R3347"/>
    </row>
    <row r="3348" spans="1:18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</row>
    <row r="3349" spans="1:18" x14ac:dyDescent="0.2">
      <c r="A3349"/>
      <c r="B3349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  <c r="Q3349"/>
      <c r="R3349"/>
    </row>
    <row r="3350" spans="1:18" x14ac:dyDescent="0.2">
      <c r="A3350"/>
      <c r="B3350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  <c r="Q3350"/>
      <c r="R3350"/>
    </row>
    <row r="3351" spans="1:18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</row>
    <row r="3352" spans="1:18" x14ac:dyDescent="0.2">
      <c r="A3352"/>
      <c r="B3352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  <c r="Q3352"/>
      <c r="R3352"/>
    </row>
    <row r="3353" spans="1:18" x14ac:dyDescent="0.2">
      <c r="A3353"/>
      <c r="B3353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  <c r="Q3353"/>
      <c r="R3353"/>
    </row>
    <row r="3354" spans="1:18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</row>
    <row r="3355" spans="1:18" x14ac:dyDescent="0.2">
      <c r="A3355"/>
      <c r="B3355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  <c r="Q3355"/>
      <c r="R3355"/>
    </row>
    <row r="3356" spans="1:18" x14ac:dyDescent="0.2">
      <c r="A3356"/>
      <c r="B3356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  <c r="Q3356"/>
      <c r="R3356"/>
    </row>
    <row r="3357" spans="1:18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</row>
    <row r="3358" spans="1:18" x14ac:dyDescent="0.2">
      <c r="A3358"/>
      <c r="B3358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  <c r="Q3358"/>
      <c r="R3358"/>
    </row>
    <row r="3359" spans="1:18" x14ac:dyDescent="0.2">
      <c r="A3359"/>
      <c r="B3359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  <c r="Q3359"/>
      <c r="R3359"/>
    </row>
    <row r="3360" spans="1:18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</row>
    <row r="3361" spans="1:18" x14ac:dyDescent="0.2">
      <c r="A3361"/>
      <c r="B336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  <c r="Q3361"/>
      <c r="R3361"/>
    </row>
    <row r="3362" spans="1:18" x14ac:dyDescent="0.2">
      <c r="A3362"/>
      <c r="B3362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  <c r="Q3362"/>
      <c r="R3362"/>
    </row>
    <row r="3363" spans="1:18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</row>
    <row r="3364" spans="1:18" x14ac:dyDescent="0.2">
      <c r="A3364"/>
      <c r="B3364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  <c r="Q3364"/>
      <c r="R3364"/>
    </row>
    <row r="3365" spans="1:18" x14ac:dyDescent="0.2">
      <c r="A3365"/>
      <c r="B3365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  <c r="Q3365"/>
      <c r="R3365"/>
    </row>
    <row r="3366" spans="1:18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</row>
    <row r="3367" spans="1:18" x14ac:dyDescent="0.2">
      <c r="A3367"/>
      <c r="B3367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  <c r="Q3367"/>
      <c r="R3367"/>
    </row>
    <row r="3368" spans="1:18" x14ac:dyDescent="0.2">
      <c r="A3368"/>
      <c r="B3368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  <c r="Q3368"/>
      <c r="R3368"/>
    </row>
    <row r="3369" spans="1:18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</row>
    <row r="3370" spans="1:18" x14ac:dyDescent="0.2">
      <c r="A3370"/>
      <c r="B3370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  <c r="Q3370"/>
      <c r="R3370"/>
    </row>
    <row r="3371" spans="1:18" x14ac:dyDescent="0.2">
      <c r="A3371"/>
      <c r="B337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  <c r="Q3371"/>
      <c r="R3371"/>
    </row>
    <row r="3372" spans="1:18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</row>
    <row r="3373" spans="1:18" x14ac:dyDescent="0.2">
      <c r="A3373"/>
      <c r="B3373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  <c r="Q3373"/>
      <c r="R3373"/>
    </row>
    <row r="3374" spans="1:18" x14ac:dyDescent="0.2">
      <c r="A3374"/>
      <c r="B3374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  <c r="Q3374"/>
      <c r="R3374"/>
    </row>
    <row r="3375" spans="1:18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</row>
    <row r="3376" spans="1:18" x14ac:dyDescent="0.2">
      <c r="A3376"/>
      <c r="B3376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  <c r="Q3376"/>
      <c r="R3376"/>
    </row>
    <row r="3377" spans="1:18" x14ac:dyDescent="0.2">
      <c r="A3377"/>
      <c r="B3377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  <c r="Q3377"/>
      <c r="R3377"/>
    </row>
    <row r="3378" spans="1:18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</row>
    <row r="3379" spans="1:18" x14ac:dyDescent="0.2">
      <c r="A3379"/>
      <c r="B3379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  <c r="Q3379"/>
      <c r="R3379"/>
    </row>
    <row r="3380" spans="1:18" x14ac:dyDescent="0.2">
      <c r="A3380"/>
      <c r="B3380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  <c r="Q3380"/>
      <c r="R3380"/>
    </row>
    <row r="3381" spans="1:18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</row>
    <row r="3382" spans="1:18" x14ac:dyDescent="0.2">
      <c r="A3382"/>
      <c r="B3382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  <c r="Q3382"/>
      <c r="R3382"/>
    </row>
    <row r="3383" spans="1:18" x14ac:dyDescent="0.2">
      <c r="A3383"/>
      <c r="B3383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  <c r="Q3383"/>
      <c r="R3383"/>
    </row>
    <row r="3384" spans="1:18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</row>
    <row r="3385" spans="1:18" x14ac:dyDescent="0.2">
      <c r="A3385"/>
      <c r="B3385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  <c r="Q3385"/>
      <c r="R3385"/>
    </row>
    <row r="3386" spans="1:18" x14ac:dyDescent="0.2">
      <c r="A3386"/>
      <c r="B3386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  <c r="Q3386"/>
      <c r="R3386"/>
    </row>
    <row r="3387" spans="1:18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</row>
    <row r="3388" spans="1:18" x14ac:dyDescent="0.2">
      <c r="A3388"/>
      <c r="B3388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  <c r="Q3388"/>
      <c r="R3388"/>
    </row>
    <row r="3389" spans="1:18" x14ac:dyDescent="0.2">
      <c r="A3389"/>
      <c r="B3389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  <c r="Q3389"/>
      <c r="R3389"/>
    </row>
    <row r="3390" spans="1:18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</row>
    <row r="3391" spans="1:18" x14ac:dyDescent="0.2">
      <c r="A3391"/>
      <c r="B339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  <c r="Q3391"/>
      <c r="R3391"/>
    </row>
    <row r="3392" spans="1:18" x14ac:dyDescent="0.2">
      <c r="A3392"/>
      <c r="B3392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  <c r="Q3392"/>
      <c r="R3392"/>
    </row>
    <row r="3393" spans="1:18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</row>
    <row r="3394" spans="1:18" x14ac:dyDescent="0.2">
      <c r="A3394"/>
      <c r="B3394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  <c r="Q3394"/>
      <c r="R3394"/>
    </row>
    <row r="3395" spans="1:18" x14ac:dyDescent="0.2">
      <c r="A3395"/>
      <c r="B3395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  <c r="Q3395"/>
      <c r="R3395"/>
    </row>
    <row r="3396" spans="1:18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</row>
    <row r="3397" spans="1:18" x14ac:dyDescent="0.2">
      <c r="A3397"/>
      <c r="B3397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  <c r="Q3397"/>
      <c r="R3397"/>
    </row>
    <row r="3398" spans="1:18" x14ac:dyDescent="0.2">
      <c r="A3398"/>
      <c r="B3398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  <c r="Q3398"/>
      <c r="R3398"/>
    </row>
    <row r="3399" spans="1:18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</row>
    <row r="3400" spans="1:18" x14ac:dyDescent="0.2">
      <c r="A3400"/>
      <c r="B3400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  <c r="Q3400"/>
      <c r="R3400"/>
    </row>
    <row r="3401" spans="1:18" x14ac:dyDescent="0.2">
      <c r="A3401"/>
      <c r="B340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  <c r="Q3401"/>
      <c r="R3401"/>
    </row>
    <row r="3402" spans="1:18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</row>
    <row r="3403" spans="1:18" x14ac:dyDescent="0.2">
      <c r="A3403"/>
      <c r="B3403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  <c r="Q3403"/>
      <c r="R3403"/>
    </row>
    <row r="3404" spans="1:18" x14ac:dyDescent="0.2">
      <c r="A3404"/>
      <c r="B3404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  <c r="Q3404"/>
      <c r="R3404"/>
    </row>
    <row r="3405" spans="1:18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</row>
    <row r="3406" spans="1:18" x14ac:dyDescent="0.2">
      <c r="A3406"/>
      <c r="B3406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  <c r="Q3406"/>
      <c r="R3406"/>
    </row>
    <row r="3407" spans="1:18" x14ac:dyDescent="0.2">
      <c r="A3407"/>
      <c r="B3407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  <c r="Q3407"/>
      <c r="R3407"/>
    </row>
    <row r="3408" spans="1:18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</row>
    <row r="3409" spans="1:18" x14ac:dyDescent="0.2">
      <c r="A3409"/>
      <c r="B3409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  <c r="Q3409"/>
      <c r="R3409"/>
    </row>
    <row r="3410" spans="1:18" x14ac:dyDescent="0.2">
      <c r="A3410"/>
      <c r="B3410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  <c r="Q3410"/>
      <c r="R3410"/>
    </row>
    <row r="3411" spans="1:18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</row>
    <row r="3412" spans="1:18" x14ac:dyDescent="0.2">
      <c r="A3412"/>
      <c r="B3412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  <c r="Q3412"/>
      <c r="R3412"/>
    </row>
    <row r="3413" spans="1:18" x14ac:dyDescent="0.2">
      <c r="A3413"/>
      <c r="B3413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  <c r="Q3413"/>
      <c r="R3413"/>
    </row>
    <row r="3414" spans="1:18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</row>
    <row r="3415" spans="1:18" x14ac:dyDescent="0.2">
      <c r="A3415"/>
      <c r="B3415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  <c r="Q3415"/>
      <c r="R3415"/>
    </row>
    <row r="3416" spans="1:18" x14ac:dyDescent="0.2">
      <c r="A3416"/>
      <c r="B3416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  <c r="Q3416"/>
      <c r="R3416"/>
    </row>
    <row r="3417" spans="1:18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</row>
    <row r="3418" spans="1:18" x14ac:dyDescent="0.2">
      <c r="A3418"/>
      <c r="B3418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  <c r="Q3418"/>
      <c r="R3418"/>
    </row>
    <row r="3419" spans="1:18" x14ac:dyDescent="0.2">
      <c r="A3419"/>
      <c r="B3419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  <c r="Q3419"/>
      <c r="R3419"/>
    </row>
    <row r="3420" spans="1:18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</row>
    <row r="3421" spans="1:18" x14ac:dyDescent="0.2">
      <c r="A3421"/>
      <c r="B342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  <c r="Q3421"/>
      <c r="R3421"/>
    </row>
    <row r="3422" spans="1:18" x14ac:dyDescent="0.2">
      <c r="A3422"/>
      <c r="B3422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  <c r="Q3422"/>
      <c r="R3422"/>
    </row>
    <row r="3423" spans="1:18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</row>
    <row r="3424" spans="1:18" x14ac:dyDescent="0.2">
      <c r="A3424"/>
      <c r="B3424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  <c r="Q3424"/>
      <c r="R3424"/>
    </row>
    <row r="3425" spans="1:18" x14ac:dyDescent="0.2">
      <c r="A3425"/>
      <c r="B3425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  <c r="Q3425"/>
      <c r="R3425"/>
    </row>
    <row r="3426" spans="1:18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</row>
    <row r="3427" spans="1:18" x14ac:dyDescent="0.2">
      <c r="A3427"/>
      <c r="B3427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  <c r="Q3427"/>
      <c r="R3427"/>
    </row>
    <row r="3428" spans="1:18" x14ac:dyDescent="0.2">
      <c r="A3428"/>
      <c r="B3428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  <c r="Q3428"/>
      <c r="R3428"/>
    </row>
    <row r="3429" spans="1:18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</row>
    <row r="3430" spans="1:18" x14ac:dyDescent="0.2">
      <c r="A3430"/>
      <c r="B3430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  <c r="Q3430"/>
      <c r="R3430"/>
    </row>
    <row r="3431" spans="1:18" x14ac:dyDescent="0.2">
      <c r="A3431"/>
      <c r="B343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  <c r="Q3431"/>
      <c r="R3431"/>
    </row>
    <row r="3432" spans="1:18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</row>
    <row r="3433" spans="1:18" x14ac:dyDescent="0.2">
      <c r="A3433"/>
      <c r="B3433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  <c r="Q3433"/>
      <c r="R3433"/>
    </row>
    <row r="3434" spans="1:18" x14ac:dyDescent="0.2">
      <c r="A3434"/>
      <c r="B3434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  <c r="Q3434"/>
      <c r="R3434"/>
    </row>
    <row r="3435" spans="1:18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</row>
    <row r="3436" spans="1:18" x14ac:dyDescent="0.2">
      <c r="A3436"/>
      <c r="B3436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  <c r="Q3436"/>
      <c r="R3436"/>
    </row>
    <row r="3437" spans="1:18" x14ac:dyDescent="0.2">
      <c r="A3437"/>
      <c r="B3437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  <c r="Q3437"/>
      <c r="R3437"/>
    </row>
    <row r="3438" spans="1:18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</row>
    <row r="3439" spans="1:18" x14ac:dyDescent="0.2">
      <c r="A3439"/>
      <c r="B3439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  <c r="Q3439"/>
      <c r="R3439"/>
    </row>
    <row r="3440" spans="1:18" x14ac:dyDescent="0.2">
      <c r="A3440"/>
      <c r="B3440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  <c r="Q3440"/>
      <c r="R3440"/>
    </row>
    <row r="3441" spans="1:18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</row>
    <row r="3442" spans="1:18" x14ac:dyDescent="0.2">
      <c r="A3442"/>
      <c r="B3442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  <c r="Q3442"/>
      <c r="R3442"/>
    </row>
    <row r="3443" spans="1:18" x14ac:dyDescent="0.2">
      <c r="A3443"/>
      <c r="B3443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  <c r="Q3443"/>
      <c r="R3443"/>
    </row>
    <row r="3444" spans="1:18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</row>
    <row r="3445" spans="1:18" x14ac:dyDescent="0.2">
      <c r="A3445"/>
      <c r="B3445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  <c r="Q3445"/>
      <c r="R3445"/>
    </row>
    <row r="3446" spans="1:18" x14ac:dyDescent="0.2">
      <c r="A3446"/>
      <c r="B3446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  <c r="Q3446"/>
      <c r="R3446"/>
    </row>
    <row r="3447" spans="1:18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</row>
    <row r="3448" spans="1:18" x14ac:dyDescent="0.2">
      <c r="A3448"/>
      <c r="B3448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  <c r="Q3448"/>
      <c r="R3448"/>
    </row>
    <row r="3449" spans="1:18" x14ac:dyDescent="0.2">
      <c r="A3449"/>
      <c r="B3449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  <c r="Q3449"/>
      <c r="R3449"/>
    </row>
    <row r="3450" spans="1:18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</row>
    <row r="3451" spans="1:18" x14ac:dyDescent="0.2">
      <c r="A3451"/>
      <c r="B345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  <c r="Q3451"/>
      <c r="R3451"/>
    </row>
    <row r="3452" spans="1:18" x14ac:dyDescent="0.2">
      <c r="A3452"/>
      <c r="B3452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  <c r="Q3452"/>
      <c r="R3452"/>
    </row>
    <row r="3453" spans="1:18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</row>
    <row r="3454" spans="1:18" x14ac:dyDescent="0.2">
      <c r="A3454"/>
      <c r="B3454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  <c r="Q3454"/>
      <c r="R3454"/>
    </row>
    <row r="3455" spans="1:18" x14ac:dyDescent="0.2">
      <c r="A3455"/>
      <c r="B3455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  <c r="Q3455"/>
      <c r="R3455"/>
    </row>
    <row r="3456" spans="1:18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</row>
    <row r="3457" spans="1:18" x14ac:dyDescent="0.2">
      <c r="A3457"/>
      <c r="B3457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  <c r="Q3457"/>
      <c r="R3457"/>
    </row>
    <row r="3458" spans="1:18" x14ac:dyDescent="0.2">
      <c r="A3458"/>
      <c r="B3458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  <c r="Q3458"/>
      <c r="R3458"/>
    </row>
    <row r="3459" spans="1:18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</row>
    <row r="3460" spans="1:18" x14ac:dyDescent="0.2">
      <c r="A3460"/>
      <c r="B3460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  <c r="Q3460"/>
      <c r="R3460"/>
    </row>
    <row r="3461" spans="1:18" x14ac:dyDescent="0.2">
      <c r="A3461"/>
      <c r="B346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  <c r="Q3461"/>
      <c r="R3461"/>
    </row>
    <row r="3462" spans="1:18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</row>
    <row r="3463" spans="1:18" x14ac:dyDescent="0.2">
      <c r="A3463"/>
      <c r="B3463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  <c r="Q3463"/>
      <c r="R3463"/>
    </row>
    <row r="3464" spans="1:18" x14ac:dyDescent="0.2">
      <c r="A3464"/>
      <c r="B3464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  <c r="Q3464"/>
      <c r="R3464"/>
    </row>
    <row r="3465" spans="1:18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</row>
    <row r="3466" spans="1:18" x14ac:dyDescent="0.2">
      <c r="A3466"/>
      <c r="B3466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  <c r="Q3466"/>
      <c r="R3466"/>
    </row>
    <row r="3467" spans="1:18" x14ac:dyDescent="0.2">
      <c r="A3467"/>
      <c r="B3467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  <c r="Q3467"/>
      <c r="R3467"/>
    </row>
    <row r="3468" spans="1:18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</row>
    <row r="3469" spans="1:18" x14ac:dyDescent="0.2">
      <c r="A3469"/>
      <c r="B3469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  <c r="Q3469"/>
      <c r="R3469"/>
    </row>
    <row r="3470" spans="1:18" x14ac:dyDescent="0.2">
      <c r="A3470"/>
      <c r="B3470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  <c r="Q3470"/>
      <c r="R3470"/>
    </row>
    <row r="3471" spans="1:18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</row>
    <row r="3472" spans="1:18" x14ac:dyDescent="0.2">
      <c r="A3472"/>
      <c r="B3472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  <c r="Q3472"/>
      <c r="R3472"/>
    </row>
    <row r="3473" spans="1:18" x14ac:dyDescent="0.2">
      <c r="A3473"/>
      <c r="B3473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  <c r="Q3473"/>
      <c r="R3473"/>
    </row>
    <row r="3474" spans="1:18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</row>
    <row r="3475" spans="1:18" x14ac:dyDescent="0.2">
      <c r="A3475"/>
      <c r="B3475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  <c r="Q3475"/>
      <c r="R3475"/>
    </row>
    <row r="3476" spans="1:18" x14ac:dyDescent="0.2">
      <c r="A3476"/>
      <c r="B3476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  <c r="Q3476"/>
      <c r="R3476"/>
    </row>
    <row r="3477" spans="1:18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</row>
    <row r="3478" spans="1:18" x14ac:dyDescent="0.2">
      <c r="A3478"/>
      <c r="B3478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  <c r="Q3478"/>
      <c r="R3478"/>
    </row>
    <row r="3479" spans="1:18" x14ac:dyDescent="0.2">
      <c r="A3479"/>
      <c r="B3479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  <c r="Q3479"/>
      <c r="R3479"/>
    </row>
    <row r="3480" spans="1:18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</row>
    <row r="3481" spans="1:18" x14ac:dyDescent="0.2">
      <c r="A3481"/>
      <c r="B348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  <c r="Q3481"/>
      <c r="R3481"/>
    </row>
    <row r="3482" spans="1:18" x14ac:dyDescent="0.2">
      <c r="A3482"/>
      <c r="B3482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  <c r="Q3482"/>
      <c r="R3482"/>
    </row>
    <row r="3483" spans="1:18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</row>
    <row r="3484" spans="1:18" x14ac:dyDescent="0.2">
      <c r="A3484"/>
      <c r="B3484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  <c r="Q3484"/>
      <c r="R3484"/>
    </row>
    <row r="3485" spans="1:18" x14ac:dyDescent="0.2">
      <c r="A3485"/>
      <c r="B3485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  <c r="Q3485"/>
      <c r="R3485"/>
    </row>
    <row r="3486" spans="1:18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</row>
    <row r="3487" spans="1:18" x14ac:dyDescent="0.2">
      <c r="A3487"/>
      <c r="B3487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  <c r="Q3487"/>
      <c r="R3487"/>
    </row>
    <row r="3488" spans="1:18" x14ac:dyDescent="0.2">
      <c r="A3488"/>
      <c r="B3488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  <c r="Q3488"/>
      <c r="R3488"/>
    </row>
    <row r="3489" spans="1:18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</row>
    <row r="3490" spans="1:18" x14ac:dyDescent="0.2">
      <c r="A3490"/>
      <c r="B3490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  <c r="Q3490"/>
      <c r="R3490"/>
    </row>
    <row r="3491" spans="1:18" x14ac:dyDescent="0.2">
      <c r="A3491"/>
      <c r="B349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  <c r="Q3491"/>
      <c r="R3491"/>
    </row>
    <row r="3492" spans="1:18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</row>
    <row r="3493" spans="1:18" x14ac:dyDescent="0.2">
      <c r="A3493"/>
      <c r="B3493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  <c r="Q3493"/>
      <c r="R3493"/>
    </row>
    <row r="3494" spans="1:18" x14ac:dyDescent="0.2">
      <c r="A3494"/>
      <c r="B3494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  <c r="Q3494"/>
      <c r="R3494"/>
    </row>
    <row r="3495" spans="1:18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</row>
    <row r="3496" spans="1:18" x14ac:dyDescent="0.2">
      <c r="A3496"/>
      <c r="B3496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  <c r="Q3496"/>
      <c r="R3496"/>
    </row>
    <row r="3497" spans="1:18" x14ac:dyDescent="0.2">
      <c r="A3497"/>
      <c r="B3497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  <c r="Q3497"/>
      <c r="R3497"/>
    </row>
    <row r="3498" spans="1:18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</row>
    <row r="3499" spans="1:18" x14ac:dyDescent="0.2">
      <c r="A3499"/>
      <c r="B3499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  <c r="Q3499"/>
      <c r="R3499"/>
    </row>
    <row r="3500" spans="1:18" x14ac:dyDescent="0.2">
      <c r="A3500"/>
      <c r="B3500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  <c r="Q3500"/>
      <c r="R3500"/>
    </row>
    <row r="3501" spans="1:18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</row>
    <row r="3502" spans="1:18" x14ac:dyDescent="0.2">
      <c r="A3502"/>
      <c r="B3502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  <c r="Q3502"/>
      <c r="R3502"/>
    </row>
    <row r="3503" spans="1:18" x14ac:dyDescent="0.2">
      <c r="A3503"/>
      <c r="B3503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  <c r="Q3503"/>
      <c r="R3503"/>
    </row>
    <row r="3504" spans="1:18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</row>
    <row r="3505" spans="1:18" x14ac:dyDescent="0.2">
      <c r="A3505"/>
      <c r="B3505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  <c r="Q3505"/>
      <c r="R3505"/>
    </row>
    <row r="3506" spans="1:18" x14ac:dyDescent="0.2">
      <c r="A3506"/>
      <c r="B3506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  <c r="Q3506"/>
      <c r="R3506"/>
    </row>
    <row r="3507" spans="1:18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</row>
    <row r="3508" spans="1:18" x14ac:dyDescent="0.2">
      <c r="A3508"/>
      <c r="B3508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  <c r="Q3508"/>
      <c r="R3508"/>
    </row>
    <row r="3509" spans="1:18" x14ac:dyDescent="0.2">
      <c r="A3509"/>
      <c r="B3509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  <c r="Q3509"/>
      <c r="R3509"/>
    </row>
    <row r="3510" spans="1:18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</row>
    <row r="3511" spans="1:18" x14ac:dyDescent="0.2">
      <c r="A3511"/>
      <c r="B351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  <c r="Q3511"/>
      <c r="R3511"/>
    </row>
    <row r="3512" spans="1:18" x14ac:dyDescent="0.2">
      <c r="A3512"/>
      <c r="B3512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  <c r="Q3512"/>
      <c r="R3512"/>
    </row>
    <row r="3513" spans="1:18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</row>
    <row r="3514" spans="1:18" x14ac:dyDescent="0.2">
      <c r="A3514"/>
      <c r="B3514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  <c r="Q3514"/>
      <c r="R3514"/>
    </row>
    <row r="3515" spans="1:18" x14ac:dyDescent="0.2">
      <c r="A3515"/>
      <c r="B3515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  <c r="Q3515"/>
      <c r="R3515"/>
    </row>
    <row r="3516" spans="1:18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</row>
    <row r="3517" spans="1:18" x14ac:dyDescent="0.2">
      <c r="A3517"/>
      <c r="B3517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  <c r="Q3517"/>
      <c r="R3517"/>
    </row>
    <row r="3518" spans="1:18" x14ac:dyDescent="0.2">
      <c r="A3518"/>
      <c r="B3518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  <c r="Q3518"/>
      <c r="R3518"/>
    </row>
    <row r="3519" spans="1:18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</row>
    <row r="3520" spans="1:18" x14ac:dyDescent="0.2">
      <c r="A3520"/>
      <c r="B3520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  <c r="Q3520"/>
      <c r="R3520"/>
    </row>
    <row r="3521" spans="1:18" x14ac:dyDescent="0.2">
      <c r="A3521"/>
      <c r="B352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  <c r="Q3521"/>
      <c r="R3521"/>
    </row>
    <row r="3522" spans="1:18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</row>
    <row r="3523" spans="1:18" x14ac:dyDescent="0.2">
      <c r="A3523"/>
      <c r="B3523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  <c r="Q3523"/>
      <c r="R3523"/>
    </row>
    <row r="3524" spans="1:18" x14ac:dyDescent="0.2">
      <c r="A3524"/>
      <c r="B3524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  <c r="Q3524"/>
      <c r="R3524"/>
    </row>
    <row r="3525" spans="1:18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</row>
    <row r="3526" spans="1:18" x14ac:dyDescent="0.2">
      <c r="A3526"/>
      <c r="B3526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  <c r="Q3526"/>
      <c r="R3526"/>
    </row>
    <row r="3527" spans="1:18" x14ac:dyDescent="0.2">
      <c r="A3527"/>
      <c r="B3527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  <c r="Q3527"/>
      <c r="R3527"/>
    </row>
    <row r="3528" spans="1:18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</row>
    <row r="3529" spans="1:18" x14ac:dyDescent="0.2">
      <c r="A3529"/>
      <c r="B3529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  <c r="Q3529"/>
      <c r="R3529"/>
    </row>
    <row r="3530" spans="1:18" x14ac:dyDescent="0.2">
      <c r="A3530"/>
      <c r="B3530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  <c r="Q3530"/>
      <c r="R3530"/>
    </row>
    <row r="3531" spans="1:18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</row>
    <row r="3532" spans="1:18" x14ac:dyDescent="0.2">
      <c r="A3532"/>
      <c r="B3532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  <c r="Q3532"/>
      <c r="R3532"/>
    </row>
    <row r="3533" spans="1:18" x14ac:dyDescent="0.2">
      <c r="A3533"/>
      <c r="B3533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  <c r="Q3533"/>
      <c r="R3533"/>
    </row>
    <row r="3534" spans="1:18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</row>
    <row r="3535" spans="1:18" x14ac:dyDescent="0.2">
      <c r="A3535"/>
      <c r="B3535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  <c r="Q3535"/>
      <c r="R3535"/>
    </row>
    <row r="3536" spans="1:18" x14ac:dyDescent="0.2">
      <c r="A3536"/>
      <c r="B3536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  <c r="Q3536"/>
      <c r="R3536"/>
    </row>
    <row r="3537" spans="1:18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</row>
    <row r="3538" spans="1:18" x14ac:dyDescent="0.2">
      <c r="A3538"/>
      <c r="B3538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  <c r="Q3538"/>
      <c r="R3538"/>
    </row>
    <row r="3539" spans="1:18" x14ac:dyDescent="0.2">
      <c r="A3539"/>
      <c r="B3539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  <c r="Q3539"/>
      <c r="R3539"/>
    </row>
    <row r="3540" spans="1:18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</row>
    <row r="3541" spans="1:18" x14ac:dyDescent="0.2">
      <c r="A3541"/>
      <c r="B354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  <c r="Q3541"/>
      <c r="R3541"/>
    </row>
    <row r="3542" spans="1:18" x14ac:dyDescent="0.2">
      <c r="A3542"/>
      <c r="B3542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  <c r="Q3542"/>
      <c r="R3542"/>
    </row>
    <row r="3543" spans="1:18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</row>
    <row r="3544" spans="1:18" x14ac:dyDescent="0.2">
      <c r="A3544"/>
      <c r="B3544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  <c r="Q3544"/>
      <c r="R3544"/>
    </row>
    <row r="3545" spans="1:18" x14ac:dyDescent="0.2">
      <c r="A3545"/>
      <c r="B3545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  <c r="Q3545"/>
      <c r="R3545"/>
    </row>
    <row r="3546" spans="1:18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</row>
    <row r="3547" spans="1:18" x14ac:dyDescent="0.2">
      <c r="A3547"/>
      <c r="B3547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  <c r="Q3547"/>
      <c r="R3547"/>
    </row>
    <row r="3548" spans="1:18" x14ac:dyDescent="0.2">
      <c r="A3548"/>
      <c r="B3548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  <c r="Q3548"/>
      <c r="R3548"/>
    </row>
    <row r="3549" spans="1:18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</row>
    <row r="3550" spans="1:18" x14ac:dyDescent="0.2">
      <c r="A3550"/>
      <c r="B3550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  <c r="Q3550"/>
      <c r="R3550"/>
    </row>
    <row r="3551" spans="1:18" x14ac:dyDescent="0.2">
      <c r="A3551"/>
      <c r="B355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  <c r="Q3551"/>
      <c r="R3551"/>
    </row>
    <row r="3552" spans="1:18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</row>
    <row r="3553" spans="1:18" x14ac:dyDescent="0.2">
      <c r="A3553"/>
      <c r="B3553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  <c r="Q3553"/>
      <c r="R3553"/>
    </row>
    <row r="3554" spans="1:18" x14ac:dyDescent="0.2">
      <c r="A3554"/>
      <c r="B3554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  <c r="Q3554"/>
      <c r="R3554"/>
    </row>
    <row r="3555" spans="1:18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</row>
    <row r="3556" spans="1:18" x14ac:dyDescent="0.2">
      <c r="A3556"/>
      <c r="B3556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  <c r="Q3556"/>
      <c r="R3556"/>
    </row>
    <row r="3557" spans="1:18" x14ac:dyDescent="0.2">
      <c r="A3557"/>
      <c r="B3557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  <c r="Q3557"/>
      <c r="R3557"/>
    </row>
    <row r="3558" spans="1:18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</row>
    <row r="3559" spans="1:18" x14ac:dyDescent="0.2">
      <c r="A3559"/>
      <c r="B3559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  <c r="Q3559"/>
      <c r="R3559"/>
    </row>
    <row r="3560" spans="1:18" x14ac:dyDescent="0.2">
      <c r="A3560"/>
      <c r="B3560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  <c r="Q3560"/>
      <c r="R3560"/>
    </row>
    <row r="3561" spans="1:18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</row>
    <row r="3562" spans="1:18" x14ac:dyDescent="0.2">
      <c r="A3562"/>
      <c r="B3562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  <c r="Q3562"/>
      <c r="R3562"/>
    </row>
    <row r="3563" spans="1:18" x14ac:dyDescent="0.2">
      <c r="A3563"/>
      <c r="B3563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  <c r="Q3563"/>
      <c r="R3563"/>
    </row>
    <row r="3564" spans="1:18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</row>
    <row r="3565" spans="1:18" x14ac:dyDescent="0.2">
      <c r="A3565"/>
      <c r="B3565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  <c r="Q3565"/>
      <c r="R3565"/>
    </row>
    <row r="3566" spans="1:18" x14ac:dyDescent="0.2">
      <c r="A3566"/>
      <c r="B3566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  <c r="Q3566"/>
      <c r="R3566"/>
    </row>
    <row r="3567" spans="1:18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</row>
    <row r="3568" spans="1:18" x14ac:dyDescent="0.2">
      <c r="A3568"/>
      <c r="B3568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  <c r="Q3568"/>
      <c r="R3568"/>
    </row>
    <row r="3569" spans="1:18" x14ac:dyDescent="0.2">
      <c r="A3569"/>
      <c r="B3569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  <c r="Q3569"/>
      <c r="R3569"/>
    </row>
    <row r="3570" spans="1:18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</row>
    <row r="3571" spans="1:18" x14ac:dyDescent="0.2">
      <c r="A3571"/>
      <c r="B357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  <c r="Q3571"/>
      <c r="R3571"/>
    </row>
    <row r="3572" spans="1:18" x14ac:dyDescent="0.2">
      <c r="A3572"/>
      <c r="B3572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  <c r="Q3572"/>
      <c r="R3572"/>
    </row>
    <row r="3573" spans="1:18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</row>
    <row r="3574" spans="1:18" x14ac:dyDescent="0.2">
      <c r="A3574"/>
      <c r="B3574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  <c r="Q3574"/>
      <c r="R3574"/>
    </row>
    <row r="3575" spans="1:18" x14ac:dyDescent="0.2">
      <c r="A3575"/>
      <c r="B3575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  <c r="Q3575"/>
      <c r="R3575"/>
    </row>
    <row r="3576" spans="1:18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</row>
    <row r="3577" spans="1:18" x14ac:dyDescent="0.2">
      <c r="A3577"/>
      <c r="B3577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  <c r="Q3577"/>
      <c r="R3577"/>
    </row>
    <row r="3578" spans="1:18" x14ac:dyDescent="0.2">
      <c r="A3578"/>
      <c r="B3578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  <c r="Q3578"/>
      <c r="R3578"/>
    </row>
    <row r="3579" spans="1:18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</row>
    <row r="3580" spans="1:18" x14ac:dyDescent="0.2">
      <c r="A3580"/>
      <c r="B3580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  <c r="Q3580"/>
      <c r="R3580"/>
    </row>
    <row r="3581" spans="1:18" x14ac:dyDescent="0.2">
      <c r="A3581"/>
      <c r="B358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  <c r="Q3581"/>
      <c r="R3581"/>
    </row>
    <row r="3582" spans="1:18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</row>
    <row r="3583" spans="1:18" x14ac:dyDescent="0.2">
      <c r="A3583"/>
      <c r="B3583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  <c r="Q3583"/>
      <c r="R3583"/>
    </row>
    <row r="3584" spans="1:18" x14ac:dyDescent="0.2">
      <c r="A3584"/>
      <c r="B3584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  <c r="Q3584"/>
      <c r="R3584"/>
    </row>
    <row r="3585" spans="1:18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</row>
    <row r="3586" spans="1:18" x14ac:dyDescent="0.2">
      <c r="A3586"/>
      <c r="B3586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  <c r="Q3586"/>
      <c r="R3586"/>
    </row>
    <row r="3587" spans="1:18" x14ac:dyDescent="0.2">
      <c r="A3587"/>
      <c r="B3587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  <c r="Q3587"/>
      <c r="R3587"/>
    </row>
    <row r="3588" spans="1:18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</row>
    <row r="3589" spans="1:18" x14ac:dyDescent="0.2">
      <c r="A3589"/>
      <c r="B3589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  <c r="Q3589"/>
      <c r="R3589"/>
    </row>
    <row r="3590" spans="1:18" x14ac:dyDescent="0.2">
      <c r="A3590"/>
      <c r="B3590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  <c r="Q3590"/>
      <c r="R3590"/>
    </row>
    <row r="3591" spans="1:18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</row>
    <row r="3592" spans="1:18" x14ac:dyDescent="0.2">
      <c r="A3592"/>
      <c r="B3592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  <c r="Q3592"/>
      <c r="R3592"/>
    </row>
    <row r="3593" spans="1:18" x14ac:dyDescent="0.2">
      <c r="A3593"/>
      <c r="B3593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  <c r="Q3593"/>
      <c r="R3593"/>
    </row>
    <row r="3594" spans="1:18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</row>
    <row r="3595" spans="1:18" x14ac:dyDescent="0.2">
      <c r="A3595"/>
      <c r="B3595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  <c r="Q3595"/>
      <c r="R3595"/>
    </row>
    <row r="3596" spans="1:18" x14ac:dyDescent="0.2">
      <c r="A3596"/>
      <c r="B3596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  <c r="Q3596"/>
      <c r="R3596"/>
    </row>
    <row r="3597" spans="1:18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</row>
    <row r="3598" spans="1:18" x14ac:dyDescent="0.2">
      <c r="A3598"/>
      <c r="B3598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  <c r="Q3598"/>
      <c r="R3598"/>
    </row>
    <row r="3599" spans="1:18" x14ac:dyDescent="0.2">
      <c r="A3599"/>
      <c r="B3599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  <c r="Q3599"/>
      <c r="R3599"/>
    </row>
    <row r="3600" spans="1:18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</row>
    <row r="3601" spans="1:18" x14ac:dyDescent="0.2">
      <c r="A3601"/>
      <c r="B360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  <c r="Q3601"/>
      <c r="R3601"/>
    </row>
    <row r="3602" spans="1:18" x14ac:dyDescent="0.2">
      <c r="A3602"/>
      <c r="B3602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  <c r="Q3602"/>
      <c r="R3602"/>
    </row>
    <row r="3603" spans="1:18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</row>
    <row r="3604" spans="1:18" x14ac:dyDescent="0.2">
      <c r="A3604"/>
      <c r="B3604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  <c r="Q3604"/>
      <c r="R3604"/>
    </row>
    <row r="3605" spans="1:18" x14ac:dyDescent="0.2">
      <c r="A3605"/>
      <c r="B3605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  <c r="Q3605"/>
      <c r="R3605"/>
    </row>
    <row r="3606" spans="1:18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</row>
    <row r="3607" spans="1:18" x14ac:dyDescent="0.2">
      <c r="A3607"/>
      <c r="B3607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  <c r="Q3607"/>
      <c r="R3607"/>
    </row>
    <row r="3608" spans="1:18" x14ac:dyDescent="0.2">
      <c r="A3608"/>
      <c r="B3608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  <c r="Q3608"/>
      <c r="R3608"/>
    </row>
    <row r="3609" spans="1:18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</row>
    <row r="3610" spans="1:18" x14ac:dyDescent="0.2">
      <c r="A3610"/>
      <c r="B3610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  <c r="Q3610"/>
      <c r="R3610"/>
    </row>
    <row r="3611" spans="1:18" x14ac:dyDescent="0.2">
      <c r="A3611"/>
      <c r="B361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  <c r="Q3611"/>
      <c r="R3611"/>
    </row>
    <row r="3612" spans="1:18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</row>
    <row r="3613" spans="1:18" x14ac:dyDescent="0.2">
      <c r="A3613"/>
      <c r="B3613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  <c r="Q3613"/>
      <c r="R3613"/>
    </row>
    <row r="3614" spans="1:18" x14ac:dyDescent="0.2">
      <c r="A3614"/>
      <c r="B3614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  <c r="Q3614"/>
      <c r="R3614"/>
    </row>
    <row r="3615" spans="1:18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</row>
    <row r="3616" spans="1:18" x14ac:dyDescent="0.2">
      <c r="A3616"/>
      <c r="B3616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  <c r="Q3616"/>
      <c r="R3616"/>
    </row>
    <row r="3617" spans="1:18" x14ac:dyDescent="0.2">
      <c r="A3617"/>
      <c r="B3617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  <c r="Q3617"/>
      <c r="R3617"/>
    </row>
    <row r="3618" spans="1:18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</row>
    <row r="3619" spans="1:18" x14ac:dyDescent="0.2">
      <c r="A3619"/>
      <c r="B3619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  <c r="Q3619"/>
      <c r="R3619"/>
    </row>
    <row r="3620" spans="1:18" x14ac:dyDescent="0.2">
      <c r="A3620"/>
      <c r="B3620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  <c r="Q3620"/>
      <c r="R3620"/>
    </row>
    <row r="3621" spans="1:18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</row>
    <row r="3622" spans="1:18" x14ac:dyDescent="0.2">
      <c r="A3622"/>
      <c r="B3622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  <c r="Q3622"/>
      <c r="R3622"/>
    </row>
    <row r="3623" spans="1:18" x14ac:dyDescent="0.2">
      <c r="A3623"/>
      <c r="B3623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  <c r="Q3623"/>
      <c r="R3623"/>
    </row>
    <row r="3624" spans="1:18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</row>
    <row r="3625" spans="1:18" x14ac:dyDescent="0.2">
      <c r="A3625"/>
      <c r="B3625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  <c r="Q3625"/>
      <c r="R3625"/>
    </row>
    <row r="3626" spans="1:18" x14ac:dyDescent="0.2">
      <c r="A3626"/>
      <c r="B3626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  <c r="Q3626"/>
      <c r="R3626"/>
    </row>
    <row r="3627" spans="1:18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</row>
    <row r="3628" spans="1:18" x14ac:dyDescent="0.2">
      <c r="A3628"/>
      <c r="B3628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  <c r="Q3628"/>
      <c r="R3628"/>
    </row>
    <row r="3629" spans="1:18" x14ac:dyDescent="0.2">
      <c r="A3629"/>
      <c r="B3629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  <c r="Q3629"/>
      <c r="R3629"/>
    </row>
    <row r="3630" spans="1:18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</row>
    <row r="3631" spans="1:18" x14ac:dyDescent="0.2">
      <c r="A3631"/>
      <c r="B363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  <c r="Q3631"/>
      <c r="R3631"/>
    </row>
    <row r="3632" spans="1:18" x14ac:dyDescent="0.2">
      <c r="A3632"/>
      <c r="B3632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  <c r="Q3632"/>
      <c r="R3632"/>
    </row>
    <row r="3633" spans="1:18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</row>
    <row r="3634" spans="1:18" x14ac:dyDescent="0.2">
      <c r="A3634"/>
      <c r="B3634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  <c r="Q3634"/>
      <c r="R3634"/>
    </row>
    <row r="3635" spans="1:18" x14ac:dyDescent="0.2">
      <c r="A3635"/>
      <c r="B3635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  <c r="Q3635"/>
      <c r="R3635"/>
    </row>
    <row r="3636" spans="1:18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</row>
    <row r="3637" spans="1:18" x14ac:dyDescent="0.2">
      <c r="A3637"/>
      <c r="B3637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  <c r="Q3637"/>
      <c r="R3637"/>
    </row>
    <row r="3638" spans="1:18" x14ac:dyDescent="0.2">
      <c r="A3638"/>
      <c r="B3638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  <c r="Q3638"/>
      <c r="R3638"/>
    </row>
    <row r="3639" spans="1:18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</row>
    <row r="3640" spans="1:18" x14ac:dyDescent="0.2">
      <c r="A3640"/>
      <c r="B3640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  <c r="Q3640"/>
      <c r="R3640"/>
    </row>
    <row r="3641" spans="1:18" x14ac:dyDescent="0.2">
      <c r="A3641"/>
      <c r="B364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  <c r="Q3641"/>
      <c r="R3641"/>
    </row>
    <row r="3642" spans="1:18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</row>
    <row r="3643" spans="1:18" x14ac:dyDescent="0.2">
      <c r="A3643"/>
      <c r="B3643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  <c r="Q3643"/>
      <c r="R3643"/>
    </row>
    <row r="3644" spans="1:18" x14ac:dyDescent="0.2">
      <c r="A3644"/>
      <c r="B3644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  <c r="Q3644"/>
      <c r="R3644"/>
    </row>
    <row r="3645" spans="1:18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</row>
    <row r="3646" spans="1:18" x14ac:dyDescent="0.2">
      <c r="A3646"/>
      <c r="B3646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  <c r="Q3646"/>
      <c r="R3646"/>
    </row>
    <row r="3647" spans="1:18" x14ac:dyDescent="0.2">
      <c r="A3647"/>
      <c r="B3647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  <c r="Q3647"/>
      <c r="R3647"/>
    </row>
    <row r="3648" spans="1:18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</row>
    <row r="3649" spans="1:18" x14ac:dyDescent="0.2">
      <c r="A3649"/>
      <c r="B3649"/>
      <c r="C3649"/>
      <c r="D3649"/>
      <c r="E3649"/>
      <c r="F3649"/>
      <c r="G3649"/>
      <c r="H3649"/>
      <c r="I3649"/>
      <c r="J3649"/>
      <c r="K3649"/>
      <c r="L3649"/>
      <c r="M3649"/>
      <c r="N3649"/>
      <c r="O3649"/>
      <c r="P3649"/>
      <c r="Q3649"/>
      <c r="R3649"/>
    </row>
    <row r="3650" spans="1:18" x14ac:dyDescent="0.2">
      <c r="A3650"/>
      <c r="B3650"/>
      <c r="C3650"/>
      <c r="D3650"/>
      <c r="E3650"/>
      <c r="F3650"/>
      <c r="G3650"/>
      <c r="H3650"/>
      <c r="I3650"/>
      <c r="J3650"/>
      <c r="K3650"/>
      <c r="L3650"/>
      <c r="M3650"/>
      <c r="N3650"/>
      <c r="O3650"/>
      <c r="P3650"/>
      <c r="Q3650"/>
      <c r="R3650"/>
    </row>
    <row r="3651" spans="1:18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</row>
    <row r="3652" spans="1:18" x14ac:dyDescent="0.2">
      <c r="A3652"/>
      <c r="B3652"/>
      <c r="C3652"/>
      <c r="D3652"/>
      <c r="E3652"/>
      <c r="F3652"/>
      <c r="G3652"/>
      <c r="H3652"/>
      <c r="I3652"/>
      <c r="J3652"/>
      <c r="K3652"/>
      <c r="L3652"/>
      <c r="M3652"/>
      <c r="N3652"/>
      <c r="O3652"/>
      <c r="P3652"/>
      <c r="Q3652"/>
      <c r="R3652"/>
    </row>
    <row r="3653" spans="1:18" x14ac:dyDescent="0.2">
      <c r="A3653"/>
      <c r="B3653"/>
      <c r="C3653"/>
      <c r="D3653"/>
      <c r="E3653"/>
      <c r="F3653"/>
      <c r="G3653"/>
      <c r="H3653"/>
      <c r="I3653"/>
      <c r="J3653"/>
      <c r="K3653"/>
      <c r="L3653"/>
      <c r="M3653"/>
      <c r="N3653"/>
      <c r="O3653"/>
      <c r="P3653"/>
      <c r="Q3653"/>
      <c r="R3653"/>
    </row>
    <row r="3654" spans="1:18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</row>
    <row r="3655" spans="1:18" x14ac:dyDescent="0.2">
      <c r="A3655"/>
      <c r="B3655"/>
      <c r="C3655"/>
      <c r="D3655"/>
      <c r="E3655"/>
      <c r="F3655"/>
      <c r="G3655"/>
      <c r="H3655"/>
      <c r="I3655"/>
      <c r="J3655"/>
      <c r="K3655"/>
      <c r="L3655"/>
      <c r="M3655"/>
      <c r="N3655"/>
      <c r="O3655"/>
      <c r="P3655"/>
      <c r="Q3655"/>
      <c r="R3655"/>
    </row>
    <row r="3656" spans="1:18" x14ac:dyDescent="0.2">
      <c r="A3656"/>
      <c r="B3656"/>
      <c r="C3656"/>
      <c r="D3656"/>
      <c r="E3656"/>
      <c r="F3656"/>
      <c r="G3656"/>
      <c r="H3656"/>
      <c r="I3656"/>
      <c r="J3656"/>
      <c r="K3656"/>
      <c r="L3656"/>
      <c r="M3656"/>
      <c r="N3656"/>
      <c r="O3656"/>
      <c r="P3656"/>
      <c r="Q3656"/>
      <c r="R3656"/>
    </row>
    <row r="3657" spans="1:18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</row>
    <row r="3658" spans="1:18" x14ac:dyDescent="0.2">
      <c r="A3658"/>
      <c r="B3658"/>
      <c r="C3658"/>
      <c r="D3658"/>
      <c r="E3658"/>
      <c r="F3658"/>
      <c r="G3658"/>
      <c r="H3658"/>
      <c r="I3658"/>
      <c r="J3658"/>
      <c r="K3658"/>
      <c r="L3658"/>
      <c r="M3658"/>
      <c r="N3658"/>
      <c r="O3658"/>
      <c r="P3658"/>
      <c r="Q3658"/>
      <c r="R3658"/>
    </row>
    <row r="3659" spans="1:18" x14ac:dyDescent="0.2">
      <c r="A3659"/>
      <c r="B3659"/>
      <c r="C3659"/>
      <c r="D3659"/>
      <c r="E3659"/>
      <c r="F3659"/>
      <c r="G3659"/>
      <c r="H3659"/>
      <c r="I3659"/>
      <c r="J3659"/>
      <c r="K3659"/>
      <c r="L3659"/>
      <c r="M3659"/>
      <c r="N3659"/>
      <c r="O3659"/>
      <c r="P3659"/>
      <c r="Q3659"/>
      <c r="R3659"/>
    </row>
    <row r="3660" spans="1:18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</row>
    <row r="3661" spans="1:18" x14ac:dyDescent="0.2">
      <c r="A3661"/>
      <c r="B3661"/>
      <c r="C3661"/>
      <c r="D3661"/>
      <c r="E3661"/>
      <c r="F3661"/>
      <c r="G3661"/>
      <c r="H3661"/>
      <c r="I3661"/>
      <c r="J3661"/>
      <c r="K3661"/>
      <c r="L3661"/>
      <c r="M3661"/>
      <c r="N3661"/>
      <c r="O3661"/>
      <c r="P3661"/>
      <c r="Q3661"/>
      <c r="R3661"/>
    </row>
    <row r="3662" spans="1:18" x14ac:dyDescent="0.2">
      <c r="A3662"/>
      <c r="B3662"/>
      <c r="C3662"/>
      <c r="D3662"/>
      <c r="E3662"/>
      <c r="F3662"/>
      <c r="G3662"/>
      <c r="H3662"/>
      <c r="I3662"/>
      <c r="J3662"/>
      <c r="K3662"/>
      <c r="L3662"/>
      <c r="M3662"/>
      <c r="N3662"/>
      <c r="O3662"/>
      <c r="P3662"/>
      <c r="Q3662"/>
      <c r="R3662"/>
    </row>
    <row r="3663" spans="1:18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</row>
    <row r="3664" spans="1:18" x14ac:dyDescent="0.2">
      <c r="A3664"/>
      <c r="B3664"/>
      <c r="C3664"/>
      <c r="D3664"/>
      <c r="E3664"/>
      <c r="F3664"/>
      <c r="G3664"/>
      <c r="H3664"/>
      <c r="I3664"/>
      <c r="J3664"/>
      <c r="K3664"/>
      <c r="L3664"/>
      <c r="M3664"/>
      <c r="N3664"/>
      <c r="O3664"/>
      <c r="P3664"/>
      <c r="Q3664"/>
      <c r="R3664"/>
    </row>
    <row r="3665" spans="1:18" x14ac:dyDescent="0.2">
      <c r="A3665"/>
      <c r="B3665"/>
      <c r="C3665"/>
      <c r="D3665"/>
      <c r="E3665"/>
      <c r="F3665"/>
      <c r="G3665"/>
      <c r="H3665"/>
      <c r="I3665"/>
      <c r="J3665"/>
      <c r="K3665"/>
      <c r="L3665"/>
      <c r="M3665"/>
      <c r="N3665"/>
      <c r="O3665"/>
      <c r="P3665"/>
      <c r="Q3665"/>
      <c r="R3665"/>
    </row>
    <row r="3666" spans="1:18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</row>
    <row r="3667" spans="1:18" x14ac:dyDescent="0.2">
      <c r="A3667"/>
      <c r="B3667"/>
      <c r="C3667"/>
      <c r="D3667"/>
      <c r="E3667"/>
      <c r="F3667"/>
      <c r="G3667"/>
      <c r="H3667"/>
      <c r="I3667"/>
      <c r="J3667"/>
      <c r="K3667"/>
      <c r="L3667"/>
      <c r="M3667"/>
      <c r="N3667"/>
      <c r="O3667"/>
      <c r="P3667"/>
      <c r="Q3667"/>
      <c r="R3667"/>
    </row>
    <row r="3668" spans="1:18" x14ac:dyDescent="0.2">
      <c r="A3668"/>
      <c r="B3668"/>
      <c r="C3668"/>
      <c r="D3668"/>
      <c r="E3668"/>
      <c r="F3668"/>
      <c r="G3668"/>
      <c r="H3668"/>
      <c r="I3668"/>
      <c r="J3668"/>
      <c r="K3668"/>
      <c r="L3668"/>
      <c r="M3668"/>
      <c r="N3668"/>
      <c r="O3668"/>
      <c r="P3668"/>
      <c r="Q3668"/>
      <c r="R3668"/>
    </row>
    <row r="3669" spans="1:18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</row>
    <row r="3670" spans="1:18" x14ac:dyDescent="0.2">
      <c r="A3670"/>
      <c r="B3670"/>
      <c r="C3670"/>
      <c r="D3670"/>
      <c r="E3670"/>
      <c r="F3670"/>
      <c r="G3670"/>
      <c r="H3670"/>
      <c r="I3670"/>
      <c r="J3670"/>
      <c r="K3670"/>
      <c r="L3670"/>
      <c r="M3670"/>
      <c r="N3670"/>
      <c r="O3670"/>
      <c r="P3670"/>
      <c r="Q3670"/>
      <c r="R3670"/>
    </row>
    <row r="3671" spans="1:18" x14ac:dyDescent="0.2">
      <c r="A3671"/>
      <c r="B3671"/>
      <c r="C3671"/>
      <c r="D3671"/>
      <c r="E3671"/>
      <c r="F3671"/>
      <c r="G3671"/>
      <c r="H3671"/>
      <c r="I3671"/>
      <c r="J3671"/>
      <c r="K3671"/>
      <c r="L3671"/>
      <c r="M3671"/>
      <c r="N3671"/>
      <c r="O3671"/>
      <c r="P3671"/>
      <c r="Q3671"/>
      <c r="R3671"/>
    </row>
    <row r="3672" spans="1:18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</row>
    <row r="3673" spans="1:18" x14ac:dyDescent="0.2">
      <c r="A3673"/>
      <c r="B3673"/>
      <c r="C3673"/>
      <c r="D3673"/>
      <c r="E3673"/>
      <c r="F3673"/>
      <c r="G3673"/>
      <c r="H3673"/>
      <c r="I3673"/>
      <c r="J3673"/>
      <c r="K3673"/>
      <c r="L3673"/>
      <c r="M3673"/>
      <c r="N3673"/>
      <c r="O3673"/>
      <c r="P3673"/>
      <c r="Q3673"/>
      <c r="R3673"/>
    </row>
    <row r="3674" spans="1:18" x14ac:dyDescent="0.2">
      <c r="A3674"/>
      <c r="B3674"/>
      <c r="C3674"/>
      <c r="D3674"/>
      <c r="E3674"/>
      <c r="F3674"/>
      <c r="G3674"/>
      <c r="H3674"/>
      <c r="I3674"/>
      <c r="J3674"/>
      <c r="K3674"/>
      <c r="L3674"/>
      <c r="M3674"/>
      <c r="N3674"/>
      <c r="O3674"/>
      <c r="P3674"/>
      <c r="Q3674"/>
      <c r="R3674"/>
    </row>
    <row r="3675" spans="1:18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</row>
    <row r="3676" spans="1:18" x14ac:dyDescent="0.2">
      <c r="A3676"/>
      <c r="B3676"/>
      <c r="C3676"/>
      <c r="D3676"/>
      <c r="E3676"/>
      <c r="F3676"/>
      <c r="G3676"/>
      <c r="H3676"/>
      <c r="I3676"/>
      <c r="J3676"/>
      <c r="K3676"/>
      <c r="L3676"/>
      <c r="M3676"/>
      <c r="N3676"/>
      <c r="O3676"/>
      <c r="P3676"/>
      <c r="Q3676"/>
      <c r="R3676"/>
    </row>
    <row r="3677" spans="1:18" x14ac:dyDescent="0.2">
      <c r="A3677"/>
      <c r="B3677"/>
      <c r="C3677"/>
      <c r="D3677"/>
      <c r="E3677"/>
      <c r="F3677"/>
      <c r="G3677"/>
      <c r="H3677"/>
      <c r="I3677"/>
      <c r="J3677"/>
      <c r="K3677"/>
      <c r="L3677"/>
      <c r="M3677"/>
      <c r="N3677"/>
      <c r="O3677"/>
      <c r="P3677"/>
      <c r="Q3677"/>
      <c r="R3677"/>
    </row>
    <row r="3678" spans="1:18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</row>
    <row r="3679" spans="1:18" x14ac:dyDescent="0.2">
      <c r="A3679"/>
      <c r="B3679"/>
      <c r="C3679"/>
      <c r="D3679"/>
      <c r="E3679"/>
      <c r="F3679"/>
      <c r="G3679"/>
      <c r="H3679"/>
      <c r="I3679"/>
      <c r="J3679"/>
      <c r="K3679"/>
      <c r="L3679"/>
      <c r="M3679"/>
      <c r="N3679"/>
      <c r="O3679"/>
      <c r="P3679"/>
      <c r="Q3679"/>
      <c r="R3679"/>
    </row>
    <row r="3680" spans="1:18" x14ac:dyDescent="0.2">
      <c r="A3680"/>
      <c r="B3680"/>
      <c r="C3680"/>
      <c r="D3680"/>
      <c r="E3680"/>
      <c r="F3680"/>
      <c r="G3680"/>
      <c r="H3680"/>
      <c r="I3680"/>
      <c r="J3680"/>
      <c r="K3680"/>
      <c r="L3680"/>
      <c r="M3680"/>
      <c r="N3680"/>
      <c r="O3680"/>
      <c r="P3680"/>
      <c r="Q3680"/>
      <c r="R3680"/>
    </row>
    <row r="3681" spans="1:18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</row>
    <row r="3682" spans="1:18" x14ac:dyDescent="0.2">
      <c r="A3682"/>
      <c r="B3682"/>
      <c r="C3682"/>
      <c r="D3682"/>
      <c r="E3682"/>
      <c r="F3682"/>
      <c r="G3682"/>
      <c r="H3682"/>
      <c r="I3682"/>
      <c r="J3682"/>
      <c r="K3682"/>
      <c r="L3682"/>
      <c r="M3682"/>
      <c r="N3682"/>
      <c r="O3682"/>
      <c r="P3682"/>
      <c r="Q3682"/>
      <c r="R3682"/>
    </row>
    <row r="3683" spans="1:18" x14ac:dyDescent="0.2">
      <c r="A3683"/>
      <c r="B3683"/>
      <c r="C3683"/>
      <c r="D3683"/>
      <c r="E3683"/>
      <c r="F3683"/>
      <c r="G3683"/>
      <c r="H3683"/>
      <c r="I3683"/>
      <c r="J3683"/>
      <c r="K3683"/>
      <c r="L3683"/>
      <c r="M3683"/>
      <c r="N3683"/>
      <c r="O3683"/>
      <c r="P3683"/>
      <c r="Q3683"/>
      <c r="R3683"/>
    </row>
    <row r="3684" spans="1:18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</row>
    <row r="3685" spans="1:18" x14ac:dyDescent="0.2">
      <c r="A3685"/>
      <c r="B3685"/>
      <c r="C3685"/>
      <c r="D3685"/>
      <c r="E3685"/>
      <c r="F3685"/>
      <c r="G3685"/>
      <c r="H3685"/>
      <c r="I3685"/>
      <c r="J3685"/>
      <c r="K3685"/>
      <c r="L3685"/>
      <c r="M3685"/>
      <c r="N3685"/>
      <c r="O3685"/>
      <c r="P3685"/>
      <c r="Q3685"/>
      <c r="R3685"/>
    </row>
    <row r="3686" spans="1:18" x14ac:dyDescent="0.2">
      <c r="A3686"/>
      <c r="B3686"/>
      <c r="C3686"/>
      <c r="D3686"/>
      <c r="E3686"/>
      <c r="F3686"/>
      <c r="G3686"/>
      <c r="H3686"/>
      <c r="I3686"/>
      <c r="J3686"/>
      <c r="K3686"/>
      <c r="L3686"/>
      <c r="M3686"/>
      <c r="N3686"/>
      <c r="O3686"/>
      <c r="P3686"/>
      <c r="Q3686"/>
      <c r="R3686"/>
    </row>
    <row r="3687" spans="1:18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</row>
    <row r="3688" spans="1:18" x14ac:dyDescent="0.2">
      <c r="A3688"/>
      <c r="B3688"/>
      <c r="C3688"/>
      <c r="D3688"/>
      <c r="E3688"/>
      <c r="F3688"/>
      <c r="G3688"/>
      <c r="H3688"/>
      <c r="I3688"/>
      <c r="J3688"/>
      <c r="K3688"/>
      <c r="L3688"/>
      <c r="M3688"/>
      <c r="N3688"/>
      <c r="O3688"/>
      <c r="P3688"/>
      <c r="Q3688"/>
      <c r="R3688"/>
    </row>
    <row r="3689" spans="1:18" x14ac:dyDescent="0.2">
      <c r="A3689"/>
      <c r="B3689"/>
      <c r="C3689"/>
      <c r="D3689"/>
      <c r="E3689"/>
      <c r="F3689"/>
      <c r="G3689"/>
      <c r="H3689"/>
      <c r="I3689"/>
      <c r="J3689"/>
      <c r="K3689"/>
      <c r="L3689"/>
      <c r="M3689"/>
      <c r="N3689"/>
      <c r="O3689"/>
      <c r="P3689"/>
      <c r="Q3689"/>
      <c r="R3689"/>
    </row>
    <row r="3690" spans="1:18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</row>
    <row r="3691" spans="1:18" x14ac:dyDescent="0.2">
      <c r="A3691"/>
      <c r="B3691"/>
      <c r="C3691"/>
      <c r="D3691"/>
      <c r="E3691"/>
      <c r="F3691"/>
      <c r="G3691"/>
      <c r="H3691"/>
      <c r="I3691"/>
      <c r="J3691"/>
      <c r="K3691"/>
      <c r="L3691"/>
      <c r="M3691"/>
      <c r="N3691"/>
      <c r="O3691"/>
      <c r="P3691"/>
      <c r="Q3691"/>
      <c r="R3691"/>
    </row>
    <row r="3692" spans="1:18" x14ac:dyDescent="0.2">
      <c r="A3692"/>
      <c r="B3692"/>
      <c r="C3692"/>
      <c r="D3692"/>
      <c r="E3692"/>
      <c r="F3692"/>
      <c r="G3692"/>
      <c r="H3692"/>
      <c r="I3692"/>
      <c r="J3692"/>
      <c r="K3692"/>
      <c r="L3692"/>
      <c r="M3692"/>
      <c r="N3692"/>
      <c r="O3692"/>
      <c r="P3692"/>
      <c r="Q3692"/>
      <c r="R3692"/>
    </row>
    <row r="3693" spans="1:18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</row>
    <row r="3694" spans="1:18" x14ac:dyDescent="0.2">
      <c r="A3694"/>
      <c r="B3694"/>
      <c r="C3694"/>
      <c r="D3694"/>
      <c r="E3694"/>
      <c r="F3694"/>
      <c r="G3694"/>
      <c r="H3694"/>
      <c r="I3694"/>
      <c r="J3694"/>
      <c r="K3694"/>
      <c r="L3694"/>
      <c r="M3694"/>
      <c r="N3694"/>
      <c r="O3694"/>
      <c r="P3694"/>
      <c r="Q3694"/>
      <c r="R3694"/>
    </row>
    <row r="3695" spans="1:18" x14ac:dyDescent="0.2">
      <c r="A3695"/>
      <c r="B3695"/>
      <c r="C3695"/>
      <c r="D3695"/>
      <c r="E3695"/>
      <c r="F3695"/>
      <c r="G3695"/>
      <c r="H3695"/>
      <c r="I3695"/>
      <c r="J3695"/>
      <c r="K3695"/>
      <c r="L3695"/>
      <c r="M3695"/>
      <c r="N3695"/>
      <c r="O3695"/>
      <c r="P3695"/>
      <c r="Q3695"/>
      <c r="R3695"/>
    </row>
    <row r="3696" spans="1:18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</row>
    <row r="3697" spans="1:18" x14ac:dyDescent="0.2">
      <c r="A3697"/>
      <c r="B3697"/>
      <c r="C3697"/>
      <c r="D3697"/>
      <c r="E3697"/>
      <c r="F3697"/>
      <c r="G3697"/>
      <c r="H3697"/>
      <c r="I3697"/>
      <c r="J3697"/>
      <c r="K3697"/>
      <c r="L3697"/>
      <c r="M3697"/>
      <c r="N3697"/>
      <c r="O3697"/>
      <c r="P3697"/>
      <c r="Q3697"/>
      <c r="R3697"/>
    </row>
    <row r="3698" spans="1:18" x14ac:dyDescent="0.2">
      <c r="A3698"/>
      <c r="B3698"/>
      <c r="C3698"/>
      <c r="D3698"/>
      <c r="E3698"/>
      <c r="F3698"/>
      <c r="G3698"/>
      <c r="H3698"/>
      <c r="I3698"/>
      <c r="J3698"/>
      <c r="K3698"/>
      <c r="L3698"/>
      <c r="M3698"/>
      <c r="N3698"/>
      <c r="O3698"/>
      <c r="P3698"/>
      <c r="Q3698"/>
      <c r="R3698"/>
    </row>
    <row r="3699" spans="1:18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</row>
    <row r="3700" spans="1:18" x14ac:dyDescent="0.2">
      <c r="A3700"/>
      <c r="B3700"/>
      <c r="C3700"/>
      <c r="D3700"/>
      <c r="E3700"/>
      <c r="F3700"/>
      <c r="G3700"/>
      <c r="H3700"/>
      <c r="I3700"/>
      <c r="J3700"/>
      <c r="K3700"/>
      <c r="L3700"/>
      <c r="M3700"/>
      <c r="N3700"/>
      <c r="O3700"/>
      <c r="P3700"/>
      <c r="Q3700"/>
      <c r="R3700"/>
    </row>
    <row r="3701" spans="1:18" x14ac:dyDescent="0.2">
      <c r="A3701"/>
      <c r="B3701"/>
      <c r="C3701"/>
      <c r="D3701"/>
      <c r="E3701"/>
      <c r="F3701"/>
      <c r="G3701"/>
      <c r="H3701"/>
      <c r="I3701"/>
      <c r="J3701"/>
      <c r="K3701"/>
      <c r="L3701"/>
      <c r="M3701"/>
      <c r="N3701"/>
      <c r="O3701"/>
      <c r="P3701"/>
      <c r="Q3701"/>
      <c r="R3701"/>
    </row>
    <row r="3702" spans="1:18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</row>
    <row r="3703" spans="1:18" x14ac:dyDescent="0.2">
      <c r="A3703"/>
      <c r="B3703"/>
      <c r="C3703"/>
      <c r="D3703"/>
      <c r="E3703"/>
      <c r="F3703"/>
      <c r="G3703"/>
      <c r="H3703"/>
      <c r="I3703"/>
      <c r="J3703"/>
      <c r="K3703"/>
      <c r="L3703"/>
      <c r="M3703"/>
      <c r="N3703"/>
      <c r="O3703"/>
      <c r="P3703"/>
      <c r="Q3703"/>
      <c r="R3703"/>
    </row>
    <row r="3704" spans="1:18" x14ac:dyDescent="0.2">
      <c r="A3704"/>
      <c r="B3704"/>
      <c r="C3704"/>
      <c r="D3704"/>
      <c r="E3704"/>
      <c r="F3704"/>
      <c r="G3704"/>
      <c r="H3704"/>
      <c r="I3704"/>
      <c r="J3704"/>
      <c r="K3704"/>
      <c r="L3704"/>
      <c r="M3704"/>
      <c r="N3704"/>
      <c r="O3704"/>
      <c r="P3704"/>
      <c r="Q3704"/>
      <c r="R3704"/>
    </row>
    <row r="3705" spans="1:18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</row>
    <row r="3706" spans="1:18" x14ac:dyDescent="0.2">
      <c r="A3706"/>
      <c r="B3706"/>
      <c r="C3706"/>
      <c r="D3706"/>
      <c r="E3706"/>
      <c r="F3706"/>
      <c r="G3706"/>
      <c r="H3706"/>
      <c r="I3706"/>
      <c r="J3706"/>
      <c r="K3706"/>
      <c r="L3706"/>
      <c r="M3706"/>
      <c r="N3706"/>
      <c r="O3706"/>
      <c r="P3706"/>
      <c r="Q3706"/>
      <c r="R3706"/>
    </row>
    <row r="3707" spans="1:18" x14ac:dyDescent="0.2">
      <c r="A3707"/>
      <c r="B3707"/>
      <c r="C3707"/>
      <c r="D3707"/>
      <c r="E3707"/>
      <c r="F3707"/>
      <c r="G3707"/>
      <c r="H3707"/>
      <c r="I3707"/>
      <c r="J3707"/>
      <c r="K3707"/>
      <c r="L3707"/>
      <c r="M3707"/>
      <c r="N3707"/>
      <c r="O3707"/>
      <c r="P3707"/>
      <c r="Q3707"/>
      <c r="R3707"/>
    </row>
    <row r="3708" spans="1:18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</row>
    <row r="3709" spans="1:18" x14ac:dyDescent="0.2">
      <c r="A3709"/>
      <c r="B3709"/>
      <c r="C3709"/>
      <c r="D3709"/>
      <c r="E3709"/>
      <c r="F3709"/>
      <c r="G3709"/>
      <c r="H3709"/>
      <c r="I3709"/>
      <c r="J3709"/>
      <c r="K3709"/>
      <c r="L3709"/>
      <c r="M3709"/>
      <c r="N3709"/>
      <c r="O3709"/>
      <c r="P3709"/>
      <c r="Q3709"/>
      <c r="R3709"/>
    </row>
    <row r="3710" spans="1:18" x14ac:dyDescent="0.2">
      <c r="A3710"/>
      <c r="B3710"/>
      <c r="C3710"/>
      <c r="D3710"/>
      <c r="E3710"/>
      <c r="F3710"/>
      <c r="G3710"/>
      <c r="H3710"/>
      <c r="I3710"/>
      <c r="J3710"/>
      <c r="K3710"/>
      <c r="L3710"/>
      <c r="M3710"/>
      <c r="N3710"/>
      <c r="O3710"/>
      <c r="P3710"/>
      <c r="Q3710"/>
      <c r="R3710"/>
    </row>
    <row r="3711" spans="1:18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</row>
    <row r="3712" spans="1:18" x14ac:dyDescent="0.2">
      <c r="A3712"/>
      <c r="B3712"/>
      <c r="C3712"/>
      <c r="D3712"/>
      <c r="E3712"/>
      <c r="F3712"/>
      <c r="G3712"/>
      <c r="H3712"/>
      <c r="I3712"/>
      <c r="J3712"/>
      <c r="K3712"/>
      <c r="L3712"/>
      <c r="M3712"/>
      <c r="N3712"/>
      <c r="O3712"/>
      <c r="P3712"/>
      <c r="Q3712"/>
      <c r="R3712"/>
    </row>
    <row r="3713" spans="1:18" x14ac:dyDescent="0.2">
      <c r="A3713"/>
      <c r="B3713"/>
      <c r="C3713"/>
      <c r="D3713"/>
      <c r="E3713"/>
      <c r="F3713"/>
      <c r="G3713"/>
      <c r="H3713"/>
      <c r="I3713"/>
      <c r="J3713"/>
      <c r="K3713"/>
      <c r="L3713"/>
      <c r="M3713"/>
      <c r="N3713"/>
      <c r="O3713"/>
      <c r="P3713"/>
      <c r="Q3713"/>
      <c r="R3713"/>
    </row>
    <row r="3714" spans="1:18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</row>
    <row r="3715" spans="1:18" x14ac:dyDescent="0.2">
      <c r="A3715"/>
      <c r="B3715"/>
      <c r="C3715"/>
      <c r="D3715"/>
      <c r="E3715"/>
      <c r="F3715"/>
      <c r="G3715"/>
      <c r="H3715"/>
      <c r="I3715"/>
      <c r="J3715"/>
      <c r="K3715"/>
      <c r="L3715"/>
      <c r="M3715"/>
      <c r="N3715"/>
      <c r="O3715"/>
      <c r="P3715"/>
      <c r="Q3715"/>
      <c r="R3715"/>
    </row>
    <row r="3716" spans="1:18" x14ac:dyDescent="0.2">
      <c r="A3716"/>
      <c r="B3716"/>
      <c r="C3716"/>
      <c r="D3716"/>
      <c r="E3716"/>
      <c r="F3716"/>
      <c r="G3716"/>
      <c r="H3716"/>
      <c r="I3716"/>
      <c r="J3716"/>
      <c r="K3716"/>
      <c r="L3716"/>
      <c r="M3716"/>
      <c r="N3716"/>
      <c r="O3716"/>
      <c r="P3716"/>
      <c r="Q3716"/>
      <c r="R3716"/>
    </row>
    <row r="3717" spans="1:18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</row>
    <row r="3718" spans="1:18" x14ac:dyDescent="0.2">
      <c r="A3718"/>
      <c r="B3718"/>
      <c r="C3718"/>
      <c r="D3718"/>
      <c r="E3718"/>
      <c r="F3718"/>
      <c r="G3718"/>
      <c r="H3718"/>
      <c r="I3718"/>
      <c r="J3718"/>
      <c r="K3718"/>
      <c r="L3718"/>
      <c r="M3718"/>
      <c r="N3718"/>
      <c r="O3718"/>
      <c r="P3718"/>
      <c r="Q3718"/>
      <c r="R3718"/>
    </row>
    <row r="3719" spans="1:18" x14ac:dyDescent="0.2">
      <c r="A3719"/>
      <c r="B3719"/>
      <c r="C3719"/>
      <c r="D3719"/>
      <c r="E3719"/>
      <c r="F3719"/>
      <c r="G3719"/>
      <c r="H3719"/>
      <c r="I3719"/>
      <c r="J3719"/>
      <c r="K3719"/>
      <c r="L3719"/>
      <c r="M3719"/>
      <c r="N3719"/>
      <c r="O3719"/>
      <c r="P3719"/>
      <c r="Q3719"/>
      <c r="R3719"/>
    </row>
    <row r="3720" spans="1:18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</row>
    <row r="3721" spans="1:18" x14ac:dyDescent="0.2">
      <c r="A3721"/>
      <c r="B3721"/>
      <c r="C3721"/>
      <c r="D3721"/>
      <c r="E3721"/>
      <c r="F3721"/>
      <c r="G3721"/>
      <c r="H3721"/>
      <c r="I3721"/>
      <c r="J3721"/>
      <c r="K3721"/>
      <c r="L3721"/>
      <c r="M3721"/>
      <c r="N3721"/>
      <c r="O3721"/>
      <c r="P3721"/>
      <c r="Q3721"/>
      <c r="R3721"/>
    </row>
    <row r="3722" spans="1:18" x14ac:dyDescent="0.2">
      <c r="A3722"/>
      <c r="B3722"/>
      <c r="C3722"/>
      <c r="D3722"/>
      <c r="E3722"/>
      <c r="F3722"/>
      <c r="G3722"/>
      <c r="H3722"/>
      <c r="I3722"/>
      <c r="J3722"/>
      <c r="K3722"/>
      <c r="L3722"/>
      <c r="M3722"/>
      <c r="N3722"/>
      <c r="O3722"/>
      <c r="P3722"/>
      <c r="Q3722"/>
      <c r="R3722"/>
    </row>
    <row r="3723" spans="1:18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</row>
    <row r="3724" spans="1:18" x14ac:dyDescent="0.2">
      <c r="A3724"/>
      <c r="B3724"/>
      <c r="C3724"/>
      <c r="D3724"/>
      <c r="E3724"/>
      <c r="F3724"/>
      <c r="G3724"/>
      <c r="H3724"/>
      <c r="I3724"/>
      <c r="J3724"/>
      <c r="K3724"/>
      <c r="L3724"/>
      <c r="M3724"/>
      <c r="N3724"/>
      <c r="O3724"/>
      <c r="P3724"/>
      <c r="Q3724"/>
      <c r="R3724"/>
    </row>
    <row r="3725" spans="1:18" x14ac:dyDescent="0.2">
      <c r="A3725"/>
      <c r="B3725"/>
      <c r="C3725"/>
      <c r="D3725"/>
      <c r="E3725"/>
      <c r="F3725"/>
      <c r="G3725"/>
      <c r="H3725"/>
      <c r="I3725"/>
      <c r="J3725"/>
      <c r="K3725"/>
      <c r="L3725"/>
      <c r="M3725"/>
      <c r="N3725"/>
      <c r="O3725"/>
      <c r="P3725"/>
      <c r="Q3725"/>
      <c r="R3725"/>
    </row>
    <row r="3726" spans="1:18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</row>
    <row r="3727" spans="1:18" x14ac:dyDescent="0.2">
      <c r="A3727"/>
      <c r="B3727"/>
      <c r="C3727"/>
      <c r="D3727"/>
      <c r="E3727"/>
      <c r="F3727"/>
      <c r="G3727"/>
      <c r="H3727"/>
      <c r="I3727"/>
      <c r="J3727"/>
      <c r="K3727"/>
      <c r="L3727"/>
      <c r="M3727"/>
      <c r="N3727"/>
      <c r="O3727"/>
      <c r="P3727"/>
      <c r="Q3727"/>
      <c r="R3727"/>
    </row>
    <row r="3728" spans="1:18" x14ac:dyDescent="0.2">
      <c r="A3728"/>
      <c r="B3728"/>
      <c r="C3728"/>
      <c r="D3728"/>
      <c r="E3728"/>
      <c r="F3728"/>
      <c r="G3728"/>
      <c r="H3728"/>
      <c r="I3728"/>
      <c r="J3728"/>
      <c r="K3728"/>
      <c r="L3728"/>
      <c r="M3728"/>
      <c r="N3728"/>
      <c r="O3728"/>
      <c r="P3728"/>
      <c r="Q3728"/>
      <c r="R3728"/>
    </row>
    <row r="3729" spans="1:18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</row>
    <row r="3730" spans="1:18" x14ac:dyDescent="0.2">
      <c r="A3730"/>
      <c r="B3730"/>
      <c r="C3730"/>
      <c r="D3730"/>
      <c r="E3730"/>
      <c r="F3730"/>
      <c r="G3730"/>
      <c r="H3730"/>
      <c r="I3730"/>
      <c r="J3730"/>
      <c r="K3730"/>
      <c r="L3730"/>
      <c r="M3730"/>
      <c r="N3730"/>
      <c r="O3730"/>
      <c r="P3730"/>
      <c r="Q3730"/>
      <c r="R3730"/>
    </row>
    <row r="3731" spans="1:18" x14ac:dyDescent="0.2">
      <c r="A3731"/>
      <c r="B3731"/>
      <c r="C3731"/>
      <c r="D3731"/>
      <c r="E3731"/>
      <c r="F3731"/>
      <c r="G3731"/>
      <c r="H3731"/>
      <c r="I3731"/>
      <c r="J3731"/>
      <c r="K3731"/>
      <c r="L3731"/>
      <c r="M3731"/>
      <c r="N3731"/>
      <c r="O3731"/>
      <c r="P3731"/>
      <c r="Q3731"/>
      <c r="R3731"/>
    </row>
    <row r="3732" spans="1:18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</row>
    <row r="3733" spans="1:18" x14ac:dyDescent="0.2">
      <c r="A3733"/>
      <c r="B3733"/>
      <c r="C3733"/>
      <c r="D3733"/>
      <c r="E3733"/>
      <c r="F3733"/>
      <c r="G3733"/>
      <c r="H3733"/>
      <c r="I3733"/>
      <c r="J3733"/>
      <c r="K3733"/>
      <c r="L3733"/>
      <c r="M3733"/>
      <c r="N3733"/>
      <c r="O3733"/>
      <c r="P3733"/>
      <c r="Q3733"/>
      <c r="R3733"/>
    </row>
    <row r="3734" spans="1:18" x14ac:dyDescent="0.2">
      <c r="A3734"/>
      <c r="B3734"/>
      <c r="C3734"/>
      <c r="D3734"/>
      <c r="E3734"/>
      <c r="F3734"/>
      <c r="G3734"/>
      <c r="H3734"/>
      <c r="I3734"/>
      <c r="J3734"/>
      <c r="K3734"/>
      <c r="L3734"/>
      <c r="M3734"/>
      <c r="N3734"/>
      <c r="O3734"/>
      <c r="P3734"/>
      <c r="Q3734"/>
      <c r="R3734"/>
    </row>
    <row r="3735" spans="1:18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</row>
    <row r="3736" spans="1:18" x14ac:dyDescent="0.2">
      <c r="A3736"/>
      <c r="B3736"/>
      <c r="C3736"/>
      <c r="D3736"/>
      <c r="E3736"/>
      <c r="F3736"/>
      <c r="G3736"/>
      <c r="H3736"/>
      <c r="I3736"/>
      <c r="J3736"/>
      <c r="K3736"/>
      <c r="L3736"/>
      <c r="M3736"/>
      <c r="N3736"/>
      <c r="O3736"/>
      <c r="P3736"/>
      <c r="Q3736"/>
      <c r="R3736"/>
    </row>
    <row r="3737" spans="1:18" x14ac:dyDescent="0.2">
      <c r="A3737"/>
      <c r="B3737"/>
      <c r="C3737"/>
      <c r="D3737"/>
      <c r="E3737"/>
      <c r="F3737"/>
      <c r="G3737"/>
      <c r="H3737"/>
      <c r="I3737"/>
      <c r="J3737"/>
      <c r="K3737"/>
      <c r="L3737"/>
      <c r="M3737"/>
      <c r="N3737"/>
      <c r="O3737"/>
      <c r="P3737"/>
      <c r="Q3737"/>
      <c r="R3737"/>
    </row>
    <row r="3738" spans="1:18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</row>
    <row r="3739" spans="1:18" x14ac:dyDescent="0.2">
      <c r="A3739"/>
      <c r="B3739"/>
      <c r="C3739"/>
      <c r="D3739"/>
      <c r="E3739"/>
      <c r="F3739"/>
      <c r="G3739"/>
      <c r="H3739"/>
      <c r="I3739"/>
      <c r="J3739"/>
      <c r="K3739"/>
      <c r="L3739"/>
      <c r="M3739"/>
      <c r="N3739"/>
      <c r="O3739"/>
      <c r="P3739"/>
      <c r="Q3739"/>
      <c r="R3739"/>
    </row>
    <row r="3740" spans="1:18" x14ac:dyDescent="0.2">
      <c r="A3740"/>
      <c r="B3740"/>
      <c r="C3740"/>
      <c r="D3740"/>
      <c r="E3740"/>
      <c r="F3740"/>
      <c r="G3740"/>
      <c r="H3740"/>
      <c r="I3740"/>
      <c r="J3740"/>
      <c r="K3740"/>
      <c r="L3740"/>
      <c r="M3740"/>
      <c r="N3740"/>
      <c r="O3740"/>
      <c r="P3740"/>
      <c r="Q3740"/>
      <c r="R3740"/>
    </row>
    <row r="3741" spans="1:18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</row>
    <row r="3742" spans="1:18" x14ac:dyDescent="0.2">
      <c r="A3742"/>
      <c r="B3742"/>
      <c r="C3742"/>
      <c r="D3742"/>
      <c r="E3742"/>
      <c r="F3742"/>
      <c r="G3742"/>
      <c r="H3742"/>
      <c r="I3742"/>
      <c r="J3742"/>
      <c r="K3742"/>
      <c r="L3742"/>
      <c r="M3742"/>
      <c r="N3742"/>
      <c r="O3742"/>
      <c r="P3742"/>
      <c r="Q3742"/>
      <c r="R3742"/>
    </row>
    <row r="3743" spans="1:18" x14ac:dyDescent="0.2">
      <c r="A3743"/>
      <c r="B3743"/>
      <c r="C3743"/>
      <c r="D3743"/>
      <c r="E3743"/>
      <c r="F3743"/>
      <c r="G3743"/>
      <c r="H3743"/>
      <c r="I3743"/>
      <c r="J3743"/>
      <c r="K3743"/>
      <c r="L3743"/>
      <c r="M3743"/>
      <c r="N3743"/>
      <c r="O3743"/>
      <c r="P3743"/>
      <c r="Q3743"/>
      <c r="R3743"/>
    </row>
    <row r="3744" spans="1:18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</row>
    <row r="3745" spans="1:18" x14ac:dyDescent="0.2">
      <c r="A3745"/>
      <c r="B3745"/>
      <c r="C3745"/>
      <c r="D3745"/>
      <c r="E3745"/>
      <c r="F3745"/>
      <c r="G3745"/>
      <c r="H3745"/>
      <c r="I3745"/>
      <c r="J3745"/>
      <c r="K3745"/>
      <c r="L3745"/>
      <c r="M3745"/>
      <c r="N3745"/>
      <c r="O3745"/>
      <c r="P3745"/>
      <c r="Q3745"/>
      <c r="R3745"/>
    </row>
    <row r="3746" spans="1:18" x14ac:dyDescent="0.2">
      <c r="A3746"/>
      <c r="B3746"/>
      <c r="C3746"/>
      <c r="D3746"/>
      <c r="E3746"/>
      <c r="F3746"/>
      <c r="G3746"/>
      <c r="H3746"/>
      <c r="I3746"/>
      <c r="J3746"/>
      <c r="K3746"/>
      <c r="L3746"/>
      <c r="M3746"/>
      <c r="N3746"/>
      <c r="O3746"/>
      <c r="P3746"/>
      <c r="Q3746"/>
      <c r="R3746"/>
    </row>
    <row r="3747" spans="1:18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</row>
    <row r="3748" spans="1:18" x14ac:dyDescent="0.2">
      <c r="A3748"/>
      <c r="B3748"/>
      <c r="C3748"/>
      <c r="D3748"/>
      <c r="E3748"/>
      <c r="F3748"/>
      <c r="G3748"/>
      <c r="H3748"/>
      <c r="I3748"/>
      <c r="J3748"/>
      <c r="K3748"/>
      <c r="L3748"/>
      <c r="M3748"/>
      <c r="N3748"/>
      <c r="O3748"/>
      <c r="P3748"/>
      <c r="Q3748"/>
      <c r="R3748"/>
    </row>
    <row r="3749" spans="1:18" x14ac:dyDescent="0.2">
      <c r="A3749"/>
      <c r="B3749"/>
      <c r="C3749"/>
      <c r="D3749"/>
      <c r="E3749"/>
      <c r="F3749"/>
      <c r="G3749"/>
      <c r="H3749"/>
      <c r="I3749"/>
      <c r="J3749"/>
      <c r="K3749"/>
      <c r="L3749"/>
      <c r="M3749"/>
      <c r="N3749"/>
      <c r="O3749"/>
      <c r="P3749"/>
      <c r="Q3749"/>
      <c r="R3749"/>
    </row>
    <row r="3750" spans="1:18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</row>
    <row r="3751" spans="1:18" x14ac:dyDescent="0.2">
      <c r="A3751"/>
      <c r="B3751"/>
      <c r="C3751"/>
      <c r="D3751"/>
      <c r="E3751"/>
      <c r="F3751"/>
      <c r="G3751"/>
      <c r="H3751"/>
      <c r="I3751"/>
      <c r="J3751"/>
      <c r="K3751"/>
      <c r="L3751"/>
      <c r="M3751"/>
      <c r="N3751"/>
      <c r="O3751"/>
      <c r="P3751"/>
      <c r="Q3751"/>
      <c r="R3751"/>
    </row>
    <row r="3752" spans="1:18" x14ac:dyDescent="0.2">
      <c r="A3752"/>
      <c r="B3752"/>
      <c r="C3752"/>
      <c r="D3752"/>
      <c r="E3752"/>
      <c r="F3752"/>
      <c r="G3752"/>
      <c r="H3752"/>
      <c r="I3752"/>
      <c r="J3752"/>
      <c r="K3752"/>
      <c r="L3752"/>
      <c r="M3752"/>
      <c r="N3752"/>
      <c r="O3752"/>
      <c r="P3752"/>
      <c r="Q3752"/>
      <c r="R3752"/>
    </row>
    <row r="3753" spans="1:18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</row>
    <row r="3754" spans="1:18" x14ac:dyDescent="0.2">
      <c r="A3754"/>
      <c r="B3754"/>
      <c r="C3754"/>
      <c r="D3754"/>
      <c r="E3754"/>
      <c r="F3754"/>
      <c r="G3754"/>
      <c r="H3754"/>
      <c r="I3754"/>
      <c r="J3754"/>
      <c r="K3754"/>
      <c r="L3754"/>
      <c r="M3754"/>
      <c r="N3754"/>
      <c r="O3754"/>
      <c r="P3754"/>
      <c r="Q3754"/>
      <c r="R3754"/>
    </row>
    <row r="3755" spans="1:18" x14ac:dyDescent="0.2">
      <c r="A3755"/>
      <c r="B3755"/>
      <c r="C3755"/>
      <c r="D3755"/>
      <c r="E3755"/>
      <c r="F3755"/>
      <c r="G3755"/>
      <c r="H3755"/>
      <c r="I3755"/>
      <c r="J3755"/>
      <c r="K3755"/>
      <c r="L3755"/>
      <c r="M3755"/>
      <c r="N3755"/>
      <c r="O3755"/>
      <c r="P3755"/>
      <c r="Q3755"/>
      <c r="R3755"/>
    </row>
    <row r="3756" spans="1:18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</row>
    <row r="3757" spans="1:18" x14ac:dyDescent="0.2">
      <c r="A3757"/>
      <c r="B3757"/>
      <c r="C3757"/>
      <c r="D3757"/>
      <c r="E3757"/>
      <c r="F3757"/>
      <c r="G3757"/>
      <c r="H3757"/>
      <c r="I3757"/>
      <c r="J3757"/>
      <c r="K3757"/>
      <c r="L3757"/>
      <c r="M3757"/>
      <c r="N3757"/>
      <c r="O3757"/>
      <c r="P3757"/>
      <c r="Q3757"/>
      <c r="R3757"/>
    </row>
    <row r="3758" spans="1:18" x14ac:dyDescent="0.2">
      <c r="A3758"/>
      <c r="B3758"/>
      <c r="C3758"/>
      <c r="D3758"/>
      <c r="E3758"/>
      <c r="F3758"/>
      <c r="G3758"/>
      <c r="H3758"/>
      <c r="I3758"/>
      <c r="J3758"/>
      <c r="K3758"/>
      <c r="L3758"/>
      <c r="M3758"/>
      <c r="N3758"/>
      <c r="O3758"/>
      <c r="P3758"/>
      <c r="Q3758"/>
      <c r="R3758"/>
    </row>
    <row r="3759" spans="1:18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</row>
    <row r="3760" spans="1:18" x14ac:dyDescent="0.2">
      <c r="A3760"/>
      <c r="B3760"/>
      <c r="C3760"/>
      <c r="D3760"/>
      <c r="E3760"/>
      <c r="F3760"/>
      <c r="G3760"/>
      <c r="H3760"/>
      <c r="I3760"/>
      <c r="J3760"/>
      <c r="K3760"/>
      <c r="L3760"/>
      <c r="M3760"/>
      <c r="N3760"/>
      <c r="O3760"/>
      <c r="P3760"/>
      <c r="Q3760"/>
      <c r="R3760"/>
    </row>
    <row r="3761" spans="1:18" x14ac:dyDescent="0.2">
      <c r="A3761"/>
      <c r="B3761"/>
      <c r="C3761"/>
      <c r="D3761"/>
      <c r="E3761"/>
      <c r="F3761"/>
      <c r="G3761"/>
      <c r="H3761"/>
      <c r="I3761"/>
      <c r="J3761"/>
      <c r="K3761"/>
      <c r="L3761"/>
      <c r="M3761"/>
      <c r="N3761"/>
      <c r="O3761"/>
      <c r="P3761"/>
      <c r="Q3761"/>
      <c r="R3761"/>
    </row>
    <row r="3762" spans="1:18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</row>
    <row r="3763" spans="1:18" x14ac:dyDescent="0.2">
      <c r="A3763"/>
      <c r="B3763"/>
      <c r="C3763"/>
      <c r="D3763"/>
      <c r="E3763"/>
      <c r="F3763"/>
      <c r="G3763"/>
      <c r="H3763"/>
      <c r="I3763"/>
      <c r="J3763"/>
      <c r="K3763"/>
      <c r="L3763"/>
      <c r="M3763"/>
      <c r="N3763"/>
      <c r="O3763"/>
      <c r="P3763"/>
      <c r="Q3763"/>
      <c r="R3763"/>
    </row>
    <row r="3764" spans="1:18" x14ac:dyDescent="0.2">
      <c r="A3764"/>
      <c r="B3764"/>
      <c r="C3764"/>
      <c r="D3764"/>
      <c r="E3764"/>
      <c r="F3764"/>
      <c r="G3764"/>
      <c r="H3764"/>
      <c r="I3764"/>
      <c r="J3764"/>
      <c r="K3764"/>
      <c r="L3764"/>
      <c r="M3764"/>
      <c r="N3764"/>
      <c r="O3764"/>
      <c r="P3764"/>
      <c r="Q3764"/>
      <c r="R3764"/>
    </row>
    <row r="3765" spans="1:18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</row>
    <row r="3766" spans="1:18" x14ac:dyDescent="0.2">
      <c r="A3766"/>
      <c r="B3766"/>
      <c r="C3766"/>
      <c r="D3766"/>
      <c r="E3766"/>
      <c r="F3766"/>
      <c r="G3766"/>
      <c r="H3766"/>
      <c r="I3766"/>
      <c r="J3766"/>
      <c r="K3766"/>
      <c r="L3766"/>
      <c r="M3766"/>
      <c r="N3766"/>
      <c r="O3766"/>
      <c r="P3766"/>
      <c r="Q3766"/>
      <c r="R3766"/>
    </row>
    <row r="3767" spans="1:18" x14ac:dyDescent="0.2">
      <c r="A3767"/>
      <c r="B3767"/>
      <c r="C3767"/>
      <c r="D3767"/>
      <c r="E3767"/>
      <c r="F3767"/>
      <c r="G3767"/>
      <c r="H3767"/>
      <c r="I3767"/>
      <c r="J3767"/>
      <c r="K3767"/>
      <c r="L3767"/>
      <c r="M3767"/>
      <c r="N3767"/>
      <c r="O3767"/>
      <c r="P3767"/>
      <c r="Q3767"/>
      <c r="R3767"/>
    </row>
    <row r="3768" spans="1:18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</row>
    <row r="3769" spans="1:18" x14ac:dyDescent="0.2">
      <c r="A3769"/>
      <c r="B3769"/>
      <c r="C3769"/>
      <c r="D3769"/>
      <c r="E3769"/>
      <c r="F3769"/>
      <c r="G3769"/>
      <c r="H3769"/>
      <c r="I3769"/>
      <c r="J3769"/>
      <c r="K3769"/>
      <c r="L3769"/>
      <c r="M3769"/>
      <c r="N3769"/>
      <c r="O3769"/>
      <c r="P3769"/>
      <c r="Q3769"/>
      <c r="R3769"/>
    </row>
    <row r="3770" spans="1:18" x14ac:dyDescent="0.2">
      <c r="A3770"/>
      <c r="B3770"/>
      <c r="C3770"/>
      <c r="D3770"/>
      <c r="E3770"/>
      <c r="F3770"/>
      <c r="G3770"/>
      <c r="H3770"/>
      <c r="I3770"/>
      <c r="J3770"/>
      <c r="K3770"/>
      <c r="L3770"/>
      <c r="M3770"/>
      <c r="N3770"/>
      <c r="O3770"/>
      <c r="P3770"/>
      <c r="Q3770"/>
      <c r="R3770"/>
    </row>
    <row r="3771" spans="1:18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</row>
    <row r="3772" spans="1:18" x14ac:dyDescent="0.2">
      <c r="A3772"/>
      <c r="B3772"/>
      <c r="C3772"/>
      <c r="D3772"/>
      <c r="E3772"/>
      <c r="F3772"/>
      <c r="G3772"/>
      <c r="H3772"/>
      <c r="I3772"/>
      <c r="J3772"/>
      <c r="K3772"/>
      <c r="L3772"/>
      <c r="M3772"/>
      <c r="N3772"/>
      <c r="O3772"/>
      <c r="P3772"/>
      <c r="Q3772"/>
      <c r="R3772"/>
    </row>
    <row r="3773" spans="1:18" x14ac:dyDescent="0.2">
      <c r="A3773"/>
      <c r="B3773"/>
      <c r="C3773"/>
      <c r="D3773"/>
      <c r="E3773"/>
      <c r="F3773"/>
      <c r="G3773"/>
      <c r="H3773"/>
      <c r="I3773"/>
      <c r="J3773"/>
      <c r="K3773"/>
      <c r="L3773"/>
      <c r="M3773"/>
      <c r="N3773"/>
      <c r="O3773"/>
      <c r="P3773"/>
      <c r="Q3773"/>
      <c r="R3773"/>
    </row>
    <row r="3774" spans="1:18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</row>
    <row r="3775" spans="1:18" x14ac:dyDescent="0.2">
      <c r="A3775"/>
      <c r="B3775"/>
      <c r="C3775"/>
      <c r="D3775"/>
      <c r="E3775"/>
      <c r="F3775"/>
      <c r="G3775"/>
      <c r="H3775"/>
      <c r="I3775"/>
      <c r="J3775"/>
      <c r="K3775"/>
      <c r="L3775"/>
      <c r="M3775"/>
      <c r="N3775"/>
      <c r="O3775"/>
      <c r="P3775"/>
      <c r="Q3775"/>
      <c r="R3775"/>
    </row>
    <row r="3776" spans="1:18" x14ac:dyDescent="0.2">
      <c r="A3776"/>
      <c r="B3776"/>
      <c r="C3776"/>
      <c r="D3776"/>
      <c r="E3776"/>
      <c r="F3776"/>
      <c r="G3776"/>
      <c r="H3776"/>
      <c r="I3776"/>
      <c r="J3776"/>
      <c r="K3776"/>
      <c r="L3776"/>
      <c r="M3776"/>
      <c r="N3776"/>
      <c r="O3776"/>
      <c r="P3776"/>
      <c r="Q3776"/>
      <c r="R3776"/>
    </row>
    <row r="3777" spans="1:18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</row>
    <row r="3778" spans="1:18" x14ac:dyDescent="0.2">
      <c r="A3778"/>
      <c r="B3778"/>
      <c r="C3778"/>
      <c r="D3778"/>
      <c r="E3778"/>
      <c r="F3778"/>
      <c r="G3778"/>
      <c r="H3778"/>
      <c r="I3778"/>
      <c r="J3778"/>
      <c r="K3778"/>
      <c r="L3778"/>
      <c r="M3778"/>
      <c r="N3778"/>
      <c r="O3778"/>
      <c r="P3778"/>
      <c r="Q3778"/>
      <c r="R3778"/>
    </row>
    <row r="3779" spans="1:18" x14ac:dyDescent="0.2">
      <c r="A3779"/>
      <c r="B3779"/>
      <c r="C3779"/>
      <c r="D3779"/>
      <c r="E3779"/>
      <c r="F3779"/>
      <c r="G3779"/>
      <c r="H3779"/>
      <c r="I3779"/>
      <c r="J3779"/>
      <c r="K3779"/>
      <c r="L3779"/>
      <c r="M3779"/>
      <c r="N3779"/>
      <c r="O3779"/>
      <c r="P3779"/>
      <c r="Q3779"/>
      <c r="R3779"/>
    </row>
    <row r="3780" spans="1:18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</row>
    <row r="3781" spans="1:18" x14ac:dyDescent="0.2">
      <c r="A3781"/>
      <c r="B3781"/>
      <c r="C3781"/>
      <c r="D3781"/>
      <c r="E3781"/>
      <c r="F3781"/>
      <c r="G3781"/>
      <c r="H3781"/>
      <c r="I3781"/>
      <c r="J3781"/>
      <c r="K3781"/>
      <c r="L3781"/>
      <c r="M3781"/>
      <c r="N3781"/>
      <c r="O3781"/>
      <c r="P3781"/>
      <c r="Q3781"/>
      <c r="R3781"/>
    </row>
    <row r="3782" spans="1:18" x14ac:dyDescent="0.2">
      <c r="A3782"/>
      <c r="B3782"/>
      <c r="C3782"/>
      <c r="D3782"/>
      <c r="E3782"/>
      <c r="F3782"/>
      <c r="G3782"/>
      <c r="H3782"/>
      <c r="I3782"/>
      <c r="J3782"/>
      <c r="K3782"/>
      <c r="L3782"/>
      <c r="M3782"/>
      <c r="N3782"/>
      <c r="O3782"/>
      <c r="P3782"/>
      <c r="Q3782"/>
      <c r="R3782"/>
    </row>
    <row r="3783" spans="1:18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</row>
    <row r="3784" spans="1:18" x14ac:dyDescent="0.2">
      <c r="A3784"/>
      <c r="B3784"/>
      <c r="C3784"/>
      <c r="D3784"/>
      <c r="E3784"/>
      <c r="F3784"/>
      <c r="G3784"/>
      <c r="H3784"/>
      <c r="I3784"/>
      <c r="J3784"/>
      <c r="K3784"/>
      <c r="L3784"/>
      <c r="M3784"/>
      <c r="N3784"/>
      <c r="O3784"/>
      <c r="P3784"/>
      <c r="Q3784"/>
      <c r="R3784"/>
    </row>
    <row r="3785" spans="1:18" x14ac:dyDescent="0.2">
      <c r="A3785"/>
      <c r="B3785"/>
      <c r="C3785"/>
      <c r="D3785"/>
      <c r="E3785"/>
      <c r="F3785"/>
      <c r="G3785"/>
      <c r="H3785"/>
      <c r="I3785"/>
      <c r="J3785"/>
      <c r="K3785"/>
      <c r="L3785"/>
      <c r="M3785"/>
      <c r="N3785"/>
      <c r="O3785"/>
      <c r="P3785"/>
      <c r="Q3785"/>
      <c r="R3785"/>
    </row>
    <row r="3786" spans="1:18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</row>
    <row r="3787" spans="1:18" x14ac:dyDescent="0.2">
      <c r="A3787"/>
      <c r="B3787"/>
      <c r="C3787"/>
      <c r="D3787"/>
      <c r="E3787"/>
      <c r="F3787"/>
      <c r="G3787"/>
      <c r="H3787"/>
      <c r="I3787"/>
      <c r="J3787"/>
      <c r="K3787"/>
      <c r="L3787"/>
      <c r="M3787"/>
      <c r="N3787"/>
      <c r="O3787"/>
      <c r="P3787"/>
      <c r="Q3787"/>
      <c r="R3787"/>
    </row>
    <row r="3788" spans="1:18" x14ac:dyDescent="0.2">
      <c r="A3788"/>
      <c r="B3788"/>
      <c r="C3788"/>
      <c r="D3788"/>
      <c r="E3788"/>
      <c r="F3788"/>
      <c r="G3788"/>
      <c r="H3788"/>
      <c r="I3788"/>
      <c r="J3788"/>
      <c r="K3788"/>
      <c r="L3788"/>
      <c r="M3788"/>
      <c r="N3788"/>
      <c r="O3788"/>
      <c r="P3788"/>
      <c r="Q3788"/>
      <c r="R3788"/>
    </row>
    <row r="3789" spans="1:18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</row>
    <row r="3790" spans="1:18" x14ac:dyDescent="0.2">
      <c r="A3790"/>
      <c r="B3790"/>
      <c r="C3790"/>
      <c r="D3790"/>
      <c r="E3790"/>
      <c r="F3790"/>
      <c r="G3790"/>
      <c r="H3790"/>
      <c r="I3790"/>
      <c r="J3790"/>
      <c r="K3790"/>
      <c r="L3790"/>
      <c r="M3790"/>
      <c r="N3790"/>
      <c r="O3790"/>
      <c r="P3790"/>
      <c r="Q3790"/>
      <c r="R3790"/>
    </row>
    <row r="3791" spans="1:18" x14ac:dyDescent="0.2">
      <c r="A3791"/>
      <c r="B3791"/>
      <c r="C3791"/>
      <c r="D3791"/>
      <c r="E3791"/>
      <c r="F3791"/>
      <c r="G3791"/>
      <c r="H3791"/>
      <c r="I3791"/>
      <c r="J3791"/>
      <c r="K3791"/>
      <c r="L3791"/>
      <c r="M3791"/>
      <c r="N3791"/>
      <c r="O3791"/>
      <c r="P3791"/>
      <c r="Q3791"/>
      <c r="R3791"/>
    </row>
    <row r="3792" spans="1:18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</row>
    <row r="3793" spans="1:18" x14ac:dyDescent="0.2">
      <c r="A3793"/>
      <c r="B3793"/>
      <c r="C3793"/>
      <c r="D3793"/>
      <c r="E3793"/>
      <c r="F3793"/>
      <c r="G3793"/>
      <c r="H3793"/>
      <c r="I3793"/>
      <c r="J3793"/>
      <c r="K3793"/>
      <c r="L3793"/>
      <c r="M3793"/>
      <c r="N3793"/>
      <c r="O3793"/>
      <c r="P3793"/>
      <c r="Q3793"/>
      <c r="R3793"/>
    </row>
    <row r="3794" spans="1:18" x14ac:dyDescent="0.2">
      <c r="A3794"/>
      <c r="B3794"/>
      <c r="C3794"/>
      <c r="D3794"/>
      <c r="E3794"/>
      <c r="F3794"/>
      <c r="G3794"/>
      <c r="H3794"/>
      <c r="I3794"/>
      <c r="J3794"/>
      <c r="K3794"/>
      <c r="L3794"/>
      <c r="M3794"/>
      <c r="N3794"/>
      <c r="O3794"/>
      <c r="P3794"/>
      <c r="Q3794"/>
      <c r="R3794"/>
    </row>
    <row r="3795" spans="1:18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</row>
    <row r="3796" spans="1:18" x14ac:dyDescent="0.2">
      <c r="A3796"/>
      <c r="B3796"/>
      <c r="C3796"/>
      <c r="D3796"/>
      <c r="E3796"/>
      <c r="F3796"/>
      <c r="G3796"/>
      <c r="H3796"/>
      <c r="I3796"/>
      <c r="J3796"/>
      <c r="K3796"/>
      <c r="L3796"/>
      <c r="M3796"/>
      <c r="N3796"/>
      <c r="O3796"/>
      <c r="P3796"/>
      <c r="Q3796"/>
      <c r="R3796"/>
    </row>
    <row r="3797" spans="1:18" x14ac:dyDescent="0.2">
      <c r="A3797"/>
      <c r="B3797"/>
      <c r="C3797"/>
      <c r="D3797"/>
      <c r="E3797"/>
      <c r="F3797"/>
      <c r="G3797"/>
      <c r="H3797"/>
      <c r="I3797"/>
      <c r="J3797"/>
      <c r="K3797"/>
      <c r="L3797"/>
      <c r="M3797"/>
      <c r="N3797"/>
      <c r="O3797"/>
      <c r="P3797"/>
      <c r="Q3797"/>
      <c r="R3797"/>
    </row>
    <row r="3798" spans="1:18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</row>
    <row r="3799" spans="1:18" x14ac:dyDescent="0.2">
      <c r="A3799"/>
      <c r="B3799"/>
      <c r="C3799"/>
      <c r="D3799"/>
      <c r="E3799"/>
      <c r="F3799"/>
      <c r="G3799"/>
      <c r="H3799"/>
      <c r="I3799"/>
      <c r="J3799"/>
      <c r="K3799"/>
      <c r="L3799"/>
      <c r="M3799"/>
      <c r="N3799"/>
      <c r="O3799"/>
      <c r="P3799"/>
      <c r="Q3799"/>
      <c r="R3799"/>
    </row>
    <row r="3800" spans="1:18" x14ac:dyDescent="0.2">
      <c r="A3800"/>
      <c r="B3800"/>
      <c r="C3800"/>
      <c r="D3800"/>
      <c r="E3800"/>
      <c r="F3800"/>
      <c r="G3800"/>
      <c r="H3800"/>
      <c r="I3800"/>
      <c r="J3800"/>
      <c r="K3800"/>
      <c r="L3800"/>
      <c r="M3800"/>
      <c r="N3800"/>
      <c r="O3800"/>
      <c r="P3800"/>
      <c r="Q3800"/>
      <c r="R3800"/>
    </row>
    <row r="3801" spans="1:18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</row>
    <row r="3802" spans="1:18" x14ac:dyDescent="0.2">
      <c r="A3802"/>
      <c r="B3802"/>
      <c r="C3802"/>
      <c r="D3802"/>
      <c r="E3802"/>
      <c r="F3802"/>
      <c r="G3802"/>
      <c r="H3802"/>
      <c r="I3802"/>
      <c r="J3802"/>
      <c r="K3802"/>
      <c r="L3802"/>
      <c r="M3802"/>
      <c r="N3802"/>
      <c r="O3802"/>
      <c r="P3802"/>
      <c r="Q3802"/>
      <c r="R3802"/>
    </row>
    <row r="3803" spans="1:18" x14ac:dyDescent="0.2">
      <c r="A3803"/>
      <c r="B3803"/>
      <c r="C3803"/>
      <c r="D3803"/>
      <c r="E3803"/>
      <c r="F3803"/>
      <c r="G3803"/>
      <c r="H3803"/>
      <c r="I3803"/>
      <c r="J3803"/>
      <c r="K3803"/>
      <c r="L3803"/>
      <c r="M3803"/>
      <c r="N3803"/>
      <c r="O3803"/>
      <c r="P3803"/>
      <c r="Q3803"/>
      <c r="R3803"/>
    </row>
    <row r="3804" spans="1:18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</row>
    <row r="3805" spans="1:18" x14ac:dyDescent="0.2">
      <c r="A3805"/>
      <c r="B3805"/>
      <c r="C3805"/>
      <c r="D3805"/>
      <c r="E3805"/>
      <c r="F3805"/>
      <c r="G3805"/>
      <c r="H3805"/>
      <c r="I3805"/>
      <c r="J3805"/>
      <c r="K3805"/>
      <c r="L3805"/>
      <c r="M3805"/>
      <c r="N3805"/>
      <c r="O3805"/>
      <c r="P3805"/>
      <c r="Q3805"/>
      <c r="R3805"/>
    </row>
    <row r="3806" spans="1:18" x14ac:dyDescent="0.2">
      <c r="A3806"/>
      <c r="B3806"/>
      <c r="C3806"/>
      <c r="D3806"/>
      <c r="E3806"/>
      <c r="F3806"/>
      <c r="G3806"/>
      <c r="H3806"/>
      <c r="I3806"/>
      <c r="J3806"/>
      <c r="K3806"/>
      <c r="L3806"/>
      <c r="M3806"/>
      <c r="N3806"/>
      <c r="O3806"/>
      <c r="P3806"/>
      <c r="Q3806"/>
      <c r="R3806"/>
    </row>
    <row r="3807" spans="1:18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</row>
    <row r="3808" spans="1:18" x14ac:dyDescent="0.2">
      <c r="A3808"/>
      <c r="B3808"/>
      <c r="C3808"/>
      <c r="D3808"/>
      <c r="E3808"/>
      <c r="F3808"/>
      <c r="G3808"/>
      <c r="H3808"/>
      <c r="I3808"/>
      <c r="J3808"/>
      <c r="K3808"/>
      <c r="L3808"/>
      <c r="M3808"/>
      <c r="N3808"/>
      <c r="O3808"/>
      <c r="P3808"/>
      <c r="Q3808"/>
      <c r="R3808"/>
    </row>
    <row r="3809" spans="1:18" x14ac:dyDescent="0.2">
      <c r="A3809"/>
      <c r="B3809"/>
      <c r="C3809"/>
      <c r="D3809"/>
      <c r="E3809"/>
      <c r="F3809"/>
      <c r="G3809"/>
      <c r="H3809"/>
      <c r="I3809"/>
      <c r="J3809"/>
      <c r="K3809"/>
      <c r="L3809"/>
      <c r="M3809"/>
      <c r="N3809"/>
      <c r="O3809"/>
      <c r="P3809"/>
      <c r="Q3809"/>
      <c r="R3809"/>
    </row>
    <row r="3810" spans="1:18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</row>
    <row r="3811" spans="1:18" x14ac:dyDescent="0.2">
      <c r="A3811"/>
      <c r="B3811"/>
      <c r="C3811"/>
      <c r="D3811"/>
      <c r="E3811"/>
      <c r="F3811"/>
      <c r="G3811"/>
      <c r="H3811"/>
      <c r="I3811"/>
      <c r="J3811"/>
      <c r="K3811"/>
      <c r="L3811"/>
      <c r="M3811"/>
      <c r="N3811"/>
      <c r="O3811"/>
      <c r="P3811"/>
      <c r="Q3811"/>
      <c r="R3811"/>
    </row>
    <row r="3812" spans="1:18" x14ac:dyDescent="0.2">
      <c r="A3812"/>
      <c r="B3812"/>
      <c r="C3812"/>
      <c r="D3812"/>
      <c r="E3812"/>
      <c r="F3812"/>
      <c r="G3812"/>
      <c r="H3812"/>
      <c r="I3812"/>
      <c r="J3812"/>
      <c r="K3812"/>
      <c r="L3812"/>
      <c r="M3812"/>
      <c r="N3812"/>
      <c r="O3812"/>
      <c r="P3812"/>
      <c r="Q3812"/>
      <c r="R3812"/>
    </row>
    <row r="3813" spans="1:18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</row>
    <row r="3814" spans="1:18" x14ac:dyDescent="0.2">
      <c r="A3814"/>
      <c r="B3814"/>
      <c r="C3814"/>
      <c r="D3814"/>
      <c r="E3814"/>
      <c r="F3814"/>
      <c r="G3814"/>
      <c r="H3814"/>
      <c r="I3814"/>
      <c r="J3814"/>
      <c r="K3814"/>
      <c r="L3814"/>
      <c r="M3814"/>
      <c r="N3814"/>
      <c r="O3814"/>
      <c r="P3814"/>
      <c r="Q3814"/>
      <c r="R3814"/>
    </row>
    <row r="3815" spans="1:18" x14ac:dyDescent="0.2">
      <c r="A3815"/>
      <c r="B3815"/>
      <c r="C3815"/>
      <c r="D3815"/>
      <c r="E3815"/>
      <c r="F3815"/>
      <c r="G3815"/>
      <c r="H3815"/>
      <c r="I3815"/>
      <c r="J3815"/>
      <c r="K3815"/>
      <c r="L3815"/>
      <c r="M3815"/>
      <c r="N3815"/>
      <c r="O3815"/>
      <c r="P3815"/>
      <c r="Q3815"/>
      <c r="R3815"/>
    </row>
    <row r="3816" spans="1:18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</row>
    <row r="3817" spans="1:18" x14ac:dyDescent="0.2">
      <c r="A3817"/>
      <c r="B3817"/>
      <c r="C3817"/>
      <c r="D3817"/>
      <c r="E3817"/>
      <c r="F3817"/>
      <c r="G3817"/>
      <c r="H3817"/>
      <c r="I3817"/>
      <c r="J3817"/>
      <c r="K3817"/>
      <c r="L3817"/>
      <c r="M3817"/>
      <c r="N3817"/>
      <c r="O3817"/>
      <c r="P3817"/>
      <c r="Q3817"/>
      <c r="R3817"/>
    </row>
    <row r="3818" spans="1:18" x14ac:dyDescent="0.2">
      <c r="A3818"/>
      <c r="B3818"/>
      <c r="C3818"/>
      <c r="D3818"/>
      <c r="E3818"/>
      <c r="F3818"/>
      <c r="G3818"/>
      <c r="H3818"/>
      <c r="I3818"/>
      <c r="J3818"/>
      <c r="K3818"/>
      <c r="L3818"/>
      <c r="M3818"/>
      <c r="N3818"/>
      <c r="O3818"/>
      <c r="P3818"/>
      <c r="Q3818"/>
      <c r="R3818"/>
    </row>
    <row r="3819" spans="1:18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</row>
    <row r="3820" spans="1:18" x14ac:dyDescent="0.2">
      <c r="A3820"/>
      <c r="B3820"/>
      <c r="C3820"/>
      <c r="D3820"/>
      <c r="E3820"/>
      <c r="F3820"/>
      <c r="G3820"/>
      <c r="H3820"/>
      <c r="I3820"/>
      <c r="J3820"/>
      <c r="K3820"/>
      <c r="L3820"/>
      <c r="M3820"/>
      <c r="N3820"/>
      <c r="O3820"/>
      <c r="P3820"/>
      <c r="Q3820"/>
      <c r="R3820"/>
    </row>
    <row r="3821" spans="1:18" x14ac:dyDescent="0.2">
      <c r="A3821"/>
      <c r="B3821"/>
      <c r="C3821"/>
      <c r="D3821"/>
      <c r="E3821"/>
      <c r="F3821"/>
      <c r="G3821"/>
      <c r="H3821"/>
      <c r="I3821"/>
      <c r="J3821"/>
      <c r="K3821"/>
      <c r="L3821"/>
      <c r="M3821"/>
      <c r="N3821"/>
      <c r="O3821"/>
      <c r="P3821"/>
      <c r="Q3821"/>
      <c r="R3821"/>
    </row>
    <row r="3822" spans="1:18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</row>
    <row r="3823" spans="1:18" x14ac:dyDescent="0.2">
      <c r="A3823"/>
      <c r="B3823"/>
      <c r="C3823"/>
      <c r="D3823"/>
      <c r="E3823"/>
      <c r="F3823"/>
      <c r="G3823"/>
      <c r="H3823"/>
      <c r="I3823"/>
      <c r="J3823"/>
      <c r="K3823"/>
      <c r="L3823"/>
      <c r="M3823"/>
      <c r="N3823"/>
      <c r="O3823"/>
      <c r="P3823"/>
      <c r="Q3823"/>
      <c r="R3823"/>
    </row>
    <row r="3824" spans="1:18" x14ac:dyDescent="0.2">
      <c r="A3824"/>
      <c r="B3824"/>
      <c r="C3824"/>
      <c r="D3824"/>
      <c r="E3824"/>
      <c r="F3824"/>
      <c r="G3824"/>
      <c r="H3824"/>
      <c r="I3824"/>
      <c r="J3824"/>
      <c r="K3824"/>
      <c r="L3824"/>
      <c r="M3824"/>
      <c r="N3824"/>
      <c r="O3824"/>
      <c r="P3824"/>
      <c r="Q3824"/>
      <c r="R3824"/>
    </row>
    <row r="3825" spans="1:18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</row>
    <row r="3826" spans="1:18" x14ac:dyDescent="0.2">
      <c r="A3826"/>
      <c r="B3826"/>
      <c r="C3826"/>
      <c r="D3826"/>
      <c r="E3826"/>
      <c r="F3826"/>
      <c r="G3826"/>
      <c r="H3826"/>
      <c r="I3826"/>
      <c r="J3826"/>
      <c r="K3826"/>
      <c r="L3826"/>
      <c r="M3826"/>
      <c r="N3826"/>
      <c r="O3826"/>
      <c r="P3826"/>
      <c r="Q3826"/>
      <c r="R3826"/>
    </row>
    <row r="3827" spans="1:18" x14ac:dyDescent="0.2">
      <c r="A3827"/>
      <c r="B3827"/>
      <c r="C3827"/>
      <c r="D3827"/>
      <c r="E3827"/>
      <c r="F3827"/>
      <c r="G3827"/>
      <c r="H3827"/>
      <c r="I3827"/>
      <c r="J3827"/>
      <c r="K3827"/>
      <c r="L3827"/>
      <c r="M3827"/>
      <c r="N3827"/>
      <c r="O3827"/>
      <c r="P3827"/>
      <c r="Q3827"/>
      <c r="R3827"/>
    </row>
    <row r="3828" spans="1:18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</row>
    <row r="3829" spans="1:18" x14ac:dyDescent="0.2">
      <c r="A3829"/>
      <c r="B3829"/>
      <c r="C3829"/>
      <c r="D3829"/>
      <c r="E3829"/>
      <c r="F3829"/>
      <c r="G3829"/>
      <c r="H3829"/>
      <c r="I3829"/>
      <c r="J3829"/>
      <c r="K3829"/>
      <c r="L3829"/>
      <c r="M3829"/>
      <c r="N3829"/>
      <c r="O3829"/>
      <c r="P3829"/>
      <c r="Q3829"/>
      <c r="R3829"/>
    </row>
    <row r="3830" spans="1:18" x14ac:dyDescent="0.2">
      <c r="A3830"/>
      <c r="B3830"/>
      <c r="C3830"/>
      <c r="D3830"/>
      <c r="E3830"/>
      <c r="F3830"/>
      <c r="G3830"/>
      <c r="H3830"/>
      <c r="I3830"/>
      <c r="J3830"/>
      <c r="K3830"/>
      <c r="L3830"/>
      <c r="M3830"/>
      <c r="N3830"/>
      <c r="O3830"/>
      <c r="P3830"/>
      <c r="Q3830"/>
      <c r="R3830"/>
    </row>
    <row r="3831" spans="1:18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</row>
    <row r="3832" spans="1:18" x14ac:dyDescent="0.2">
      <c r="A3832"/>
      <c r="B3832"/>
      <c r="C3832"/>
      <c r="D3832"/>
      <c r="E3832"/>
      <c r="F3832"/>
      <c r="G3832"/>
      <c r="H3832"/>
      <c r="I3832"/>
      <c r="J3832"/>
      <c r="K3832"/>
      <c r="L3832"/>
      <c r="M3832"/>
      <c r="N3832"/>
      <c r="O3832"/>
      <c r="P3832"/>
      <c r="Q3832"/>
      <c r="R3832"/>
    </row>
    <row r="3833" spans="1:18" x14ac:dyDescent="0.2">
      <c r="A3833"/>
      <c r="B3833"/>
      <c r="C3833"/>
      <c r="D3833"/>
      <c r="E3833"/>
      <c r="F3833"/>
      <c r="G3833"/>
      <c r="H3833"/>
      <c r="I3833"/>
      <c r="J3833"/>
      <c r="K3833"/>
      <c r="L3833"/>
      <c r="M3833"/>
      <c r="N3833"/>
      <c r="O3833"/>
      <c r="P3833"/>
      <c r="Q3833"/>
      <c r="R3833"/>
    </row>
    <row r="3834" spans="1:18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</row>
    <row r="3835" spans="1:18" x14ac:dyDescent="0.2">
      <c r="A3835"/>
      <c r="B3835"/>
      <c r="C3835"/>
      <c r="D3835"/>
      <c r="E3835"/>
      <c r="F3835"/>
      <c r="G3835"/>
      <c r="H3835"/>
      <c r="I3835"/>
      <c r="J3835"/>
      <c r="K3835"/>
      <c r="L3835"/>
      <c r="M3835"/>
      <c r="N3835"/>
      <c r="O3835"/>
      <c r="P3835"/>
      <c r="Q3835"/>
      <c r="R3835"/>
    </row>
    <row r="3836" spans="1:18" x14ac:dyDescent="0.2">
      <c r="A3836"/>
      <c r="B3836"/>
      <c r="C3836"/>
      <c r="D3836"/>
      <c r="E3836"/>
      <c r="F3836"/>
      <c r="G3836"/>
      <c r="H3836"/>
      <c r="I3836"/>
      <c r="J3836"/>
      <c r="K3836"/>
      <c r="L3836"/>
      <c r="M3836"/>
      <c r="N3836"/>
      <c r="O3836"/>
      <c r="P3836"/>
      <c r="Q3836"/>
      <c r="R3836"/>
    </row>
    <row r="3837" spans="1:18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</row>
    <row r="3838" spans="1:18" x14ac:dyDescent="0.2">
      <c r="A3838"/>
      <c r="B3838"/>
      <c r="C3838"/>
      <c r="D3838"/>
      <c r="E3838"/>
      <c r="F3838"/>
      <c r="G3838"/>
      <c r="H3838"/>
      <c r="I3838"/>
      <c r="J3838"/>
      <c r="K3838"/>
      <c r="L3838"/>
      <c r="M3838"/>
      <c r="N3838"/>
      <c r="O3838"/>
      <c r="P3838"/>
      <c r="Q3838"/>
      <c r="R3838"/>
    </row>
    <row r="3839" spans="1:18" x14ac:dyDescent="0.2">
      <c r="A3839"/>
      <c r="B3839"/>
      <c r="C3839"/>
      <c r="D3839"/>
      <c r="E3839"/>
      <c r="F3839"/>
      <c r="G3839"/>
      <c r="H3839"/>
      <c r="I3839"/>
      <c r="J3839"/>
      <c r="K3839"/>
      <c r="L3839"/>
      <c r="M3839"/>
      <c r="N3839"/>
      <c r="O3839"/>
      <c r="P3839"/>
      <c r="Q3839"/>
      <c r="R3839"/>
    </row>
    <row r="3840" spans="1:18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</row>
    <row r="3841" spans="1:18" x14ac:dyDescent="0.2">
      <c r="A3841"/>
      <c r="B3841"/>
      <c r="C3841"/>
      <c r="D3841"/>
      <c r="E3841"/>
      <c r="F3841"/>
      <c r="G3841"/>
      <c r="H3841"/>
      <c r="I3841"/>
      <c r="J3841"/>
      <c r="K3841"/>
      <c r="L3841"/>
      <c r="M3841"/>
      <c r="N3841"/>
      <c r="O3841"/>
      <c r="P3841"/>
      <c r="Q3841"/>
      <c r="R3841"/>
    </row>
    <row r="3842" spans="1:18" x14ac:dyDescent="0.2">
      <c r="A3842"/>
      <c r="B3842"/>
      <c r="C3842"/>
      <c r="D3842"/>
      <c r="E3842"/>
      <c r="F3842"/>
      <c r="G3842"/>
      <c r="H3842"/>
      <c r="I3842"/>
      <c r="J3842"/>
      <c r="K3842"/>
      <c r="L3842"/>
      <c r="M3842"/>
      <c r="N3842"/>
      <c r="O3842"/>
      <c r="P3842"/>
      <c r="Q3842"/>
      <c r="R3842"/>
    </row>
    <row r="3843" spans="1:18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</row>
    <row r="3844" spans="1:18" x14ac:dyDescent="0.2">
      <c r="A3844"/>
      <c r="B3844"/>
      <c r="C3844"/>
      <c r="D3844"/>
      <c r="E3844"/>
      <c r="F3844"/>
      <c r="G3844"/>
      <c r="H3844"/>
      <c r="I3844"/>
      <c r="J3844"/>
      <c r="K3844"/>
      <c r="L3844"/>
      <c r="M3844"/>
      <c r="N3844"/>
      <c r="O3844"/>
      <c r="P3844"/>
      <c r="Q3844"/>
      <c r="R3844"/>
    </row>
    <row r="3845" spans="1:18" x14ac:dyDescent="0.2">
      <c r="A3845"/>
      <c r="B3845"/>
      <c r="C3845"/>
      <c r="D3845"/>
      <c r="E3845"/>
      <c r="F3845"/>
      <c r="G3845"/>
      <c r="H3845"/>
      <c r="I3845"/>
      <c r="J3845"/>
      <c r="K3845"/>
      <c r="L3845"/>
      <c r="M3845"/>
      <c r="N3845"/>
      <c r="O3845"/>
      <c r="P3845"/>
      <c r="Q3845"/>
      <c r="R3845"/>
    </row>
    <row r="3846" spans="1:18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</row>
    <row r="3847" spans="1:18" x14ac:dyDescent="0.2">
      <c r="A3847"/>
      <c r="B3847"/>
      <c r="C3847"/>
      <c r="D3847"/>
      <c r="E3847"/>
      <c r="F3847"/>
      <c r="G3847"/>
      <c r="H3847"/>
      <c r="I3847"/>
      <c r="J3847"/>
      <c r="K3847"/>
      <c r="L3847"/>
      <c r="M3847"/>
      <c r="N3847"/>
      <c r="O3847"/>
      <c r="P3847"/>
      <c r="Q3847"/>
      <c r="R3847"/>
    </row>
    <row r="3848" spans="1:18" x14ac:dyDescent="0.2">
      <c r="A3848"/>
      <c r="B3848"/>
      <c r="C3848"/>
      <c r="D3848"/>
      <c r="E3848"/>
      <c r="F3848"/>
      <c r="G3848"/>
      <c r="H3848"/>
      <c r="I3848"/>
      <c r="J3848"/>
      <c r="K3848"/>
      <c r="L3848"/>
      <c r="M3848"/>
      <c r="N3848"/>
      <c r="O3848"/>
      <c r="P3848"/>
      <c r="Q3848"/>
      <c r="R3848"/>
    </row>
    <row r="3849" spans="1:18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</row>
    <row r="3850" spans="1:18" x14ac:dyDescent="0.2">
      <c r="A3850"/>
      <c r="B3850"/>
      <c r="C3850"/>
      <c r="D3850"/>
      <c r="E3850"/>
      <c r="F3850"/>
      <c r="G3850"/>
      <c r="H3850"/>
      <c r="I3850"/>
      <c r="J3850"/>
      <c r="K3850"/>
      <c r="L3850"/>
      <c r="M3850"/>
      <c r="N3850"/>
      <c r="O3850"/>
      <c r="P3850"/>
      <c r="Q3850"/>
      <c r="R3850"/>
    </row>
    <row r="3851" spans="1:18" x14ac:dyDescent="0.2">
      <c r="A3851"/>
      <c r="B3851"/>
      <c r="C3851"/>
      <c r="D3851"/>
      <c r="E3851"/>
      <c r="F3851"/>
      <c r="G3851"/>
      <c r="H3851"/>
      <c r="I3851"/>
      <c r="J3851"/>
      <c r="K3851"/>
      <c r="L3851"/>
      <c r="M3851"/>
      <c r="N3851"/>
      <c r="O3851"/>
      <c r="P3851"/>
      <c r="Q3851"/>
      <c r="R3851"/>
    </row>
    <row r="3852" spans="1:18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</row>
    <row r="3853" spans="1:18" x14ac:dyDescent="0.2">
      <c r="A3853"/>
      <c r="B3853"/>
      <c r="C3853"/>
      <c r="D3853"/>
      <c r="E3853"/>
      <c r="F3853"/>
      <c r="G3853"/>
      <c r="H3853"/>
      <c r="I3853"/>
      <c r="J3853"/>
      <c r="K3853"/>
      <c r="L3853"/>
      <c r="M3853"/>
      <c r="N3853"/>
      <c r="O3853"/>
      <c r="P3853"/>
      <c r="Q3853"/>
      <c r="R3853"/>
    </row>
    <row r="3854" spans="1:18" x14ac:dyDescent="0.2">
      <c r="A3854"/>
      <c r="B3854"/>
      <c r="C3854"/>
      <c r="D3854"/>
      <c r="E3854"/>
      <c r="F3854"/>
      <c r="G3854"/>
      <c r="H3854"/>
      <c r="I3854"/>
      <c r="J3854"/>
      <c r="K3854"/>
      <c r="L3854"/>
      <c r="M3854"/>
      <c r="N3854"/>
      <c r="O3854"/>
      <c r="P3854"/>
      <c r="Q3854"/>
      <c r="R3854"/>
    </row>
    <row r="3855" spans="1:18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</row>
    <row r="3856" spans="1:18" x14ac:dyDescent="0.2">
      <c r="A3856"/>
      <c r="B3856"/>
      <c r="C3856"/>
      <c r="D3856"/>
      <c r="E3856"/>
      <c r="F3856"/>
      <c r="G3856"/>
      <c r="H3856"/>
      <c r="I3856"/>
      <c r="J3856"/>
      <c r="K3856"/>
      <c r="L3856"/>
      <c r="M3856"/>
      <c r="N3856"/>
      <c r="O3856"/>
      <c r="P3856"/>
      <c r="Q3856"/>
      <c r="R3856"/>
    </row>
    <row r="3857" spans="1:18" x14ac:dyDescent="0.2">
      <c r="A3857"/>
      <c r="B3857"/>
      <c r="C3857"/>
      <c r="D3857"/>
      <c r="E3857"/>
      <c r="F3857"/>
      <c r="G3857"/>
      <c r="H3857"/>
      <c r="I3857"/>
      <c r="J3857"/>
      <c r="K3857"/>
      <c r="L3857"/>
      <c r="M3857"/>
      <c r="N3857"/>
      <c r="O3857"/>
      <c r="P3857"/>
      <c r="Q3857"/>
      <c r="R3857"/>
    </row>
    <row r="3858" spans="1:18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</row>
    <row r="3859" spans="1:18" x14ac:dyDescent="0.2">
      <c r="A3859"/>
      <c r="B3859"/>
      <c r="C3859"/>
      <c r="D3859"/>
      <c r="E3859"/>
      <c r="F3859"/>
      <c r="G3859"/>
      <c r="H3859"/>
      <c r="I3859"/>
      <c r="J3859"/>
      <c r="K3859"/>
      <c r="L3859"/>
      <c r="M3859"/>
      <c r="N3859"/>
      <c r="O3859"/>
      <c r="P3859"/>
      <c r="Q3859"/>
      <c r="R3859"/>
    </row>
    <row r="3860" spans="1:18" x14ac:dyDescent="0.2">
      <c r="A3860"/>
      <c r="B3860"/>
      <c r="C3860"/>
      <c r="D3860"/>
      <c r="E3860"/>
      <c r="F3860"/>
      <c r="G3860"/>
      <c r="H3860"/>
      <c r="I3860"/>
      <c r="J3860"/>
      <c r="K3860"/>
      <c r="L3860"/>
      <c r="M3860"/>
      <c r="N3860"/>
      <c r="O3860"/>
      <c r="P3860"/>
      <c r="Q3860"/>
      <c r="R3860"/>
    </row>
    <row r="3861" spans="1:18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</row>
    <row r="3862" spans="1:18" x14ac:dyDescent="0.2">
      <c r="A3862"/>
      <c r="B3862"/>
      <c r="C3862"/>
      <c r="D3862"/>
      <c r="E3862"/>
      <c r="F3862"/>
      <c r="G3862"/>
      <c r="H3862"/>
      <c r="I3862"/>
      <c r="J3862"/>
      <c r="K3862"/>
      <c r="L3862"/>
      <c r="M3862"/>
      <c r="N3862"/>
      <c r="O3862"/>
      <c r="P3862"/>
      <c r="Q3862"/>
      <c r="R3862"/>
    </row>
    <row r="3863" spans="1:18" x14ac:dyDescent="0.2">
      <c r="A3863"/>
      <c r="B3863"/>
      <c r="C3863"/>
      <c r="D3863"/>
      <c r="E3863"/>
      <c r="F3863"/>
      <c r="G3863"/>
      <c r="H3863"/>
      <c r="I3863"/>
      <c r="J3863"/>
      <c r="K3863"/>
      <c r="L3863"/>
      <c r="M3863"/>
      <c r="N3863"/>
      <c r="O3863"/>
      <c r="P3863"/>
      <c r="Q3863"/>
      <c r="R3863"/>
    </row>
    <row r="3864" spans="1:18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</row>
    <row r="3865" spans="1:18" x14ac:dyDescent="0.2">
      <c r="A3865"/>
      <c r="B3865"/>
      <c r="C3865"/>
      <c r="D3865"/>
      <c r="E3865"/>
      <c r="F3865"/>
      <c r="G3865"/>
      <c r="H3865"/>
      <c r="I3865"/>
      <c r="J3865"/>
      <c r="K3865"/>
      <c r="L3865"/>
      <c r="M3865"/>
      <c r="N3865"/>
      <c r="O3865"/>
      <c r="P3865"/>
      <c r="Q3865"/>
      <c r="R3865"/>
    </row>
    <row r="3866" spans="1:18" x14ac:dyDescent="0.2">
      <c r="A3866"/>
      <c r="B3866"/>
      <c r="C3866"/>
      <c r="D3866"/>
      <c r="E3866"/>
      <c r="F3866"/>
      <c r="G3866"/>
      <c r="H3866"/>
      <c r="I3866"/>
      <c r="J3866"/>
      <c r="K3866"/>
      <c r="L3866"/>
      <c r="M3866"/>
      <c r="N3866"/>
      <c r="O3866"/>
      <c r="P3866"/>
      <c r="Q3866"/>
      <c r="R3866"/>
    </row>
    <row r="3867" spans="1:18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</row>
    <row r="3868" spans="1:18" x14ac:dyDescent="0.2">
      <c r="A3868"/>
      <c r="B3868"/>
      <c r="C3868"/>
      <c r="D3868"/>
      <c r="E3868"/>
      <c r="F3868"/>
      <c r="G3868"/>
      <c r="H3868"/>
      <c r="I3868"/>
      <c r="J3868"/>
      <c r="K3868"/>
      <c r="L3868"/>
      <c r="M3868"/>
      <c r="N3868"/>
      <c r="O3868"/>
      <c r="P3868"/>
      <c r="Q3868"/>
      <c r="R3868"/>
    </row>
    <row r="3869" spans="1:18" x14ac:dyDescent="0.2">
      <c r="A3869"/>
      <c r="B3869"/>
      <c r="C3869"/>
      <c r="D3869"/>
      <c r="E3869"/>
      <c r="F3869"/>
      <c r="G3869"/>
      <c r="H3869"/>
      <c r="I3869"/>
      <c r="J3869"/>
      <c r="K3869"/>
      <c r="L3869"/>
      <c r="M3869"/>
      <c r="N3869"/>
      <c r="O3869"/>
      <c r="P3869"/>
      <c r="Q3869"/>
      <c r="R3869"/>
    </row>
    <row r="3870" spans="1:18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</row>
    <row r="3871" spans="1:18" x14ac:dyDescent="0.2">
      <c r="A3871"/>
      <c r="B3871"/>
      <c r="C3871"/>
      <c r="D3871"/>
      <c r="E3871"/>
      <c r="F3871"/>
      <c r="G3871"/>
      <c r="H3871"/>
      <c r="I3871"/>
      <c r="J3871"/>
      <c r="K3871"/>
      <c r="L3871"/>
      <c r="M3871"/>
      <c r="N3871"/>
      <c r="O3871"/>
      <c r="P3871"/>
      <c r="Q3871"/>
      <c r="R3871"/>
    </row>
    <row r="3872" spans="1:18" x14ac:dyDescent="0.2">
      <c r="A3872"/>
      <c r="B3872"/>
      <c r="C3872"/>
      <c r="D3872"/>
      <c r="E3872"/>
      <c r="F3872"/>
      <c r="G3872"/>
      <c r="H3872"/>
      <c r="I3872"/>
      <c r="J3872"/>
      <c r="K3872"/>
      <c r="L3872"/>
      <c r="M3872"/>
      <c r="N3872"/>
      <c r="O3872"/>
      <c r="P3872"/>
      <c r="Q3872"/>
      <c r="R3872"/>
    </row>
    <row r="3873" spans="1:18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</row>
    <row r="3874" spans="1:18" x14ac:dyDescent="0.2">
      <c r="A3874"/>
      <c r="B3874"/>
      <c r="C3874"/>
      <c r="D3874"/>
      <c r="E3874"/>
      <c r="F3874"/>
      <c r="G3874"/>
      <c r="H3874"/>
      <c r="I3874"/>
      <c r="J3874"/>
      <c r="K3874"/>
      <c r="L3874"/>
      <c r="M3874"/>
      <c r="N3874"/>
      <c r="O3874"/>
      <c r="P3874"/>
      <c r="Q3874"/>
      <c r="R3874"/>
    </row>
    <row r="3875" spans="1:18" x14ac:dyDescent="0.2">
      <c r="A3875"/>
      <c r="B3875"/>
      <c r="C3875"/>
      <c r="D3875"/>
      <c r="E3875"/>
      <c r="F3875"/>
      <c r="G3875"/>
      <c r="H3875"/>
      <c r="I3875"/>
      <c r="J3875"/>
      <c r="K3875"/>
      <c r="L3875"/>
      <c r="M3875"/>
      <c r="N3875"/>
      <c r="O3875"/>
      <c r="P3875"/>
      <c r="Q3875"/>
      <c r="R3875"/>
    </row>
    <row r="3876" spans="1:18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</row>
    <row r="3877" spans="1:18" x14ac:dyDescent="0.2">
      <c r="A3877"/>
      <c r="B3877"/>
      <c r="C3877"/>
      <c r="D3877"/>
      <c r="E3877"/>
      <c r="F3877"/>
      <c r="G3877"/>
      <c r="H3877"/>
      <c r="I3877"/>
      <c r="J3877"/>
      <c r="K3877"/>
      <c r="L3877"/>
      <c r="M3877"/>
      <c r="N3877"/>
      <c r="O3877"/>
      <c r="P3877"/>
      <c r="Q3877"/>
      <c r="R3877"/>
    </row>
    <row r="3878" spans="1:18" x14ac:dyDescent="0.2">
      <c r="A3878"/>
      <c r="B3878"/>
      <c r="C3878"/>
      <c r="D3878"/>
      <c r="E3878"/>
      <c r="F3878"/>
      <c r="G3878"/>
      <c r="H3878"/>
      <c r="I3878"/>
      <c r="J3878"/>
      <c r="K3878"/>
      <c r="L3878"/>
      <c r="M3878"/>
      <c r="N3878"/>
      <c r="O3878"/>
      <c r="P3878"/>
      <c r="Q3878"/>
      <c r="R3878"/>
    </row>
    <row r="3879" spans="1:18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</row>
    <row r="3880" spans="1:18" x14ac:dyDescent="0.2">
      <c r="A3880"/>
      <c r="B3880"/>
      <c r="C3880"/>
      <c r="D3880"/>
      <c r="E3880"/>
      <c r="F3880"/>
      <c r="G3880"/>
      <c r="H3880"/>
      <c r="I3880"/>
      <c r="J3880"/>
      <c r="K3880"/>
      <c r="L3880"/>
      <c r="M3880"/>
      <c r="N3880"/>
      <c r="O3880"/>
      <c r="P3880"/>
      <c r="Q3880"/>
      <c r="R3880"/>
    </row>
    <row r="3881" spans="1:18" x14ac:dyDescent="0.2">
      <c r="A3881"/>
      <c r="B3881"/>
      <c r="C3881"/>
      <c r="D3881"/>
      <c r="E3881"/>
      <c r="F3881"/>
      <c r="G3881"/>
      <c r="H3881"/>
      <c r="I3881"/>
      <c r="J3881"/>
      <c r="K3881"/>
      <c r="L3881"/>
      <c r="M3881"/>
      <c r="N3881"/>
      <c r="O3881"/>
      <c r="P3881"/>
      <c r="Q3881"/>
      <c r="R3881"/>
    </row>
    <row r="3882" spans="1:18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</row>
    <row r="3883" spans="1:18" x14ac:dyDescent="0.2">
      <c r="A3883"/>
      <c r="B3883"/>
      <c r="C3883"/>
      <c r="D3883"/>
      <c r="E3883"/>
      <c r="F3883"/>
      <c r="G3883"/>
      <c r="H3883"/>
      <c r="I3883"/>
      <c r="J3883"/>
      <c r="K3883"/>
      <c r="L3883"/>
      <c r="M3883"/>
      <c r="N3883"/>
      <c r="O3883"/>
      <c r="P3883"/>
      <c r="Q3883"/>
      <c r="R3883"/>
    </row>
    <row r="3884" spans="1:18" x14ac:dyDescent="0.2">
      <c r="A3884"/>
      <c r="B3884"/>
      <c r="C3884"/>
      <c r="D3884"/>
      <c r="E3884"/>
      <c r="F3884"/>
      <c r="G3884"/>
      <c r="H3884"/>
      <c r="I3884"/>
      <c r="J3884"/>
      <c r="K3884"/>
      <c r="L3884"/>
      <c r="M3884"/>
      <c r="N3884"/>
      <c r="O3884"/>
      <c r="P3884"/>
      <c r="Q3884"/>
      <c r="R3884"/>
    </row>
    <row r="3885" spans="1:18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</row>
    <row r="3886" spans="1:18" x14ac:dyDescent="0.2">
      <c r="A3886"/>
      <c r="B3886"/>
      <c r="C3886"/>
      <c r="D3886"/>
      <c r="E3886"/>
      <c r="F3886"/>
      <c r="G3886"/>
      <c r="H3886"/>
      <c r="I3886"/>
      <c r="J3886"/>
      <c r="K3886"/>
      <c r="L3886"/>
      <c r="M3886"/>
      <c r="N3886"/>
      <c r="O3886"/>
      <c r="P3886"/>
      <c r="Q3886"/>
      <c r="R3886"/>
    </row>
    <row r="3887" spans="1:18" x14ac:dyDescent="0.2">
      <c r="A3887"/>
      <c r="B3887"/>
      <c r="C3887"/>
      <c r="D3887"/>
      <c r="E3887"/>
      <c r="F3887"/>
      <c r="G3887"/>
      <c r="H3887"/>
      <c r="I3887"/>
      <c r="J3887"/>
      <c r="K3887"/>
      <c r="L3887"/>
      <c r="M3887"/>
      <c r="N3887"/>
      <c r="O3887"/>
      <c r="P3887"/>
      <c r="Q3887"/>
      <c r="R3887"/>
    </row>
    <row r="3888" spans="1:18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</row>
    <row r="3889" spans="1:18" x14ac:dyDescent="0.2">
      <c r="A3889"/>
      <c r="B3889"/>
      <c r="C3889"/>
      <c r="D3889"/>
      <c r="E3889"/>
      <c r="F3889"/>
      <c r="G3889"/>
      <c r="H3889"/>
      <c r="I3889"/>
      <c r="J3889"/>
      <c r="K3889"/>
      <c r="L3889"/>
      <c r="M3889"/>
      <c r="N3889"/>
      <c r="O3889"/>
      <c r="P3889"/>
      <c r="Q3889"/>
      <c r="R3889"/>
    </row>
    <row r="3890" spans="1:18" x14ac:dyDescent="0.2">
      <c r="A3890"/>
      <c r="B3890"/>
      <c r="C3890"/>
      <c r="D3890"/>
      <c r="E3890"/>
      <c r="F3890"/>
      <c r="G3890"/>
      <c r="H3890"/>
      <c r="I3890"/>
      <c r="J3890"/>
      <c r="K3890"/>
      <c r="L3890"/>
      <c r="M3890"/>
      <c r="N3890"/>
      <c r="O3890"/>
      <c r="P3890"/>
      <c r="Q3890"/>
      <c r="R3890"/>
    </row>
    <row r="3891" spans="1:18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</row>
    <row r="3892" spans="1:18" x14ac:dyDescent="0.2">
      <c r="A3892"/>
      <c r="B3892"/>
      <c r="C3892"/>
      <c r="D3892"/>
      <c r="E3892"/>
      <c r="F3892"/>
      <c r="G3892"/>
      <c r="H3892"/>
      <c r="I3892"/>
      <c r="J3892"/>
      <c r="K3892"/>
      <c r="L3892"/>
      <c r="M3892"/>
      <c r="N3892"/>
      <c r="O3892"/>
      <c r="P3892"/>
      <c r="Q3892"/>
      <c r="R3892"/>
    </row>
    <row r="3893" spans="1:18" x14ac:dyDescent="0.2">
      <c r="A3893"/>
      <c r="B3893"/>
      <c r="C3893"/>
      <c r="D3893"/>
      <c r="E3893"/>
      <c r="F3893"/>
      <c r="G3893"/>
      <c r="H3893"/>
      <c r="I3893"/>
      <c r="J3893"/>
      <c r="K3893"/>
      <c r="L3893"/>
      <c r="M3893"/>
      <c r="N3893"/>
      <c r="O3893"/>
      <c r="P3893"/>
      <c r="Q3893"/>
      <c r="R3893"/>
    </row>
    <row r="3894" spans="1:18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</row>
    <row r="3895" spans="1:18" x14ac:dyDescent="0.2">
      <c r="A3895"/>
      <c r="B3895"/>
      <c r="C3895"/>
      <c r="D3895"/>
      <c r="E3895"/>
      <c r="F3895"/>
      <c r="G3895"/>
      <c r="H3895"/>
      <c r="I3895"/>
      <c r="J3895"/>
      <c r="K3895"/>
      <c r="L3895"/>
      <c r="M3895"/>
      <c r="N3895"/>
      <c r="O3895"/>
      <c r="P3895"/>
      <c r="Q3895"/>
      <c r="R3895"/>
    </row>
    <row r="3896" spans="1:18" x14ac:dyDescent="0.2">
      <c r="A3896"/>
      <c r="B3896"/>
      <c r="C3896"/>
      <c r="D3896"/>
      <c r="E3896"/>
      <c r="F3896"/>
      <c r="G3896"/>
      <c r="H3896"/>
      <c r="I3896"/>
      <c r="J3896"/>
      <c r="K3896"/>
      <c r="L3896"/>
      <c r="M3896"/>
      <c r="N3896"/>
      <c r="O3896"/>
      <c r="P3896"/>
      <c r="Q3896"/>
      <c r="R3896"/>
    </row>
    <row r="3897" spans="1:18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</row>
    <row r="3898" spans="1:18" x14ac:dyDescent="0.2">
      <c r="A3898"/>
      <c r="B3898"/>
      <c r="C3898"/>
      <c r="D3898"/>
      <c r="E3898"/>
      <c r="F3898"/>
      <c r="G3898"/>
      <c r="H3898"/>
      <c r="I3898"/>
      <c r="J3898"/>
      <c r="K3898"/>
      <c r="L3898"/>
      <c r="M3898"/>
      <c r="N3898"/>
      <c r="O3898"/>
      <c r="P3898"/>
      <c r="Q3898"/>
      <c r="R3898"/>
    </row>
    <row r="3899" spans="1:18" x14ac:dyDescent="0.2">
      <c r="A3899"/>
      <c r="B3899"/>
      <c r="C3899"/>
      <c r="D3899"/>
      <c r="E3899"/>
      <c r="F3899"/>
      <c r="G3899"/>
      <c r="H3899"/>
      <c r="I3899"/>
      <c r="J3899"/>
      <c r="K3899"/>
      <c r="L3899"/>
      <c r="M3899"/>
      <c r="N3899"/>
      <c r="O3899"/>
      <c r="P3899"/>
      <c r="Q3899"/>
      <c r="R3899"/>
    </row>
    <row r="3900" spans="1:18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</row>
    <row r="3901" spans="1:18" x14ac:dyDescent="0.2">
      <c r="A3901"/>
      <c r="B3901"/>
      <c r="C3901"/>
      <c r="D3901"/>
      <c r="E3901"/>
      <c r="F3901"/>
      <c r="G3901"/>
      <c r="H3901"/>
      <c r="I3901"/>
      <c r="J3901"/>
      <c r="K3901"/>
      <c r="L3901"/>
      <c r="M3901"/>
      <c r="N3901"/>
      <c r="O3901"/>
      <c r="P3901"/>
      <c r="Q3901"/>
      <c r="R3901"/>
    </row>
    <row r="3902" spans="1:18" x14ac:dyDescent="0.2">
      <c r="A3902"/>
      <c r="B3902"/>
      <c r="C3902"/>
      <c r="D3902"/>
      <c r="E3902"/>
      <c r="F3902"/>
      <c r="G3902"/>
      <c r="H3902"/>
      <c r="I3902"/>
      <c r="J3902"/>
      <c r="K3902"/>
      <c r="L3902"/>
      <c r="M3902"/>
      <c r="N3902"/>
      <c r="O3902"/>
      <c r="P3902"/>
      <c r="Q3902"/>
      <c r="R3902"/>
    </row>
    <row r="3903" spans="1:18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</row>
    <row r="3904" spans="1:18" x14ac:dyDescent="0.2">
      <c r="A3904"/>
      <c r="B3904"/>
      <c r="C3904"/>
      <c r="D3904"/>
      <c r="E3904"/>
      <c r="F3904"/>
      <c r="G3904"/>
      <c r="H3904"/>
      <c r="I3904"/>
      <c r="J3904"/>
      <c r="K3904"/>
      <c r="L3904"/>
      <c r="M3904"/>
      <c r="N3904"/>
      <c r="O3904"/>
      <c r="P3904"/>
      <c r="Q3904"/>
      <c r="R3904"/>
    </row>
    <row r="3905" spans="1:18" x14ac:dyDescent="0.2">
      <c r="A3905"/>
      <c r="B3905"/>
      <c r="C3905"/>
      <c r="D3905"/>
      <c r="E3905"/>
      <c r="F3905"/>
      <c r="G3905"/>
      <c r="H3905"/>
      <c r="I3905"/>
      <c r="J3905"/>
      <c r="K3905"/>
      <c r="L3905"/>
      <c r="M3905"/>
      <c r="N3905"/>
      <c r="O3905"/>
      <c r="P3905"/>
      <c r="Q3905"/>
      <c r="R3905"/>
    </row>
    <row r="3906" spans="1:18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</row>
    <row r="3907" spans="1:18" x14ac:dyDescent="0.2">
      <c r="A3907"/>
      <c r="B3907"/>
      <c r="C3907"/>
      <c r="D3907"/>
      <c r="E3907"/>
      <c r="F3907"/>
      <c r="G3907"/>
      <c r="H3907"/>
      <c r="I3907"/>
      <c r="J3907"/>
      <c r="K3907"/>
      <c r="L3907"/>
      <c r="M3907"/>
      <c r="N3907"/>
      <c r="O3907"/>
      <c r="P3907"/>
      <c r="Q3907"/>
      <c r="R3907"/>
    </row>
    <row r="3908" spans="1:18" x14ac:dyDescent="0.2">
      <c r="A3908"/>
      <c r="B3908"/>
      <c r="C3908"/>
      <c r="D3908"/>
      <c r="E3908"/>
      <c r="F3908"/>
      <c r="G3908"/>
      <c r="H3908"/>
      <c r="I3908"/>
      <c r="J3908"/>
      <c r="K3908"/>
      <c r="L3908"/>
      <c r="M3908"/>
      <c r="N3908"/>
      <c r="O3908"/>
      <c r="P3908"/>
      <c r="Q3908"/>
      <c r="R3908"/>
    </row>
    <row r="3909" spans="1:18" x14ac:dyDescent="0.2">
      <c r="A3909"/>
      <c r="B3909"/>
      <c r="C3909"/>
      <c r="D3909"/>
      <c r="E3909"/>
      <c r="F3909"/>
      <c r="G3909"/>
      <c r="H3909"/>
      <c r="I3909"/>
      <c r="J3909"/>
      <c r="K3909"/>
      <c r="L3909"/>
      <c r="M3909"/>
      <c r="N3909"/>
      <c r="O3909"/>
      <c r="P3909"/>
      <c r="Q3909"/>
      <c r="R3909"/>
    </row>
    <row r="3910" spans="1:18" x14ac:dyDescent="0.2">
      <c r="A3910"/>
      <c r="B3910"/>
      <c r="C3910"/>
      <c r="D3910"/>
      <c r="E3910"/>
      <c r="F3910"/>
      <c r="G3910"/>
      <c r="H3910"/>
      <c r="I3910"/>
      <c r="J3910"/>
      <c r="K3910"/>
      <c r="L3910"/>
      <c r="M3910"/>
      <c r="N3910"/>
      <c r="O3910"/>
      <c r="P3910"/>
      <c r="Q3910"/>
      <c r="R3910"/>
    </row>
    <row r="3911" spans="1:18" x14ac:dyDescent="0.2">
      <c r="A3911"/>
      <c r="B3911"/>
      <c r="C3911"/>
      <c r="D3911"/>
      <c r="E3911"/>
      <c r="F3911"/>
      <c r="G3911"/>
      <c r="H3911"/>
      <c r="I3911"/>
      <c r="J3911"/>
      <c r="K3911"/>
      <c r="L3911"/>
      <c r="M3911"/>
      <c r="N3911"/>
      <c r="O3911"/>
      <c r="P3911"/>
      <c r="Q3911"/>
      <c r="R3911"/>
    </row>
    <row r="3912" spans="1:18" x14ac:dyDescent="0.2">
      <c r="A3912"/>
      <c r="B3912"/>
      <c r="C3912"/>
      <c r="D3912"/>
      <c r="E3912"/>
      <c r="F3912"/>
      <c r="G3912"/>
      <c r="H3912"/>
      <c r="I3912"/>
      <c r="J3912"/>
      <c r="K3912"/>
      <c r="L3912"/>
      <c r="M3912"/>
      <c r="N3912"/>
      <c r="O3912"/>
      <c r="P3912"/>
      <c r="Q3912"/>
      <c r="R3912"/>
    </row>
    <row r="3913" spans="1:18" x14ac:dyDescent="0.2">
      <c r="A3913"/>
      <c r="B3913"/>
      <c r="C3913"/>
      <c r="D3913"/>
      <c r="E3913"/>
      <c r="F3913"/>
      <c r="G3913"/>
      <c r="H3913"/>
      <c r="I3913"/>
      <c r="J3913"/>
      <c r="K3913"/>
      <c r="L3913"/>
      <c r="M3913"/>
      <c r="N3913"/>
      <c r="O3913"/>
      <c r="P3913"/>
      <c r="Q3913"/>
      <c r="R3913"/>
    </row>
    <row r="3914" spans="1:18" x14ac:dyDescent="0.2">
      <c r="A3914"/>
      <c r="B3914"/>
      <c r="C3914"/>
      <c r="D3914"/>
      <c r="E3914"/>
      <c r="F3914"/>
      <c r="G3914"/>
      <c r="H3914"/>
      <c r="I3914"/>
      <c r="J3914"/>
      <c r="K3914"/>
      <c r="L3914"/>
      <c r="M3914"/>
      <c r="N3914"/>
      <c r="O3914"/>
      <c r="P3914"/>
      <c r="Q3914"/>
      <c r="R3914"/>
    </row>
    <row r="3915" spans="1:18" x14ac:dyDescent="0.2">
      <c r="A3915"/>
      <c r="B3915"/>
      <c r="C3915"/>
      <c r="D3915"/>
      <c r="E3915"/>
      <c r="F3915"/>
      <c r="G3915"/>
      <c r="H3915"/>
      <c r="I3915"/>
      <c r="J3915"/>
      <c r="K3915"/>
      <c r="L3915"/>
      <c r="M3915"/>
      <c r="N3915"/>
      <c r="O3915"/>
      <c r="P3915"/>
      <c r="Q3915"/>
      <c r="R3915"/>
    </row>
    <row r="3916" spans="1:18" x14ac:dyDescent="0.2">
      <c r="A3916"/>
      <c r="B3916"/>
      <c r="C3916"/>
      <c r="D3916"/>
      <c r="E3916"/>
      <c r="F3916"/>
      <c r="G3916"/>
      <c r="H3916"/>
      <c r="I3916"/>
      <c r="J3916"/>
      <c r="K3916"/>
      <c r="L3916"/>
      <c r="M3916"/>
      <c r="N3916"/>
      <c r="O3916"/>
      <c r="P3916"/>
      <c r="Q3916"/>
      <c r="R3916"/>
    </row>
    <row r="3917" spans="1:18" x14ac:dyDescent="0.2">
      <c r="A3917"/>
      <c r="B3917"/>
      <c r="C3917"/>
      <c r="D3917"/>
      <c r="E3917"/>
      <c r="F3917"/>
      <c r="G3917"/>
      <c r="H3917"/>
      <c r="I3917"/>
      <c r="J3917"/>
      <c r="K3917"/>
      <c r="L3917"/>
      <c r="M3917"/>
      <c r="N3917"/>
      <c r="O3917"/>
      <c r="P3917"/>
      <c r="Q3917"/>
      <c r="R3917"/>
    </row>
    <row r="3918" spans="1:18" x14ac:dyDescent="0.2">
      <c r="A3918"/>
      <c r="B3918"/>
      <c r="C3918"/>
      <c r="D3918"/>
      <c r="E3918"/>
      <c r="F3918"/>
      <c r="G3918"/>
      <c r="H3918"/>
      <c r="I3918"/>
      <c r="J3918"/>
      <c r="K3918"/>
      <c r="L3918"/>
      <c r="M3918"/>
      <c r="N3918"/>
      <c r="O3918"/>
      <c r="P3918"/>
      <c r="Q3918"/>
      <c r="R3918"/>
    </row>
    <row r="3919" spans="1:18" x14ac:dyDescent="0.2">
      <c r="A3919"/>
      <c r="B3919"/>
      <c r="C3919"/>
      <c r="D3919"/>
      <c r="E3919"/>
      <c r="F3919"/>
      <c r="G3919"/>
      <c r="H3919"/>
      <c r="I3919"/>
      <c r="J3919"/>
      <c r="K3919"/>
      <c r="L3919"/>
      <c r="M3919"/>
      <c r="N3919"/>
      <c r="O3919"/>
      <c r="P3919"/>
      <c r="Q3919"/>
      <c r="R3919"/>
    </row>
    <row r="3920" spans="1:18" x14ac:dyDescent="0.2">
      <c r="A3920"/>
      <c r="B3920"/>
      <c r="C3920"/>
      <c r="D3920"/>
      <c r="E3920"/>
      <c r="F3920"/>
      <c r="G3920"/>
      <c r="H3920"/>
      <c r="I3920"/>
      <c r="J3920"/>
      <c r="K3920"/>
      <c r="L3920"/>
      <c r="M3920"/>
      <c r="N3920"/>
      <c r="O3920"/>
      <c r="P3920"/>
      <c r="Q3920"/>
      <c r="R3920"/>
    </row>
    <row r="3921" spans="1:18" x14ac:dyDescent="0.2">
      <c r="A3921"/>
      <c r="B3921"/>
      <c r="C3921"/>
      <c r="D3921"/>
      <c r="E3921"/>
      <c r="F3921"/>
      <c r="G3921"/>
      <c r="H3921"/>
      <c r="I3921"/>
      <c r="J3921"/>
      <c r="K3921"/>
      <c r="L3921"/>
      <c r="M3921"/>
      <c r="N3921"/>
      <c r="O3921"/>
      <c r="P3921"/>
      <c r="Q3921"/>
      <c r="R3921"/>
    </row>
    <row r="3922" spans="1:18" x14ac:dyDescent="0.2">
      <c r="A3922"/>
      <c r="B3922"/>
      <c r="C3922"/>
      <c r="D3922"/>
      <c r="E3922"/>
      <c r="F3922"/>
      <c r="G3922"/>
      <c r="H3922"/>
      <c r="I3922"/>
      <c r="J3922"/>
      <c r="K3922"/>
      <c r="L3922"/>
      <c r="M3922"/>
      <c r="N3922"/>
      <c r="O3922"/>
      <c r="P3922"/>
      <c r="Q3922"/>
      <c r="R3922"/>
    </row>
    <row r="3923" spans="1:18" x14ac:dyDescent="0.2">
      <c r="A3923"/>
      <c r="B3923"/>
      <c r="C3923"/>
      <c r="D3923"/>
      <c r="E3923"/>
      <c r="F3923"/>
      <c r="G3923"/>
      <c r="H3923"/>
      <c r="I3923"/>
      <c r="J3923"/>
      <c r="K3923"/>
      <c r="L3923"/>
      <c r="M3923"/>
      <c r="N3923"/>
      <c r="O3923"/>
      <c r="P3923"/>
      <c r="Q3923"/>
      <c r="R3923"/>
    </row>
    <row r="3924" spans="1:18" x14ac:dyDescent="0.2">
      <c r="A3924"/>
      <c r="B3924"/>
      <c r="C3924"/>
      <c r="D3924"/>
      <c r="E3924"/>
      <c r="F3924"/>
      <c r="G3924"/>
      <c r="H3924"/>
      <c r="I3924"/>
      <c r="J3924"/>
      <c r="K3924"/>
      <c r="L3924"/>
      <c r="M3924"/>
      <c r="N3924"/>
      <c r="O3924"/>
      <c r="P3924"/>
      <c r="Q3924"/>
      <c r="R3924"/>
    </row>
    <row r="3925" spans="1:18" x14ac:dyDescent="0.2">
      <c r="A3925"/>
      <c r="B3925"/>
      <c r="C3925"/>
      <c r="D3925"/>
      <c r="E3925"/>
      <c r="F3925"/>
      <c r="G3925"/>
      <c r="H3925"/>
      <c r="I3925"/>
      <c r="J3925"/>
      <c r="K3925"/>
      <c r="L3925"/>
      <c r="M3925"/>
      <c r="N3925"/>
      <c r="O3925"/>
      <c r="P3925"/>
      <c r="Q3925"/>
      <c r="R3925"/>
    </row>
    <row r="3926" spans="1:18" x14ac:dyDescent="0.2">
      <c r="A3926"/>
      <c r="B3926"/>
      <c r="C3926"/>
      <c r="D3926"/>
      <c r="E3926"/>
      <c r="F3926"/>
      <c r="G3926"/>
      <c r="H3926"/>
      <c r="I3926"/>
      <c r="J3926"/>
      <c r="K3926"/>
      <c r="L3926"/>
      <c r="M3926"/>
      <c r="N3926"/>
      <c r="O3926"/>
      <c r="P3926"/>
      <c r="Q3926"/>
      <c r="R3926"/>
    </row>
    <row r="3927" spans="1:18" x14ac:dyDescent="0.2">
      <c r="A3927"/>
      <c r="B3927"/>
      <c r="C3927"/>
      <c r="D3927"/>
      <c r="E3927"/>
      <c r="F3927"/>
      <c r="G3927"/>
      <c r="H3927"/>
      <c r="I3927"/>
      <c r="J3927"/>
      <c r="K3927"/>
      <c r="L3927"/>
      <c r="M3927"/>
      <c r="N3927"/>
      <c r="O3927"/>
      <c r="P3927"/>
      <c r="Q3927"/>
      <c r="R3927"/>
    </row>
    <row r="3928" spans="1:18" x14ac:dyDescent="0.2">
      <c r="A3928"/>
      <c r="B3928"/>
      <c r="C3928"/>
      <c r="D3928"/>
      <c r="E3928"/>
      <c r="F3928"/>
      <c r="G3928"/>
      <c r="H3928"/>
      <c r="I3928"/>
      <c r="J3928"/>
      <c r="K3928"/>
      <c r="L3928"/>
      <c r="M3928"/>
      <c r="N3928"/>
      <c r="O3928"/>
      <c r="P3928"/>
      <c r="Q3928"/>
      <c r="R3928"/>
    </row>
    <row r="3929" spans="1:18" x14ac:dyDescent="0.2">
      <c r="A3929"/>
      <c r="B3929"/>
      <c r="C3929"/>
      <c r="D3929"/>
      <c r="E3929"/>
      <c r="F3929"/>
      <c r="G3929"/>
      <c r="H3929"/>
      <c r="I3929"/>
      <c r="J3929"/>
      <c r="K3929"/>
      <c r="L3929"/>
      <c r="M3929"/>
      <c r="N3929"/>
      <c r="O3929"/>
      <c r="P3929"/>
      <c r="Q3929"/>
      <c r="R3929"/>
    </row>
    <row r="3930" spans="1:18" x14ac:dyDescent="0.2">
      <c r="A3930"/>
      <c r="B3930"/>
      <c r="C3930"/>
      <c r="D3930"/>
      <c r="E3930"/>
      <c r="F3930"/>
      <c r="G3930"/>
      <c r="H3930"/>
      <c r="I3930"/>
      <c r="J3930"/>
      <c r="K3930"/>
      <c r="L3930"/>
      <c r="M3930"/>
      <c r="N3930"/>
      <c r="O3930"/>
      <c r="P3930"/>
      <c r="Q3930"/>
      <c r="R3930"/>
    </row>
    <row r="3931" spans="1:18" x14ac:dyDescent="0.2">
      <c r="A3931"/>
      <c r="B3931"/>
      <c r="C3931"/>
      <c r="D3931"/>
      <c r="E3931"/>
      <c r="F3931"/>
      <c r="G3931"/>
      <c r="H3931"/>
      <c r="I3931"/>
      <c r="J3931"/>
      <c r="K3931"/>
      <c r="L3931"/>
      <c r="M3931"/>
      <c r="N3931"/>
      <c r="O3931"/>
      <c r="P3931"/>
      <c r="Q3931"/>
      <c r="R3931"/>
    </row>
    <row r="3932" spans="1:18" x14ac:dyDescent="0.2">
      <c r="A3932"/>
      <c r="B3932"/>
      <c r="C3932"/>
      <c r="D3932"/>
      <c r="E3932"/>
      <c r="F3932"/>
      <c r="G3932"/>
      <c r="H3932"/>
      <c r="I3932"/>
      <c r="J3932"/>
      <c r="K3932"/>
      <c r="L3932"/>
      <c r="M3932"/>
      <c r="N3932"/>
      <c r="O3932"/>
      <c r="P3932"/>
      <c r="Q3932"/>
      <c r="R3932"/>
    </row>
    <row r="3933" spans="1:18" x14ac:dyDescent="0.2">
      <c r="A3933"/>
      <c r="B3933"/>
      <c r="C3933"/>
      <c r="D3933"/>
      <c r="E3933"/>
      <c r="F3933"/>
      <c r="G3933"/>
      <c r="H3933"/>
      <c r="I3933"/>
      <c r="J3933"/>
      <c r="K3933"/>
      <c r="L3933"/>
      <c r="M3933"/>
      <c r="N3933"/>
      <c r="O3933"/>
      <c r="P3933"/>
      <c r="Q3933"/>
      <c r="R3933"/>
    </row>
    <row r="3934" spans="1:18" x14ac:dyDescent="0.2">
      <c r="A3934"/>
      <c r="B3934"/>
      <c r="C3934"/>
      <c r="D3934"/>
      <c r="E3934"/>
      <c r="F3934"/>
      <c r="G3934"/>
      <c r="H3934"/>
      <c r="I3934"/>
      <c r="J3934"/>
      <c r="K3934"/>
      <c r="L3934"/>
      <c r="M3934"/>
      <c r="N3934"/>
      <c r="O3934"/>
      <c r="P3934"/>
      <c r="Q3934"/>
      <c r="R3934"/>
    </row>
    <row r="3935" spans="1:18" x14ac:dyDescent="0.2">
      <c r="A3935"/>
      <c r="B3935"/>
      <c r="C3935"/>
      <c r="D3935"/>
      <c r="E3935"/>
      <c r="F3935"/>
      <c r="G3935"/>
      <c r="H3935"/>
      <c r="I3935"/>
      <c r="J3935"/>
      <c r="K3935"/>
      <c r="L3935"/>
      <c r="M3935"/>
      <c r="N3935"/>
      <c r="O3935"/>
      <c r="P3935"/>
      <c r="Q3935"/>
      <c r="R3935"/>
    </row>
    <row r="3936" spans="1:18" x14ac:dyDescent="0.2">
      <c r="A3936"/>
      <c r="B3936"/>
      <c r="C3936"/>
      <c r="D3936"/>
      <c r="E3936"/>
      <c r="F3936"/>
      <c r="G3936"/>
      <c r="H3936"/>
      <c r="I3936"/>
      <c r="J3936"/>
      <c r="K3936"/>
      <c r="L3936"/>
      <c r="M3936"/>
      <c r="N3936"/>
      <c r="O3936"/>
      <c r="P3936"/>
      <c r="Q3936"/>
      <c r="R3936"/>
    </row>
    <row r="3937" spans="1:18" x14ac:dyDescent="0.2">
      <c r="A3937"/>
      <c r="B3937"/>
      <c r="C3937"/>
      <c r="D3937"/>
      <c r="E3937"/>
      <c r="F3937"/>
      <c r="G3937"/>
      <c r="H3937"/>
      <c r="I3937"/>
      <c r="J3937"/>
      <c r="K3937"/>
      <c r="L3937"/>
      <c r="M3937"/>
      <c r="N3937"/>
      <c r="O3937"/>
      <c r="P3937"/>
      <c r="Q3937"/>
      <c r="R3937"/>
    </row>
    <row r="3938" spans="1:18" x14ac:dyDescent="0.2">
      <c r="A3938"/>
      <c r="B3938"/>
      <c r="C3938"/>
      <c r="D3938"/>
      <c r="E3938"/>
      <c r="F3938"/>
      <c r="G3938"/>
      <c r="H3938"/>
      <c r="I3938"/>
      <c r="J3938"/>
      <c r="K3938"/>
      <c r="L3938"/>
      <c r="M3938"/>
      <c r="N3938"/>
      <c r="O3938"/>
      <c r="P3938"/>
      <c r="Q3938"/>
      <c r="R3938"/>
    </row>
    <row r="3939" spans="1:18" x14ac:dyDescent="0.2">
      <c r="A3939"/>
      <c r="B3939"/>
      <c r="C3939"/>
      <c r="D3939"/>
      <c r="E3939"/>
      <c r="F3939"/>
      <c r="G3939"/>
      <c r="H3939"/>
      <c r="I3939"/>
      <c r="J3939"/>
      <c r="K3939"/>
      <c r="L3939"/>
      <c r="M3939"/>
      <c r="N3939"/>
      <c r="O3939"/>
      <c r="P3939"/>
      <c r="Q3939"/>
      <c r="R3939"/>
    </row>
    <row r="3940" spans="1:18" x14ac:dyDescent="0.2">
      <c r="A3940"/>
      <c r="B3940"/>
      <c r="C3940"/>
      <c r="D3940"/>
      <c r="E3940"/>
      <c r="F3940"/>
      <c r="G3940"/>
      <c r="H3940"/>
      <c r="I3940"/>
      <c r="J3940"/>
      <c r="K3940"/>
      <c r="L3940"/>
      <c r="M3940"/>
      <c r="N3940"/>
      <c r="O3940"/>
      <c r="P3940"/>
      <c r="Q3940"/>
      <c r="R3940"/>
    </row>
    <row r="3941" spans="1:18" x14ac:dyDescent="0.2">
      <c r="A3941"/>
      <c r="B3941"/>
      <c r="C3941"/>
      <c r="D3941"/>
      <c r="E3941"/>
      <c r="F3941"/>
      <c r="G3941"/>
      <c r="H3941"/>
      <c r="I3941"/>
      <c r="J3941"/>
      <c r="K3941"/>
      <c r="L3941"/>
      <c r="M3941"/>
      <c r="N3941"/>
      <c r="O3941"/>
      <c r="P3941"/>
      <c r="Q3941"/>
      <c r="R3941"/>
    </row>
    <row r="3942" spans="1:18" x14ac:dyDescent="0.2">
      <c r="A3942"/>
      <c r="B3942"/>
      <c r="C3942"/>
      <c r="D3942"/>
      <c r="E3942"/>
      <c r="F3942"/>
      <c r="G3942"/>
      <c r="H3942"/>
      <c r="I3942"/>
      <c r="J3942"/>
      <c r="K3942"/>
      <c r="L3942"/>
      <c r="M3942"/>
      <c r="N3942"/>
      <c r="O3942"/>
      <c r="P3942"/>
      <c r="Q3942"/>
      <c r="R3942"/>
    </row>
    <row r="3943" spans="1:18" x14ac:dyDescent="0.2">
      <c r="A3943"/>
      <c r="B3943"/>
      <c r="C3943"/>
      <c r="D3943"/>
      <c r="E3943"/>
      <c r="F3943"/>
      <c r="G3943"/>
      <c r="H3943"/>
      <c r="I3943"/>
      <c r="J3943"/>
      <c r="K3943"/>
      <c r="L3943"/>
      <c r="M3943"/>
      <c r="N3943"/>
      <c r="O3943"/>
      <c r="P3943"/>
      <c r="Q3943"/>
      <c r="R3943"/>
    </row>
    <row r="3944" spans="1:18" x14ac:dyDescent="0.2">
      <c r="A3944"/>
      <c r="B3944"/>
      <c r="C3944"/>
      <c r="D3944"/>
      <c r="E3944"/>
      <c r="F3944"/>
      <c r="G3944"/>
      <c r="H3944"/>
      <c r="I3944"/>
      <c r="J3944"/>
      <c r="K3944"/>
      <c r="L3944"/>
      <c r="M3944"/>
      <c r="N3944"/>
      <c r="O3944"/>
      <c r="P3944"/>
      <c r="Q3944"/>
      <c r="R3944"/>
    </row>
    <row r="3945" spans="1:18" x14ac:dyDescent="0.2">
      <c r="A3945"/>
      <c r="B3945"/>
      <c r="C3945"/>
      <c r="D3945"/>
      <c r="E3945"/>
      <c r="F3945"/>
      <c r="G3945"/>
      <c r="H3945"/>
      <c r="I3945"/>
      <c r="J3945"/>
      <c r="K3945"/>
      <c r="L3945"/>
      <c r="M3945"/>
      <c r="N3945"/>
      <c r="O3945"/>
      <c r="P3945"/>
      <c r="Q3945"/>
      <c r="R3945"/>
    </row>
    <row r="3946" spans="1:18" x14ac:dyDescent="0.2">
      <c r="A3946"/>
      <c r="B3946"/>
      <c r="C3946"/>
      <c r="D3946"/>
      <c r="E3946"/>
      <c r="F3946"/>
      <c r="G3946"/>
      <c r="H3946"/>
      <c r="I3946"/>
      <c r="J3946"/>
      <c r="K3946"/>
      <c r="L3946"/>
      <c r="M3946"/>
      <c r="N3946"/>
      <c r="O3946"/>
      <c r="P3946"/>
      <c r="Q3946"/>
      <c r="R3946"/>
    </row>
    <row r="3947" spans="1:18" x14ac:dyDescent="0.2">
      <c r="A3947"/>
      <c r="B3947"/>
      <c r="C3947"/>
      <c r="D3947"/>
      <c r="E3947"/>
      <c r="F3947"/>
      <c r="G3947"/>
      <c r="H3947"/>
      <c r="I3947"/>
      <c r="J3947"/>
      <c r="K3947"/>
      <c r="L3947"/>
      <c r="M3947"/>
      <c r="N3947"/>
      <c r="O3947"/>
      <c r="P3947"/>
      <c r="Q3947"/>
      <c r="R3947"/>
    </row>
    <row r="3948" spans="1:18" x14ac:dyDescent="0.2">
      <c r="A3948"/>
      <c r="B3948"/>
      <c r="C3948"/>
      <c r="D3948"/>
      <c r="E3948"/>
      <c r="F3948"/>
      <c r="G3948"/>
      <c r="H3948"/>
      <c r="I3948"/>
      <c r="J3948"/>
      <c r="K3948"/>
      <c r="L3948"/>
      <c r="M3948"/>
      <c r="N3948"/>
      <c r="O3948"/>
      <c r="P3948"/>
      <c r="Q3948"/>
      <c r="R3948"/>
    </row>
    <row r="3949" spans="1:18" x14ac:dyDescent="0.2">
      <c r="A3949"/>
      <c r="B3949"/>
      <c r="C3949"/>
      <c r="D3949"/>
      <c r="E3949"/>
      <c r="F3949"/>
      <c r="G3949"/>
      <c r="H3949"/>
      <c r="I3949"/>
      <c r="J3949"/>
      <c r="K3949"/>
      <c r="L3949"/>
      <c r="M3949"/>
      <c r="N3949"/>
      <c r="O3949"/>
      <c r="P3949"/>
      <c r="Q3949"/>
      <c r="R3949"/>
    </row>
    <row r="3950" spans="1:18" x14ac:dyDescent="0.2">
      <c r="A3950"/>
      <c r="B3950"/>
      <c r="C3950"/>
      <c r="D3950"/>
      <c r="E3950"/>
      <c r="F3950"/>
      <c r="G3950"/>
      <c r="H3950"/>
      <c r="I3950"/>
      <c r="J3950"/>
      <c r="K3950"/>
      <c r="L3950"/>
      <c r="M3950"/>
      <c r="N3950"/>
      <c r="O3950"/>
      <c r="P3950"/>
      <c r="Q3950"/>
      <c r="R3950"/>
    </row>
    <row r="3951" spans="1:18" x14ac:dyDescent="0.2">
      <c r="A3951"/>
      <c r="B3951"/>
      <c r="C3951"/>
      <c r="D3951"/>
      <c r="E3951"/>
      <c r="F3951"/>
      <c r="G3951"/>
      <c r="H3951"/>
      <c r="I3951"/>
      <c r="J3951"/>
      <c r="K3951"/>
      <c r="L3951"/>
      <c r="M3951"/>
      <c r="N3951"/>
      <c r="O3951"/>
      <c r="P3951"/>
      <c r="Q3951"/>
      <c r="R3951"/>
    </row>
    <row r="3952" spans="1:18" x14ac:dyDescent="0.2">
      <c r="A3952"/>
      <c r="B3952"/>
      <c r="C3952"/>
      <c r="D3952"/>
      <c r="E3952"/>
      <c r="F3952"/>
      <c r="G3952"/>
      <c r="H3952"/>
      <c r="I3952"/>
      <c r="J3952"/>
      <c r="K3952"/>
      <c r="L3952"/>
      <c r="M3952"/>
      <c r="N3952"/>
      <c r="O3952"/>
      <c r="P3952"/>
      <c r="Q3952"/>
      <c r="R3952"/>
    </row>
    <row r="3953" spans="1:18" x14ac:dyDescent="0.2">
      <c r="A3953"/>
      <c r="B3953"/>
      <c r="C3953"/>
      <c r="D3953"/>
      <c r="E3953"/>
      <c r="F3953"/>
      <c r="G3953"/>
      <c r="H3953"/>
      <c r="I3953"/>
      <c r="J3953"/>
      <c r="K3953"/>
      <c r="L3953"/>
      <c r="M3953"/>
      <c r="N3953"/>
      <c r="O3953"/>
      <c r="P3953"/>
      <c r="Q3953"/>
      <c r="R3953"/>
    </row>
    <row r="3954" spans="1:18" x14ac:dyDescent="0.2">
      <c r="A3954"/>
      <c r="B3954"/>
      <c r="C3954"/>
      <c r="D3954"/>
      <c r="E3954"/>
      <c r="F3954"/>
      <c r="G3954"/>
      <c r="H3954"/>
      <c r="I3954"/>
      <c r="J3954"/>
      <c r="K3954"/>
      <c r="L3954"/>
      <c r="M3954"/>
      <c r="N3954"/>
      <c r="O3954"/>
      <c r="P3954"/>
      <c r="Q3954"/>
      <c r="R3954"/>
    </row>
    <row r="3955" spans="1:18" x14ac:dyDescent="0.2">
      <c r="A3955"/>
      <c r="B3955"/>
      <c r="C3955"/>
      <c r="D3955"/>
      <c r="E3955"/>
      <c r="F3955"/>
      <c r="G3955"/>
      <c r="H3955"/>
      <c r="I3955"/>
      <c r="J3955"/>
      <c r="K3955"/>
      <c r="L3955"/>
      <c r="M3955"/>
      <c r="N3955"/>
      <c r="O3955"/>
      <c r="P3955"/>
      <c r="Q3955"/>
      <c r="R3955"/>
    </row>
    <row r="3956" spans="1:18" x14ac:dyDescent="0.2">
      <c r="A3956"/>
      <c r="B3956"/>
      <c r="C3956"/>
      <c r="D3956"/>
      <c r="E3956"/>
      <c r="F3956"/>
      <c r="G3956"/>
      <c r="H3956"/>
      <c r="I3956"/>
      <c r="J3956"/>
      <c r="K3956"/>
      <c r="L3956"/>
      <c r="M3956"/>
      <c r="N3956"/>
      <c r="O3956"/>
      <c r="P3956"/>
      <c r="Q3956"/>
      <c r="R3956"/>
    </row>
    <row r="3957" spans="1:18" x14ac:dyDescent="0.2">
      <c r="A3957"/>
      <c r="B3957"/>
      <c r="C3957"/>
      <c r="D3957"/>
      <c r="E3957"/>
      <c r="F3957"/>
      <c r="G3957"/>
      <c r="H3957"/>
      <c r="I3957"/>
      <c r="J3957"/>
      <c r="K3957"/>
      <c r="L3957"/>
      <c r="M3957"/>
      <c r="N3957"/>
      <c r="O3957"/>
      <c r="P3957"/>
      <c r="Q3957"/>
      <c r="R3957"/>
    </row>
    <row r="3958" spans="1:18" x14ac:dyDescent="0.2">
      <c r="A3958"/>
      <c r="B3958"/>
      <c r="C3958"/>
      <c r="D3958"/>
      <c r="E3958"/>
      <c r="F3958"/>
      <c r="G3958"/>
      <c r="H3958"/>
      <c r="I3958"/>
      <c r="J3958"/>
      <c r="K3958"/>
      <c r="L3958"/>
      <c r="M3958"/>
      <c r="N3958"/>
      <c r="O3958"/>
      <c r="P3958"/>
      <c r="Q3958"/>
      <c r="R3958"/>
    </row>
    <row r="3959" spans="1:18" x14ac:dyDescent="0.2">
      <c r="A3959"/>
      <c r="B3959"/>
      <c r="C3959"/>
      <c r="D3959"/>
      <c r="E3959"/>
      <c r="F3959"/>
      <c r="G3959"/>
      <c r="H3959"/>
      <c r="I3959"/>
      <c r="J3959"/>
      <c r="K3959"/>
      <c r="L3959"/>
      <c r="M3959"/>
      <c r="N3959"/>
      <c r="O3959"/>
      <c r="P3959"/>
      <c r="Q3959"/>
      <c r="R3959"/>
    </row>
    <row r="3960" spans="1:18" x14ac:dyDescent="0.2">
      <c r="A3960"/>
      <c r="B3960"/>
      <c r="C3960"/>
      <c r="D3960"/>
      <c r="E3960"/>
      <c r="F3960"/>
      <c r="G3960"/>
      <c r="H3960"/>
      <c r="I3960"/>
      <c r="J3960"/>
      <c r="K3960"/>
      <c r="L3960"/>
      <c r="M3960"/>
      <c r="N3960"/>
      <c r="O3960"/>
      <c r="P3960"/>
      <c r="Q3960"/>
      <c r="R3960"/>
    </row>
    <row r="3961" spans="1:18" x14ac:dyDescent="0.2">
      <c r="A3961"/>
      <c r="B3961"/>
      <c r="C3961"/>
      <c r="D3961"/>
      <c r="E3961"/>
      <c r="F3961"/>
      <c r="G3961"/>
      <c r="H3961"/>
      <c r="I3961"/>
      <c r="J3961"/>
      <c r="K3961"/>
      <c r="L3961"/>
      <c r="M3961"/>
      <c r="N3961"/>
      <c r="O3961"/>
      <c r="P3961"/>
      <c r="Q3961"/>
      <c r="R3961"/>
    </row>
    <row r="3962" spans="1:18" x14ac:dyDescent="0.2">
      <c r="A3962"/>
      <c r="B3962"/>
      <c r="C3962"/>
      <c r="D3962"/>
      <c r="E3962"/>
      <c r="F3962"/>
      <c r="G3962"/>
      <c r="H3962"/>
      <c r="I3962"/>
      <c r="J3962"/>
      <c r="K3962"/>
      <c r="L3962"/>
      <c r="M3962"/>
      <c r="N3962"/>
      <c r="O3962"/>
      <c r="P3962"/>
      <c r="Q3962"/>
      <c r="R3962"/>
    </row>
    <row r="3963" spans="1:18" x14ac:dyDescent="0.2">
      <c r="A3963"/>
      <c r="B3963"/>
      <c r="C3963"/>
      <c r="D3963"/>
      <c r="E3963"/>
      <c r="F3963"/>
      <c r="G3963"/>
      <c r="H3963"/>
      <c r="I3963"/>
      <c r="J3963"/>
      <c r="K3963"/>
      <c r="L3963"/>
      <c r="M3963"/>
      <c r="N3963"/>
      <c r="O3963"/>
      <c r="P3963"/>
      <c r="Q3963"/>
      <c r="R3963"/>
    </row>
    <row r="3964" spans="1:18" x14ac:dyDescent="0.2">
      <c r="A3964"/>
      <c r="B3964"/>
      <c r="C3964"/>
      <c r="D3964"/>
      <c r="E3964"/>
      <c r="F3964"/>
      <c r="G3964"/>
      <c r="H3964"/>
      <c r="I3964"/>
      <c r="J3964"/>
      <c r="K3964"/>
      <c r="L3964"/>
      <c r="M3964"/>
      <c r="N3964"/>
      <c r="O3964"/>
      <c r="P3964"/>
      <c r="Q3964"/>
      <c r="R3964"/>
    </row>
    <row r="3965" spans="1:18" x14ac:dyDescent="0.2">
      <c r="A3965"/>
      <c r="B3965"/>
      <c r="C3965"/>
      <c r="D3965"/>
      <c r="E3965"/>
      <c r="F3965"/>
      <c r="G3965"/>
      <c r="H3965"/>
      <c r="I3965"/>
      <c r="J3965"/>
      <c r="K3965"/>
      <c r="L3965"/>
      <c r="M3965"/>
      <c r="N3965"/>
      <c r="O3965"/>
      <c r="P3965"/>
      <c r="Q3965"/>
      <c r="R3965"/>
    </row>
    <row r="3966" spans="1:18" x14ac:dyDescent="0.2">
      <c r="A3966"/>
      <c r="B3966"/>
      <c r="C3966"/>
      <c r="D3966"/>
      <c r="E3966"/>
      <c r="F3966"/>
      <c r="G3966"/>
      <c r="H3966"/>
      <c r="I3966"/>
      <c r="J3966"/>
      <c r="K3966"/>
      <c r="L3966"/>
      <c r="M3966"/>
      <c r="N3966"/>
      <c r="O3966"/>
      <c r="P3966"/>
      <c r="Q3966"/>
      <c r="R3966"/>
    </row>
    <row r="3967" spans="1:18" x14ac:dyDescent="0.2">
      <c r="A3967"/>
      <c r="B3967"/>
      <c r="C3967"/>
      <c r="D3967"/>
      <c r="E3967"/>
      <c r="F3967"/>
      <c r="G3967"/>
      <c r="H3967"/>
      <c r="I3967"/>
      <c r="J3967"/>
      <c r="K3967"/>
      <c r="L3967"/>
      <c r="M3967"/>
      <c r="N3967"/>
      <c r="O3967"/>
      <c r="P3967"/>
      <c r="Q3967"/>
      <c r="R3967"/>
    </row>
    <row r="3968" spans="1:18" x14ac:dyDescent="0.2">
      <c r="A3968"/>
      <c r="B3968"/>
      <c r="C3968"/>
      <c r="D3968"/>
      <c r="E3968"/>
      <c r="F3968"/>
      <c r="G3968"/>
      <c r="H3968"/>
      <c r="I3968"/>
      <c r="J3968"/>
      <c r="K3968"/>
      <c r="L3968"/>
      <c r="M3968"/>
      <c r="N3968"/>
      <c r="O3968"/>
      <c r="P3968"/>
      <c r="Q3968"/>
      <c r="R3968"/>
    </row>
    <row r="3969" spans="1:18" x14ac:dyDescent="0.2">
      <c r="A3969"/>
      <c r="B3969"/>
      <c r="C3969"/>
      <c r="D3969"/>
      <c r="E3969"/>
      <c r="F3969"/>
      <c r="G3969"/>
      <c r="H3969"/>
      <c r="I3969"/>
      <c r="J3969"/>
      <c r="K3969"/>
      <c r="L3969"/>
      <c r="M3969"/>
      <c r="N3969"/>
      <c r="O3969"/>
      <c r="P3969"/>
      <c r="Q3969"/>
      <c r="R3969"/>
    </row>
    <row r="3970" spans="1:18" x14ac:dyDescent="0.2">
      <c r="A3970"/>
      <c r="B3970"/>
      <c r="C3970"/>
      <c r="D3970"/>
      <c r="E3970"/>
      <c r="F3970"/>
      <c r="G3970"/>
      <c r="H3970"/>
      <c r="I3970"/>
      <c r="J3970"/>
      <c r="K3970"/>
      <c r="L3970"/>
      <c r="M3970"/>
      <c r="N3970"/>
      <c r="O3970"/>
      <c r="P3970"/>
      <c r="Q3970"/>
      <c r="R3970"/>
    </row>
    <row r="3971" spans="1:18" x14ac:dyDescent="0.2">
      <c r="A3971"/>
      <c r="B3971"/>
      <c r="C3971"/>
      <c r="D3971"/>
      <c r="E3971"/>
      <c r="F3971"/>
      <c r="G3971"/>
      <c r="H3971"/>
      <c r="I3971"/>
      <c r="J3971"/>
      <c r="K3971"/>
      <c r="L3971"/>
      <c r="M3971"/>
      <c r="N3971"/>
      <c r="O3971"/>
      <c r="P3971"/>
      <c r="Q3971"/>
      <c r="R3971"/>
    </row>
    <row r="3972" spans="1:18" x14ac:dyDescent="0.2">
      <c r="A3972"/>
      <c r="B3972"/>
      <c r="C3972"/>
      <c r="D3972"/>
      <c r="E3972"/>
      <c r="F3972"/>
      <c r="G3972"/>
      <c r="H3972"/>
      <c r="I3972"/>
      <c r="J3972"/>
      <c r="K3972"/>
      <c r="L3972"/>
      <c r="M3972"/>
      <c r="N3972"/>
      <c r="O3972"/>
      <c r="P3972"/>
      <c r="Q3972"/>
      <c r="R3972"/>
    </row>
    <row r="3973" spans="1:18" x14ac:dyDescent="0.2">
      <c r="A3973"/>
      <c r="B3973"/>
      <c r="C3973"/>
      <c r="D3973"/>
      <c r="E3973"/>
      <c r="F3973"/>
      <c r="G3973"/>
      <c r="H3973"/>
      <c r="I3973"/>
      <c r="J3973"/>
      <c r="K3973"/>
      <c r="L3973"/>
      <c r="M3973"/>
      <c r="N3973"/>
      <c r="O3973"/>
      <c r="P3973"/>
      <c r="Q3973"/>
      <c r="R3973"/>
    </row>
    <row r="3974" spans="1:18" x14ac:dyDescent="0.2">
      <c r="A3974"/>
      <c r="B3974"/>
      <c r="C3974"/>
      <c r="D3974"/>
      <c r="E3974"/>
      <c r="F3974"/>
      <c r="G3974"/>
      <c r="H3974"/>
      <c r="I3974"/>
      <c r="J3974"/>
      <c r="K3974"/>
      <c r="L3974"/>
      <c r="M3974"/>
      <c r="N3974"/>
      <c r="O3974"/>
      <c r="P3974"/>
      <c r="Q3974"/>
      <c r="R3974"/>
    </row>
    <row r="3975" spans="1:18" x14ac:dyDescent="0.2">
      <c r="A3975"/>
      <c r="B3975"/>
      <c r="C3975"/>
      <c r="D3975"/>
      <c r="E3975"/>
      <c r="F3975"/>
      <c r="G3975"/>
      <c r="H3975"/>
      <c r="I3975"/>
      <c r="J3975"/>
      <c r="K3975"/>
      <c r="L3975"/>
      <c r="M3975"/>
      <c r="N3975"/>
      <c r="O3975"/>
      <c r="P3975"/>
      <c r="Q3975"/>
      <c r="R3975"/>
    </row>
    <row r="3976" spans="1:18" x14ac:dyDescent="0.2">
      <c r="A3976"/>
      <c r="B3976"/>
      <c r="C3976"/>
      <c r="D3976"/>
      <c r="E3976"/>
      <c r="F3976"/>
      <c r="G3976"/>
      <c r="H3976"/>
      <c r="I3976"/>
      <c r="J3976"/>
      <c r="K3976"/>
      <c r="L3976"/>
      <c r="M3976"/>
      <c r="N3976"/>
      <c r="O3976"/>
      <c r="P3976"/>
      <c r="Q3976"/>
      <c r="R3976"/>
    </row>
    <row r="3977" spans="1:18" x14ac:dyDescent="0.2">
      <c r="A3977"/>
      <c r="B3977"/>
      <c r="C3977"/>
      <c r="D3977"/>
      <c r="E3977"/>
      <c r="F3977"/>
      <c r="G3977"/>
      <c r="H3977"/>
      <c r="I3977"/>
      <c r="J3977"/>
      <c r="K3977"/>
      <c r="L3977"/>
      <c r="M3977"/>
      <c r="N3977"/>
      <c r="O3977"/>
      <c r="P3977"/>
      <c r="Q3977"/>
      <c r="R3977"/>
    </row>
    <row r="3978" spans="1:18" x14ac:dyDescent="0.2">
      <c r="A3978"/>
      <c r="B3978"/>
      <c r="C3978"/>
      <c r="D3978"/>
      <c r="E3978"/>
      <c r="F3978"/>
      <c r="G3978"/>
      <c r="H3978"/>
      <c r="I3978"/>
      <c r="J3978"/>
      <c r="K3978"/>
      <c r="L3978"/>
      <c r="M3978"/>
      <c r="N3978"/>
      <c r="O3978"/>
      <c r="P3978"/>
      <c r="Q3978"/>
      <c r="R3978"/>
    </row>
    <row r="3979" spans="1:18" x14ac:dyDescent="0.2">
      <c r="A3979"/>
      <c r="B3979"/>
      <c r="C3979"/>
      <c r="D3979"/>
      <c r="E3979"/>
      <c r="F3979"/>
      <c r="G3979"/>
      <c r="H3979"/>
      <c r="I3979"/>
      <c r="J3979"/>
      <c r="K3979"/>
      <c r="L3979"/>
      <c r="M3979"/>
      <c r="N3979"/>
      <c r="O3979"/>
      <c r="P3979"/>
      <c r="Q3979"/>
      <c r="R3979"/>
    </row>
    <row r="3980" spans="1:18" x14ac:dyDescent="0.2">
      <c r="A3980"/>
      <c r="B3980"/>
      <c r="C3980"/>
      <c r="D3980"/>
      <c r="E3980"/>
      <c r="F3980"/>
      <c r="G3980"/>
      <c r="H3980"/>
      <c r="I3980"/>
      <c r="J3980"/>
      <c r="K3980"/>
      <c r="L3980"/>
      <c r="M3980"/>
      <c r="N3980"/>
      <c r="O3980"/>
      <c r="P3980"/>
      <c r="Q3980"/>
      <c r="R3980"/>
    </row>
    <row r="3981" spans="1:18" x14ac:dyDescent="0.2">
      <c r="A3981"/>
      <c r="B3981"/>
      <c r="C3981"/>
      <c r="D3981"/>
      <c r="E3981"/>
      <c r="F3981"/>
      <c r="G3981"/>
      <c r="H3981"/>
      <c r="I3981"/>
      <c r="J3981"/>
      <c r="K3981"/>
      <c r="L3981"/>
      <c r="M3981"/>
      <c r="N3981"/>
      <c r="O3981"/>
      <c r="P3981"/>
      <c r="Q3981"/>
      <c r="R3981"/>
    </row>
    <row r="3982" spans="1:18" x14ac:dyDescent="0.2">
      <c r="A3982"/>
      <c r="B3982"/>
      <c r="C3982"/>
      <c r="D3982"/>
      <c r="E3982"/>
      <c r="F3982"/>
      <c r="G3982"/>
      <c r="H3982"/>
      <c r="I3982"/>
      <c r="J3982"/>
      <c r="K3982"/>
      <c r="L3982"/>
      <c r="M3982"/>
      <c r="N3982"/>
      <c r="O3982"/>
      <c r="P3982"/>
      <c r="Q3982"/>
      <c r="R3982"/>
    </row>
    <row r="3983" spans="1:18" x14ac:dyDescent="0.2">
      <c r="A3983"/>
      <c r="B3983"/>
      <c r="C3983"/>
      <c r="D3983"/>
      <c r="E3983"/>
      <c r="F3983"/>
      <c r="G3983"/>
      <c r="H3983"/>
      <c r="I3983"/>
      <c r="J3983"/>
      <c r="K3983"/>
      <c r="L3983"/>
      <c r="M3983"/>
      <c r="N3983"/>
      <c r="O3983"/>
      <c r="P3983"/>
      <c r="Q3983"/>
      <c r="R3983"/>
    </row>
    <row r="3984" spans="1:18" x14ac:dyDescent="0.2">
      <c r="A3984"/>
      <c r="B3984"/>
      <c r="C3984"/>
      <c r="D3984"/>
      <c r="E3984"/>
      <c r="F3984"/>
      <c r="G3984"/>
      <c r="H3984"/>
      <c r="I3984"/>
      <c r="J3984"/>
      <c r="K3984"/>
      <c r="L3984"/>
      <c r="M3984"/>
      <c r="N3984"/>
      <c r="O3984"/>
      <c r="P3984"/>
      <c r="Q3984"/>
      <c r="R3984"/>
    </row>
    <row r="3985" spans="1:18" x14ac:dyDescent="0.2">
      <c r="A3985"/>
      <c r="B3985"/>
      <c r="C3985"/>
      <c r="D3985"/>
      <c r="E3985"/>
      <c r="F3985"/>
      <c r="G3985"/>
      <c r="H3985"/>
      <c r="I3985"/>
      <c r="J3985"/>
      <c r="K3985"/>
      <c r="L3985"/>
      <c r="M3985"/>
      <c r="N3985"/>
      <c r="O3985"/>
      <c r="P3985"/>
      <c r="Q3985"/>
      <c r="R3985"/>
    </row>
    <row r="3986" spans="1:18" x14ac:dyDescent="0.2">
      <c r="A3986"/>
      <c r="B3986"/>
      <c r="C3986"/>
      <c r="D3986"/>
      <c r="E3986"/>
      <c r="F3986"/>
      <c r="G3986"/>
      <c r="H3986"/>
      <c r="I3986"/>
      <c r="J3986"/>
      <c r="K3986"/>
      <c r="L3986"/>
      <c r="M3986"/>
      <c r="N3986"/>
      <c r="O3986"/>
      <c r="P3986"/>
      <c r="Q3986"/>
      <c r="R3986"/>
    </row>
    <row r="3987" spans="1:18" x14ac:dyDescent="0.2">
      <c r="A3987"/>
      <c r="B3987"/>
      <c r="C3987"/>
      <c r="D3987"/>
      <c r="E3987"/>
      <c r="F3987"/>
      <c r="G3987"/>
      <c r="H3987"/>
      <c r="I3987"/>
      <c r="J3987"/>
      <c r="K3987"/>
      <c r="L3987"/>
      <c r="M3987"/>
      <c r="N3987"/>
      <c r="O3987"/>
      <c r="P3987"/>
      <c r="Q3987"/>
      <c r="R3987"/>
    </row>
    <row r="3988" spans="1:18" x14ac:dyDescent="0.2">
      <c r="A3988"/>
      <c r="B3988"/>
      <c r="C3988"/>
      <c r="D3988"/>
      <c r="E3988"/>
      <c r="F3988"/>
      <c r="G3988"/>
      <c r="H3988"/>
      <c r="I3988"/>
      <c r="J3988"/>
      <c r="K3988"/>
      <c r="L3988"/>
      <c r="M3988"/>
      <c r="N3988"/>
      <c r="O3988"/>
      <c r="P3988"/>
      <c r="Q3988"/>
      <c r="R3988"/>
    </row>
    <row r="3989" spans="1:18" x14ac:dyDescent="0.2">
      <c r="A3989"/>
      <c r="B3989"/>
      <c r="C3989"/>
      <c r="D3989"/>
      <c r="E3989"/>
      <c r="F3989"/>
      <c r="G3989"/>
      <c r="H3989"/>
      <c r="I3989"/>
      <c r="J3989"/>
      <c r="K3989"/>
      <c r="L3989"/>
      <c r="M3989"/>
      <c r="N3989"/>
      <c r="O3989"/>
      <c r="P3989"/>
      <c r="Q3989"/>
      <c r="R3989"/>
    </row>
    <row r="3990" spans="1:18" x14ac:dyDescent="0.2">
      <c r="A3990"/>
      <c r="B3990"/>
      <c r="C3990"/>
      <c r="D3990"/>
      <c r="E3990"/>
      <c r="F3990"/>
      <c r="G3990"/>
      <c r="H3990"/>
      <c r="I3990"/>
      <c r="J3990"/>
      <c r="K3990"/>
      <c r="L3990"/>
      <c r="M3990"/>
      <c r="N3990"/>
      <c r="O3990"/>
      <c r="P3990"/>
      <c r="Q3990"/>
      <c r="R3990"/>
    </row>
    <row r="3991" spans="1:18" x14ac:dyDescent="0.2">
      <c r="A3991"/>
      <c r="B3991"/>
      <c r="C3991"/>
      <c r="D3991"/>
      <c r="E3991"/>
      <c r="F3991"/>
      <c r="G3991"/>
      <c r="H3991"/>
      <c r="I3991"/>
      <c r="J3991"/>
      <c r="K3991"/>
      <c r="L3991"/>
      <c r="M3991"/>
      <c r="N3991"/>
      <c r="O3991"/>
      <c r="P3991"/>
      <c r="Q3991"/>
      <c r="R3991"/>
    </row>
    <row r="3992" spans="1:18" x14ac:dyDescent="0.2">
      <c r="A3992"/>
      <c r="B3992"/>
      <c r="C3992"/>
      <c r="D3992"/>
      <c r="E3992"/>
      <c r="F3992"/>
      <c r="G3992"/>
      <c r="H3992"/>
      <c r="I3992"/>
      <c r="J3992"/>
      <c r="K3992"/>
      <c r="L3992"/>
      <c r="M3992"/>
      <c r="N3992"/>
      <c r="O3992"/>
      <c r="P3992"/>
      <c r="Q3992"/>
      <c r="R3992"/>
    </row>
    <row r="3993" spans="1:18" x14ac:dyDescent="0.2">
      <c r="A3993"/>
      <c r="B3993"/>
      <c r="C3993"/>
      <c r="D3993"/>
      <c r="E3993"/>
      <c r="F3993"/>
      <c r="G3993"/>
      <c r="H3993"/>
      <c r="I3993"/>
      <c r="J3993"/>
      <c r="K3993"/>
      <c r="L3993"/>
      <c r="M3993"/>
      <c r="N3993"/>
      <c r="O3993"/>
      <c r="P3993"/>
      <c r="Q3993"/>
      <c r="R3993"/>
    </row>
    <row r="3994" spans="1:18" x14ac:dyDescent="0.2">
      <c r="A3994"/>
      <c r="B3994"/>
      <c r="C3994"/>
      <c r="D3994"/>
      <c r="E3994"/>
      <c r="F3994"/>
      <c r="G3994"/>
      <c r="H3994"/>
      <c r="I3994"/>
      <c r="J3994"/>
      <c r="K3994"/>
      <c r="L3994"/>
      <c r="M3994"/>
      <c r="N3994"/>
      <c r="O3994"/>
      <c r="P3994"/>
      <c r="Q3994"/>
      <c r="R3994"/>
    </row>
    <row r="3995" spans="1:18" x14ac:dyDescent="0.2">
      <c r="A3995"/>
      <c r="B3995"/>
      <c r="C3995"/>
      <c r="D3995"/>
      <c r="E3995"/>
      <c r="F3995"/>
      <c r="G3995"/>
      <c r="H3995"/>
      <c r="I3995"/>
      <c r="J3995"/>
      <c r="K3995"/>
      <c r="L3995"/>
      <c r="M3995"/>
      <c r="N3995"/>
      <c r="O3995"/>
      <c r="P3995"/>
      <c r="Q3995"/>
      <c r="R3995"/>
    </row>
    <row r="3996" spans="1:18" x14ac:dyDescent="0.2">
      <c r="A3996"/>
      <c r="B3996"/>
      <c r="C3996"/>
      <c r="D3996"/>
      <c r="E3996"/>
      <c r="F3996"/>
      <c r="G3996"/>
      <c r="H3996"/>
      <c r="I3996"/>
      <c r="J3996"/>
      <c r="K3996"/>
      <c r="L3996"/>
      <c r="M3996"/>
      <c r="N3996"/>
      <c r="O3996"/>
      <c r="P3996"/>
      <c r="Q3996"/>
      <c r="R3996"/>
    </row>
    <row r="3997" spans="1:18" x14ac:dyDescent="0.2">
      <c r="A3997"/>
      <c r="B3997"/>
      <c r="C3997"/>
      <c r="D3997"/>
      <c r="E3997"/>
      <c r="F3997"/>
      <c r="G3997"/>
      <c r="H3997"/>
      <c r="I3997"/>
      <c r="J3997"/>
      <c r="K3997"/>
      <c r="L3997"/>
      <c r="M3997"/>
      <c r="N3997"/>
      <c r="O3997"/>
      <c r="P3997"/>
      <c r="Q3997"/>
      <c r="R3997"/>
    </row>
    <row r="3998" spans="1:18" x14ac:dyDescent="0.2">
      <c r="A3998"/>
      <c r="B3998"/>
      <c r="C3998"/>
      <c r="D3998"/>
      <c r="E3998"/>
      <c r="F3998"/>
      <c r="G3998"/>
      <c r="H3998"/>
      <c r="I3998"/>
      <c r="J3998"/>
      <c r="K3998"/>
      <c r="L3998"/>
      <c r="M3998"/>
      <c r="N3998"/>
      <c r="O3998"/>
      <c r="P3998"/>
      <c r="Q3998"/>
      <c r="R3998"/>
    </row>
    <row r="3999" spans="1:18" x14ac:dyDescent="0.2">
      <c r="A3999"/>
      <c r="B3999"/>
      <c r="C3999"/>
      <c r="D3999"/>
      <c r="E3999"/>
      <c r="F3999"/>
      <c r="G3999"/>
      <c r="H3999"/>
      <c r="I3999"/>
      <c r="J3999"/>
      <c r="K3999"/>
      <c r="L3999"/>
      <c r="M3999"/>
      <c r="N3999"/>
      <c r="O3999"/>
      <c r="P3999"/>
      <c r="Q3999"/>
      <c r="R3999"/>
    </row>
    <row r="4000" spans="1:18" x14ac:dyDescent="0.2">
      <c r="A4000"/>
      <c r="B4000"/>
      <c r="C4000"/>
      <c r="D4000"/>
      <c r="E4000"/>
      <c r="F4000"/>
      <c r="G4000"/>
      <c r="H4000"/>
      <c r="I4000"/>
      <c r="J4000"/>
      <c r="K4000"/>
      <c r="L4000"/>
      <c r="M4000"/>
      <c r="N4000"/>
      <c r="O4000"/>
      <c r="P4000"/>
      <c r="Q4000"/>
      <c r="R4000"/>
    </row>
    <row r="4001" spans="1:18" x14ac:dyDescent="0.2">
      <c r="A4001"/>
      <c r="B4001"/>
      <c r="C4001"/>
      <c r="D4001"/>
      <c r="E4001"/>
      <c r="F4001"/>
      <c r="G4001"/>
      <c r="H4001"/>
      <c r="I4001"/>
      <c r="J4001"/>
      <c r="K4001"/>
      <c r="L4001"/>
      <c r="M4001"/>
      <c r="N4001"/>
      <c r="O4001"/>
      <c r="P4001"/>
      <c r="Q4001"/>
      <c r="R4001"/>
    </row>
    <row r="4002" spans="1:18" x14ac:dyDescent="0.2">
      <c r="A4002"/>
      <c r="B4002"/>
      <c r="C4002"/>
      <c r="D4002"/>
      <c r="E4002"/>
      <c r="F4002"/>
      <c r="G4002"/>
      <c r="H4002"/>
      <c r="I4002"/>
      <c r="J4002"/>
      <c r="K4002"/>
      <c r="L4002"/>
      <c r="M4002"/>
      <c r="N4002"/>
      <c r="O4002"/>
      <c r="P4002"/>
      <c r="Q4002"/>
      <c r="R4002"/>
    </row>
    <row r="4003" spans="1:18" x14ac:dyDescent="0.2">
      <c r="A4003"/>
      <c r="B4003"/>
      <c r="C4003"/>
      <c r="D4003"/>
      <c r="E4003"/>
      <c r="F4003"/>
      <c r="G4003"/>
      <c r="H4003"/>
      <c r="I4003"/>
      <c r="J4003"/>
      <c r="K4003"/>
      <c r="L4003"/>
      <c r="M4003"/>
      <c r="N4003"/>
      <c r="O4003"/>
      <c r="P4003"/>
      <c r="Q4003"/>
      <c r="R4003"/>
    </row>
    <row r="4004" spans="1:18" x14ac:dyDescent="0.2">
      <c r="A4004"/>
      <c r="B4004"/>
      <c r="C4004"/>
      <c r="D4004"/>
      <c r="E4004"/>
      <c r="F4004"/>
      <c r="G4004"/>
      <c r="H4004"/>
      <c r="I4004"/>
      <c r="J4004"/>
      <c r="K4004"/>
      <c r="L4004"/>
      <c r="M4004"/>
      <c r="N4004"/>
      <c r="O4004"/>
      <c r="P4004"/>
      <c r="Q4004"/>
      <c r="R4004"/>
    </row>
    <row r="4005" spans="1:18" x14ac:dyDescent="0.2">
      <c r="A4005"/>
      <c r="B4005"/>
      <c r="C4005"/>
      <c r="D4005"/>
      <c r="E4005"/>
      <c r="F4005"/>
      <c r="G4005"/>
      <c r="H4005"/>
      <c r="I4005"/>
      <c r="J4005"/>
      <c r="K4005"/>
      <c r="L4005"/>
      <c r="M4005"/>
      <c r="N4005"/>
      <c r="O4005"/>
      <c r="P4005"/>
      <c r="Q4005"/>
      <c r="R4005"/>
    </row>
    <row r="4006" spans="1:18" x14ac:dyDescent="0.2">
      <c r="A4006"/>
      <c r="B4006"/>
      <c r="C4006"/>
      <c r="D4006"/>
      <c r="E4006"/>
      <c r="F4006"/>
      <c r="G4006"/>
      <c r="H4006"/>
      <c r="I4006"/>
      <c r="J4006"/>
      <c r="K4006"/>
      <c r="L4006"/>
      <c r="M4006"/>
      <c r="N4006"/>
      <c r="O4006"/>
      <c r="P4006"/>
      <c r="Q4006"/>
      <c r="R4006"/>
    </row>
    <row r="4007" spans="1:18" x14ac:dyDescent="0.2">
      <c r="A4007"/>
      <c r="B4007"/>
      <c r="C4007"/>
      <c r="D4007"/>
      <c r="E4007"/>
      <c r="F4007"/>
      <c r="G4007"/>
      <c r="H4007"/>
      <c r="I4007"/>
      <c r="J4007"/>
      <c r="K4007"/>
      <c r="L4007"/>
      <c r="M4007"/>
      <c r="N4007"/>
      <c r="O4007"/>
      <c r="P4007"/>
      <c r="Q4007"/>
      <c r="R4007"/>
    </row>
    <row r="4008" spans="1:18" x14ac:dyDescent="0.2">
      <c r="A4008"/>
      <c r="B4008"/>
      <c r="C4008"/>
      <c r="D4008"/>
      <c r="E4008"/>
      <c r="F4008"/>
      <c r="G4008"/>
      <c r="H4008"/>
      <c r="I4008"/>
      <c r="J4008"/>
      <c r="K4008"/>
      <c r="L4008"/>
      <c r="M4008"/>
      <c r="N4008"/>
      <c r="O4008"/>
      <c r="P4008"/>
      <c r="Q4008"/>
      <c r="R4008"/>
    </row>
    <row r="4009" spans="1:18" x14ac:dyDescent="0.2">
      <c r="A4009"/>
      <c r="B4009"/>
      <c r="C4009"/>
      <c r="D4009"/>
      <c r="E4009"/>
      <c r="F4009"/>
      <c r="G4009"/>
      <c r="H4009"/>
      <c r="I4009"/>
      <c r="J4009"/>
      <c r="K4009"/>
      <c r="L4009"/>
      <c r="M4009"/>
      <c r="N4009"/>
      <c r="O4009"/>
      <c r="P4009"/>
      <c r="Q4009"/>
      <c r="R4009"/>
    </row>
    <row r="4010" spans="1:18" x14ac:dyDescent="0.2">
      <c r="A4010"/>
      <c r="B4010"/>
      <c r="C4010"/>
      <c r="D4010"/>
      <c r="E4010"/>
      <c r="F4010"/>
      <c r="G4010"/>
      <c r="H4010"/>
      <c r="I4010"/>
      <c r="J4010"/>
      <c r="K4010"/>
      <c r="L4010"/>
      <c r="M4010"/>
      <c r="N4010"/>
      <c r="O4010"/>
      <c r="P4010"/>
      <c r="Q4010"/>
      <c r="R4010"/>
    </row>
    <row r="4011" spans="1:18" x14ac:dyDescent="0.2">
      <c r="A4011"/>
      <c r="B4011"/>
      <c r="C4011"/>
      <c r="D4011"/>
      <c r="E4011"/>
      <c r="F4011"/>
      <c r="G4011"/>
      <c r="H4011"/>
      <c r="I4011"/>
      <c r="J4011"/>
      <c r="K4011"/>
      <c r="L4011"/>
      <c r="M4011"/>
      <c r="N4011"/>
      <c r="O4011"/>
      <c r="P4011"/>
      <c r="Q4011"/>
      <c r="R4011"/>
    </row>
    <row r="4012" spans="1:18" x14ac:dyDescent="0.2">
      <c r="A4012"/>
      <c r="B4012"/>
      <c r="C4012"/>
      <c r="D4012"/>
      <c r="E4012"/>
      <c r="F4012"/>
      <c r="G4012"/>
      <c r="H4012"/>
      <c r="I4012"/>
      <c r="J4012"/>
      <c r="K4012"/>
      <c r="L4012"/>
      <c r="M4012"/>
      <c r="N4012"/>
      <c r="O4012"/>
      <c r="P4012"/>
      <c r="Q4012"/>
      <c r="R4012"/>
    </row>
    <row r="4013" spans="1:18" x14ac:dyDescent="0.2">
      <c r="A4013"/>
      <c r="B4013"/>
      <c r="C4013"/>
      <c r="D4013"/>
      <c r="E4013"/>
      <c r="F4013"/>
      <c r="G4013"/>
      <c r="H4013"/>
      <c r="I4013"/>
      <c r="J4013"/>
      <c r="K4013"/>
      <c r="L4013"/>
      <c r="M4013"/>
      <c r="N4013"/>
      <c r="O4013"/>
      <c r="P4013"/>
      <c r="Q4013"/>
      <c r="R4013"/>
    </row>
    <row r="4014" spans="1:18" x14ac:dyDescent="0.2">
      <c r="A4014"/>
      <c r="B4014"/>
      <c r="C4014"/>
      <c r="D4014"/>
      <c r="E4014"/>
      <c r="F4014"/>
      <c r="G4014"/>
      <c r="H4014"/>
      <c r="I4014"/>
      <c r="J4014"/>
      <c r="K4014"/>
      <c r="L4014"/>
      <c r="M4014"/>
      <c r="N4014"/>
      <c r="O4014"/>
      <c r="P4014"/>
      <c r="Q4014"/>
      <c r="R4014"/>
    </row>
    <row r="4015" spans="1:18" x14ac:dyDescent="0.2">
      <c r="A4015"/>
      <c r="B4015"/>
      <c r="C4015"/>
      <c r="D4015"/>
      <c r="E4015"/>
      <c r="F4015"/>
      <c r="G4015"/>
      <c r="H4015"/>
      <c r="I4015"/>
      <c r="J4015"/>
      <c r="K4015"/>
      <c r="L4015"/>
      <c r="M4015"/>
      <c r="N4015"/>
      <c r="O4015"/>
      <c r="P4015"/>
      <c r="Q4015"/>
      <c r="R4015"/>
    </row>
    <row r="4016" spans="1:18" x14ac:dyDescent="0.2">
      <c r="A4016"/>
      <c r="B4016"/>
      <c r="C4016"/>
      <c r="D4016"/>
      <c r="E4016"/>
      <c r="F4016"/>
      <c r="G4016"/>
      <c r="H4016"/>
      <c r="I4016"/>
      <c r="J4016"/>
      <c r="K4016"/>
      <c r="L4016"/>
      <c r="M4016"/>
      <c r="N4016"/>
      <c r="O4016"/>
      <c r="P4016"/>
      <c r="Q4016"/>
      <c r="R4016"/>
    </row>
    <row r="4017" spans="1:18" x14ac:dyDescent="0.2">
      <c r="A4017"/>
      <c r="B4017"/>
      <c r="C4017"/>
      <c r="D4017"/>
      <c r="E4017"/>
      <c r="F4017"/>
      <c r="G4017"/>
      <c r="H4017"/>
      <c r="I4017"/>
      <c r="J4017"/>
      <c r="K4017"/>
      <c r="L4017"/>
      <c r="M4017"/>
      <c r="N4017"/>
      <c r="O4017"/>
      <c r="P4017"/>
      <c r="Q4017"/>
      <c r="R4017"/>
    </row>
    <row r="4018" spans="1:18" x14ac:dyDescent="0.2">
      <c r="A4018"/>
      <c r="B4018"/>
      <c r="C4018"/>
      <c r="D4018"/>
      <c r="E4018"/>
      <c r="F4018"/>
      <c r="G4018"/>
      <c r="H4018"/>
      <c r="I4018"/>
      <c r="J4018"/>
      <c r="K4018"/>
      <c r="L4018"/>
      <c r="M4018"/>
      <c r="N4018"/>
      <c r="O4018"/>
      <c r="P4018"/>
      <c r="Q4018"/>
      <c r="R4018"/>
    </row>
    <row r="4019" spans="1:18" x14ac:dyDescent="0.2">
      <c r="A4019"/>
      <c r="B4019"/>
      <c r="C4019"/>
      <c r="D4019"/>
      <c r="E4019"/>
      <c r="F4019"/>
      <c r="G4019"/>
      <c r="H4019"/>
      <c r="I4019"/>
      <c r="J4019"/>
      <c r="K4019"/>
      <c r="L4019"/>
      <c r="M4019"/>
      <c r="N4019"/>
      <c r="O4019"/>
      <c r="P4019"/>
      <c r="Q4019"/>
      <c r="R4019"/>
    </row>
    <row r="4020" spans="1:18" x14ac:dyDescent="0.2">
      <c r="A4020"/>
      <c r="B4020"/>
      <c r="C4020"/>
      <c r="D4020"/>
      <c r="E4020"/>
      <c r="F4020"/>
      <c r="G4020"/>
      <c r="H4020"/>
      <c r="I4020"/>
      <c r="J4020"/>
      <c r="K4020"/>
      <c r="L4020"/>
      <c r="M4020"/>
      <c r="N4020"/>
      <c r="O4020"/>
      <c r="P4020"/>
      <c r="Q4020"/>
      <c r="R4020"/>
    </row>
    <row r="4021" spans="1:18" x14ac:dyDescent="0.2">
      <c r="A4021"/>
      <c r="B4021"/>
      <c r="C4021"/>
      <c r="D4021"/>
      <c r="E4021"/>
      <c r="F4021"/>
      <c r="G4021"/>
      <c r="H4021"/>
      <c r="I4021"/>
      <c r="J4021"/>
      <c r="K4021"/>
      <c r="L4021"/>
      <c r="M4021"/>
      <c r="N4021"/>
      <c r="O4021"/>
      <c r="P4021"/>
      <c r="Q4021"/>
      <c r="R4021"/>
    </row>
    <row r="4022" spans="1:18" x14ac:dyDescent="0.2">
      <c r="A4022"/>
      <c r="B4022"/>
      <c r="C4022"/>
      <c r="D4022"/>
      <c r="E4022"/>
      <c r="F4022"/>
      <c r="G4022"/>
      <c r="H4022"/>
      <c r="I4022"/>
      <c r="J4022"/>
      <c r="K4022"/>
      <c r="L4022"/>
      <c r="M4022"/>
      <c r="N4022"/>
      <c r="O4022"/>
      <c r="P4022"/>
      <c r="Q4022"/>
      <c r="R4022"/>
    </row>
    <row r="4023" spans="1:18" x14ac:dyDescent="0.2">
      <c r="A4023"/>
      <c r="B4023"/>
      <c r="C4023"/>
      <c r="D4023"/>
      <c r="E4023"/>
      <c r="F4023"/>
      <c r="G4023"/>
      <c r="H4023"/>
      <c r="I4023"/>
      <c r="J4023"/>
      <c r="K4023"/>
      <c r="L4023"/>
      <c r="M4023"/>
      <c r="N4023"/>
      <c r="O4023"/>
      <c r="P4023"/>
      <c r="Q4023"/>
      <c r="R4023"/>
    </row>
    <row r="4024" spans="1:18" x14ac:dyDescent="0.2">
      <c r="A4024"/>
      <c r="B4024"/>
      <c r="C4024"/>
      <c r="D4024"/>
      <c r="E4024"/>
      <c r="F4024"/>
      <c r="G4024"/>
      <c r="H4024"/>
      <c r="I4024"/>
      <c r="J4024"/>
      <c r="K4024"/>
      <c r="L4024"/>
      <c r="M4024"/>
      <c r="N4024"/>
      <c r="O4024"/>
      <c r="P4024"/>
      <c r="Q4024"/>
      <c r="R4024"/>
    </row>
    <row r="4025" spans="1:18" x14ac:dyDescent="0.2">
      <c r="A4025"/>
      <c r="B4025"/>
      <c r="C4025"/>
      <c r="D4025"/>
      <c r="E4025"/>
      <c r="F4025"/>
      <c r="G4025"/>
      <c r="H4025"/>
      <c r="I4025"/>
      <c r="J4025"/>
      <c r="K4025"/>
      <c r="L4025"/>
      <c r="M4025"/>
      <c r="N4025"/>
      <c r="O4025"/>
      <c r="P4025"/>
      <c r="Q4025"/>
      <c r="R4025"/>
    </row>
    <row r="4026" spans="1:18" x14ac:dyDescent="0.2">
      <c r="A4026"/>
      <c r="B4026"/>
      <c r="C4026"/>
      <c r="D4026"/>
      <c r="E4026"/>
      <c r="F4026"/>
      <c r="G4026"/>
      <c r="H4026"/>
      <c r="I4026"/>
      <c r="J4026"/>
      <c r="K4026"/>
      <c r="L4026"/>
      <c r="M4026"/>
      <c r="N4026"/>
      <c r="O4026"/>
      <c r="P4026"/>
      <c r="Q4026"/>
      <c r="R4026"/>
    </row>
    <row r="4027" spans="1:18" x14ac:dyDescent="0.2">
      <c r="A4027"/>
      <c r="B4027"/>
      <c r="C4027"/>
      <c r="D4027"/>
      <c r="E4027"/>
      <c r="F4027"/>
      <c r="G4027"/>
      <c r="H4027"/>
      <c r="I4027"/>
      <c r="J4027"/>
      <c r="K4027"/>
      <c r="L4027"/>
      <c r="M4027"/>
      <c r="N4027"/>
      <c r="O4027"/>
      <c r="P4027"/>
      <c r="Q4027"/>
      <c r="R4027"/>
    </row>
    <row r="4028" spans="1:18" x14ac:dyDescent="0.2">
      <c r="A4028"/>
      <c r="B4028"/>
      <c r="C4028"/>
      <c r="D4028"/>
      <c r="E4028"/>
      <c r="F4028"/>
      <c r="G4028"/>
      <c r="H4028"/>
      <c r="I4028"/>
      <c r="J4028"/>
      <c r="K4028"/>
      <c r="L4028"/>
      <c r="M4028"/>
      <c r="N4028"/>
      <c r="O4028"/>
      <c r="P4028"/>
      <c r="Q4028"/>
      <c r="R4028"/>
    </row>
    <row r="4029" spans="1:18" x14ac:dyDescent="0.2">
      <c r="A4029"/>
      <c r="B4029"/>
      <c r="C4029"/>
      <c r="D4029"/>
      <c r="E4029"/>
      <c r="F4029"/>
      <c r="G4029"/>
      <c r="H4029"/>
      <c r="I4029"/>
      <c r="J4029"/>
      <c r="K4029"/>
      <c r="L4029"/>
      <c r="M4029"/>
      <c r="N4029"/>
      <c r="O4029"/>
      <c r="P4029"/>
      <c r="Q4029"/>
      <c r="R4029"/>
    </row>
    <row r="4030" spans="1:18" x14ac:dyDescent="0.2">
      <c r="A4030"/>
      <c r="B4030"/>
      <c r="C4030"/>
      <c r="D4030"/>
      <c r="E4030"/>
      <c r="F4030"/>
      <c r="G4030"/>
      <c r="H4030"/>
      <c r="I4030"/>
      <c r="J4030"/>
      <c r="K4030"/>
      <c r="L4030"/>
      <c r="M4030"/>
      <c r="N4030"/>
      <c r="O4030"/>
      <c r="P4030"/>
      <c r="Q4030"/>
      <c r="R4030"/>
    </row>
    <row r="4031" spans="1:18" x14ac:dyDescent="0.2">
      <c r="A4031"/>
      <c r="B4031"/>
      <c r="C4031"/>
      <c r="D4031"/>
      <c r="E4031"/>
      <c r="F4031"/>
      <c r="G4031"/>
      <c r="H4031"/>
      <c r="I4031"/>
      <c r="J4031"/>
      <c r="K4031"/>
      <c r="L4031"/>
      <c r="M4031"/>
      <c r="N4031"/>
      <c r="O4031"/>
      <c r="P4031"/>
      <c r="Q4031"/>
      <c r="R4031"/>
    </row>
    <row r="4032" spans="1:18" x14ac:dyDescent="0.2">
      <c r="A4032"/>
      <c r="B4032"/>
      <c r="C4032"/>
      <c r="D4032"/>
      <c r="E4032"/>
      <c r="F4032"/>
      <c r="G4032"/>
      <c r="H4032"/>
      <c r="I4032"/>
      <c r="J4032"/>
      <c r="K4032"/>
      <c r="L4032"/>
      <c r="M4032"/>
      <c r="N4032"/>
      <c r="O4032"/>
      <c r="P4032"/>
      <c r="Q4032"/>
      <c r="R4032"/>
    </row>
    <row r="4033" spans="1:18" x14ac:dyDescent="0.2">
      <c r="A4033"/>
      <c r="B4033"/>
      <c r="C4033"/>
      <c r="D4033"/>
      <c r="E4033"/>
      <c r="F4033"/>
      <c r="G4033"/>
      <c r="H4033"/>
      <c r="I4033"/>
      <c r="J4033"/>
      <c r="K4033"/>
      <c r="L4033"/>
      <c r="M4033"/>
      <c r="N4033"/>
      <c r="O4033"/>
      <c r="P4033"/>
      <c r="Q4033"/>
      <c r="R4033"/>
    </row>
    <row r="4034" spans="1:18" x14ac:dyDescent="0.2">
      <c r="A4034"/>
      <c r="B4034"/>
      <c r="C4034"/>
      <c r="D4034"/>
      <c r="E4034"/>
      <c r="F4034"/>
      <c r="G4034"/>
      <c r="H4034"/>
      <c r="I4034"/>
      <c r="J4034"/>
      <c r="K4034"/>
      <c r="L4034"/>
      <c r="M4034"/>
      <c r="N4034"/>
      <c r="O4034"/>
      <c r="P4034"/>
      <c r="Q4034"/>
      <c r="R4034"/>
    </row>
    <row r="4035" spans="1:18" x14ac:dyDescent="0.2">
      <c r="A4035"/>
      <c r="B4035"/>
      <c r="C4035"/>
      <c r="D4035"/>
      <c r="E4035"/>
      <c r="F4035"/>
      <c r="G4035"/>
      <c r="H4035"/>
      <c r="I4035"/>
      <c r="J4035"/>
      <c r="K4035"/>
      <c r="L4035"/>
      <c r="M4035"/>
      <c r="N4035"/>
      <c r="O4035"/>
      <c r="P4035"/>
      <c r="Q4035"/>
      <c r="R4035"/>
    </row>
    <row r="4036" spans="1:18" x14ac:dyDescent="0.2">
      <c r="A4036"/>
      <c r="B4036"/>
      <c r="C4036"/>
      <c r="D4036"/>
      <c r="E4036"/>
      <c r="F4036"/>
      <c r="G4036"/>
      <c r="H4036"/>
      <c r="I4036"/>
      <c r="J4036"/>
      <c r="K4036"/>
      <c r="L4036"/>
      <c r="M4036"/>
      <c r="N4036"/>
      <c r="O4036"/>
      <c r="P4036"/>
      <c r="Q4036"/>
      <c r="R4036"/>
    </row>
    <row r="4037" spans="1:18" x14ac:dyDescent="0.2">
      <c r="A4037"/>
      <c r="B4037"/>
      <c r="C4037"/>
      <c r="D4037"/>
      <c r="E4037"/>
      <c r="F4037"/>
      <c r="G4037"/>
      <c r="H4037"/>
      <c r="I4037"/>
      <c r="J4037"/>
      <c r="K4037"/>
      <c r="L4037"/>
      <c r="M4037"/>
      <c r="N4037"/>
      <c r="O4037"/>
      <c r="P4037"/>
      <c r="Q4037"/>
      <c r="R4037"/>
    </row>
    <row r="4038" spans="1:18" x14ac:dyDescent="0.2">
      <c r="A4038"/>
      <c r="B4038"/>
      <c r="C4038"/>
      <c r="D4038"/>
      <c r="E4038"/>
      <c r="F4038"/>
      <c r="G4038"/>
      <c r="H4038"/>
      <c r="I4038"/>
      <c r="J4038"/>
      <c r="K4038"/>
      <c r="L4038"/>
      <c r="M4038"/>
      <c r="N4038"/>
      <c r="O4038"/>
      <c r="P4038"/>
      <c r="Q4038"/>
      <c r="R4038"/>
    </row>
    <row r="4039" spans="1:18" x14ac:dyDescent="0.2">
      <c r="A4039"/>
      <c r="B4039"/>
      <c r="C4039"/>
      <c r="D4039"/>
      <c r="E4039"/>
      <c r="F4039"/>
      <c r="G4039"/>
      <c r="H4039"/>
      <c r="I4039"/>
      <c r="J4039"/>
      <c r="K4039"/>
      <c r="L4039"/>
      <c r="M4039"/>
      <c r="N4039"/>
      <c r="O4039"/>
      <c r="P4039"/>
      <c r="Q4039"/>
      <c r="R4039"/>
    </row>
    <row r="4040" spans="1:18" x14ac:dyDescent="0.2">
      <c r="A4040"/>
      <c r="B4040"/>
      <c r="C4040"/>
      <c r="D4040"/>
      <c r="E4040"/>
      <c r="F4040"/>
      <c r="G4040"/>
      <c r="H4040"/>
      <c r="I4040"/>
      <c r="J4040"/>
      <c r="K4040"/>
      <c r="L4040"/>
      <c r="M4040"/>
      <c r="N4040"/>
      <c r="O4040"/>
      <c r="P4040"/>
      <c r="Q4040"/>
      <c r="R4040"/>
    </row>
    <row r="4041" spans="1:18" x14ac:dyDescent="0.2">
      <c r="A4041"/>
      <c r="B4041"/>
      <c r="C4041"/>
      <c r="D4041"/>
      <c r="E4041"/>
      <c r="F4041"/>
      <c r="G4041"/>
      <c r="H4041"/>
      <c r="I4041"/>
      <c r="J4041"/>
      <c r="K4041"/>
      <c r="L4041"/>
      <c r="M4041"/>
      <c r="N4041"/>
      <c r="O4041"/>
      <c r="P4041"/>
      <c r="Q4041"/>
      <c r="R4041"/>
    </row>
    <row r="4042" spans="1:18" x14ac:dyDescent="0.2">
      <c r="A4042"/>
      <c r="B4042"/>
      <c r="C4042"/>
      <c r="D4042"/>
      <c r="E4042"/>
      <c r="F4042"/>
      <c r="G4042"/>
      <c r="H4042"/>
      <c r="I4042"/>
      <c r="J4042"/>
      <c r="K4042"/>
      <c r="L4042"/>
      <c r="M4042"/>
      <c r="N4042"/>
      <c r="O4042"/>
      <c r="P4042"/>
      <c r="Q4042"/>
      <c r="R4042"/>
    </row>
    <row r="4043" spans="1:18" x14ac:dyDescent="0.2">
      <c r="A4043"/>
      <c r="B4043"/>
      <c r="C4043"/>
      <c r="D4043"/>
      <c r="E4043"/>
      <c r="F4043"/>
      <c r="G4043"/>
      <c r="H4043"/>
      <c r="I4043"/>
      <c r="J4043"/>
      <c r="K4043"/>
      <c r="L4043"/>
      <c r="M4043"/>
      <c r="N4043"/>
      <c r="O4043"/>
      <c r="P4043"/>
      <c r="Q4043"/>
      <c r="R4043"/>
    </row>
    <row r="4044" spans="1:18" x14ac:dyDescent="0.2">
      <c r="A4044"/>
      <c r="B4044"/>
      <c r="C4044"/>
      <c r="D4044"/>
      <c r="E4044"/>
      <c r="F4044"/>
      <c r="G4044"/>
      <c r="H4044"/>
      <c r="I4044"/>
      <c r="J4044"/>
      <c r="K4044"/>
      <c r="L4044"/>
      <c r="M4044"/>
      <c r="N4044"/>
      <c r="O4044"/>
      <c r="P4044"/>
      <c r="Q4044"/>
      <c r="R4044"/>
    </row>
    <row r="4045" spans="1:18" x14ac:dyDescent="0.2">
      <c r="A4045"/>
      <c r="B4045"/>
      <c r="C4045"/>
      <c r="D4045"/>
      <c r="E4045"/>
      <c r="F4045"/>
      <c r="G4045"/>
      <c r="H4045"/>
      <c r="I4045"/>
      <c r="J4045"/>
      <c r="K4045"/>
      <c r="L4045"/>
      <c r="M4045"/>
      <c r="N4045"/>
      <c r="O4045"/>
      <c r="P4045"/>
      <c r="Q4045"/>
      <c r="R4045"/>
    </row>
    <row r="4046" spans="1:18" x14ac:dyDescent="0.2">
      <c r="A4046"/>
      <c r="B4046"/>
      <c r="C4046"/>
      <c r="D4046"/>
      <c r="E4046"/>
      <c r="F4046"/>
      <c r="G4046"/>
      <c r="H4046"/>
      <c r="I4046"/>
      <c r="J4046"/>
      <c r="K4046"/>
      <c r="L4046"/>
      <c r="M4046"/>
      <c r="N4046"/>
      <c r="O4046"/>
      <c r="P4046"/>
      <c r="Q4046"/>
      <c r="R4046"/>
    </row>
    <row r="4047" spans="1:18" x14ac:dyDescent="0.2">
      <c r="A4047"/>
      <c r="B4047"/>
      <c r="C4047"/>
      <c r="D4047"/>
      <c r="E4047"/>
      <c r="F4047"/>
      <c r="G4047"/>
      <c r="H4047"/>
      <c r="I4047"/>
      <c r="J4047"/>
      <c r="K4047"/>
      <c r="L4047"/>
      <c r="M4047"/>
      <c r="N4047"/>
      <c r="O4047"/>
      <c r="P4047"/>
      <c r="Q4047"/>
      <c r="R4047"/>
    </row>
    <row r="4048" spans="1:18" x14ac:dyDescent="0.2">
      <c r="A4048"/>
      <c r="B4048"/>
      <c r="C4048"/>
      <c r="D4048"/>
      <c r="E4048"/>
      <c r="F4048"/>
      <c r="G4048"/>
      <c r="H4048"/>
      <c r="I4048"/>
      <c r="J4048"/>
      <c r="K4048"/>
      <c r="L4048"/>
      <c r="M4048"/>
      <c r="N4048"/>
      <c r="O4048"/>
      <c r="P4048"/>
      <c r="Q4048"/>
      <c r="R4048"/>
    </row>
    <row r="4049" spans="1:18" x14ac:dyDescent="0.2">
      <c r="A4049"/>
      <c r="B4049"/>
      <c r="C4049"/>
      <c r="D4049"/>
      <c r="E4049"/>
      <c r="F4049"/>
      <c r="G4049"/>
      <c r="H4049"/>
      <c r="I4049"/>
      <c r="J4049"/>
      <c r="K4049"/>
      <c r="L4049"/>
      <c r="M4049"/>
      <c r="N4049"/>
      <c r="O4049"/>
      <c r="P4049"/>
      <c r="Q4049"/>
      <c r="R4049"/>
    </row>
    <row r="4050" spans="1:18" x14ac:dyDescent="0.2">
      <c r="A4050"/>
      <c r="B4050"/>
      <c r="C4050"/>
      <c r="D4050"/>
      <c r="E4050"/>
      <c r="F4050"/>
      <c r="G4050"/>
      <c r="H4050"/>
      <c r="I4050"/>
      <c r="J4050"/>
      <c r="K4050"/>
      <c r="L4050"/>
      <c r="M4050"/>
      <c r="N4050"/>
      <c r="O4050"/>
      <c r="P4050"/>
      <c r="Q4050"/>
      <c r="R4050"/>
    </row>
    <row r="4051" spans="1:18" x14ac:dyDescent="0.2">
      <c r="A4051"/>
      <c r="B4051"/>
      <c r="C4051"/>
      <c r="D4051"/>
      <c r="E4051"/>
      <c r="F4051"/>
      <c r="G4051"/>
      <c r="H4051"/>
      <c r="I4051"/>
      <c r="J4051"/>
      <c r="K4051"/>
      <c r="L4051"/>
      <c r="M4051"/>
      <c r="N4051"/>
      <c r="O4051"/>
      <c r="P4051"/>
      <c r="Q4051"/>
      <c r="R4051"/>
    </row>
    <row r="4052" spans="1:18" x14ac:dyDescent="0.2">
      <c r="A4052"/>
      <c r="B4052"/>
      <c r="C4052"/>
      <c r="D4052"/>
      <c r="E4052"/>
      <c r="F4052"/>
      <c r="G4052"/>
      <c r="H4052"/>
      <c r="I4052"/>
      <c r="J4052"/>
      <c r="K4052"/>
      <c r="L4052"/>
      <c r="M4052"/>
      <c r="N4052"/>
      <c r="O4052"/>
      <c r="P4052"/>
      <c r="Q4052"/>
      <c r="R4052"/>
    </row>
    <row r="4053" spans="1:18" x14ac:dyDescent="0.2">
      <c r="A4053"/>
      <c r="B4053"/>
      <c r="C4053"/>
      <c r="D4053"/>
      <c r="E4053"/>
      <c r="F4053"/>
      <c r="G4053"/>
      <c r="H4053"/>
      <c r="I4053"/>
      <c r="J4053"/>
      <c r="K4053"/>
      <c r="L4053"/>
      <c r="M4053"/>
      <c r="N4053"/>
      <c r="O4053"/>
      <c r="P4053"/>
      <c r="Q4053"/>
      <c r="R4053"/>
    </row>
    <row r="4054" spans="1:18" x14ac:dyDescent="0.2">
      <c r="A4054"/>
      <c r="B4054"/>
      <c r="C4054"/>
      <c r="D4054"/>
      <c r="E4054"/>
      <c r="F4054"/>
      <c r="G4054"/>
      <c r="H4054"/>
      <c r="I4054"/>
      <c r="J4054"/>
      <c r="K4054"/>
      <c r="L4054"/>
      <c r="M4054"/>
      <c r="N4054"/>
      <c r="O4054"/>
      <c r="P4054"/>
      <c r="Q4054"/>
      <c r="R4054"/>
    </row>
    <row r="4055" spans="1:18" x14ac:dyDescent="0.2">
      <c r="A4055"/>
      <c r="B4055"/>
      <c r="C4055"/>
      <c r="D4055"/>
      <c r="E4055"/>
      <c r="F4055"/>
      <c r="G4055"/>
      <c r="H4055"/>
      <c r="I4055"/>
      <c r="J4055"/>
      <c r="K4055"/>
      <c r="L4055"/>
      <c r="M4055"/>
      <c r="N4055"/>
      <c r="O4055"/>
      <c r="P4055"/>
      <c r="Q4055"/>
      <c r="R4055"/>
    </row>
    <row r="4056" spans="1:18" x14ac:dyDescent="0.2">
      <c r="A4056"/>
      <c r="B4056"/>
      <c r="C4056"/>
      <c r="D4056"/>
      <c r="E4056"/>
      <c r="F4056"/>
      <c r="G4056"/>
      <c r="H4056"/>
      <c r="I4056"/>
      <c r="J4056"/>
      <c r="K4056"/>
      <c r="L4056"/>
      <c r="M4056"/>
      <c r="N4056"/>
      <c r="O4056"/>
      <c r="P4056"/>
      <c r="Q4056"/>
      <c r="R4056"/>
    </row>
    <row r="4057" spans="1:18" x14ac:dyDescent="0.2">
      <c r="A4057"/>
      <c r="B4057"/>
      <c r="C4057"/>
      <c r="D4057"/>
      <c r="E4057"/>
      <c r="F4057"/>
      <c r="G4057"/>
      <c r="H4057"/>
      <c r="I4057"/>
      <c r="J4057"/>
      <c r="K4057"/>
      <c r="L4057"/>
      <c r="M4057"/>
      <c r="N4057"/>
      <c r="O4057"/>
      <c r="P4057"/>
      <c r="Q4057"/>
      <c r="R4057"/>
    </row>
    <row r="4058" spans="1:18" x14ac:dyDescent="0.2">
      <c r="A4058"/>
      <c r="B4058"/>
      <c r="C4058"/>
      <c r="D4058"/>
      <c r="E4058"/>
      <c r="F4058"/>
      <c r="G4058"/>
      <c r="H4058"/>
      <c r="I4058"/>
      <c r="J4058"/>
      <c r="K4058"/>
      <c r="L4058"/>
      <c r="M4058"/>
      <c r="N4058"/>
      <c r="O4058"/>
      <c r="P4058"/>
      <c r="Q4058"/>
      <c r="R4058"/>
    </row>
    <row r="4059" spans="1:18" x14ac:dyDescent="0.2">
      <c r="A4059"/>
      <c r="B4059"/>
      <c r="C4059"/>
      <c r="D4059"/>
      <c r="E4059"/>
      <c r="F4059"/>
      <c r="G4059"/>
      <c r="H4059"/>
      <c r="I4059"/>
      <c r="J4059"/>
      <c r="K4059"/>
      <c r="L4059"/>
      <c r="M4059"/>
      <c r="N4059"/>
      <c r="O4059"/>
      <c r="P4059"/>
      <c r="Q4059"/>
      <c r="R4059"/>
    </row>
    <row r="4060" spans="1:18" x14ac:dyDescent="0.2">
      <c r="A4060"/>
      <c r="B4060"/>
      <c r="C4060"/>
      <c r="D4060"/>
      <c r="E4060"/>
      <c r="F4060"/>
      <c r="G4060"/>
      <c r="H4060"/>
      <c r="I4060"/>
      <c r="J4060"/>
      <c r="K4060"/>
      <c r="L4060"/>
      <c r="M4060"/>
      <c r="N4060"/>
      <c r="O4060"/>
      <c r="P4060"/>
      <c r="Q4060"/>
      <c r="R4060"/>
    </row>
    <row r="4061" spans="1:18" x14ac:dyDescent="0.2">
      <c r="A4061"/>
      <c r="B4061"/>
      <c r="C4061"/>
      <c r="D4061"/>
      <c r="E4061"/>
      <c r="F4061"/>
      <c r="G4061"/>
      <c r="H4061"/>
      <c r="I4061"/>
      <c r="J4061"/>
      <c r="K4061"/>
      <c r="L4061"/>
      <c r="M4061"/>
      <c r="N4061"/>
      <c r="O4061"/>
      <c r="P4061"/>
      <c r="Q4061"/>
      <c r="R4061"/>
    </row>
    <row r="4062" spans="1:18" x14ac:dyDescent="0.2">
      <c r="A4062"/>
      <c r="B4062"/>
      <c r="C4062"/>
      <c r="D4062"/>
      <c r="E4062"/>
      <c r="F4062"/>
      <c r="G4062"/>
      <c r="H4062"/>
      <c r="I4062"/>
      <c r="J4062"/>
      <c r="K4062"/>
      <c r="L4062"/>
      <c r="M4062"/>
      <c r="N4062"/>
      <c r="O4062"/>
      <c r="P4062"/>
      <c r="Q4062"/>
      <c r="R4062"/>
    </row>
    <row r="4063" spans="1:18" x14ac:dyDescent="0.2">
      <c r="A4063"/>
      <c r="B4063"/>
      <c r="C4063"/>
      <c r="D4063"/>
      <c r="E4063"/>
      <c r="F4063"/>
      <c r="G4063"/>
      <c r="H4063"/>
      <c r="I4063"/>
      <c r="J4063"/>
      <c r="K4063"/>
      <c r="L4063"/>
      <c r="M4063"/>
      <c r="N4063"/>
      <c r="O4063"/>
      <c r="P4063"/>
      <c r="Q4063"/>
      <c r="R4063"/>
    </row>
    <row r="4064" spans="1:18" x14ac:dyDescent="0.2">
      <c r="A4064"/>
      <c r="B4064"/>
      <c r="C4064"/>
      <c r="D4064"/>
      <c r="E4064"/>
      <c r="F4064"/>
      <c r="G4064"/>
      <c r="H4064"/>
      <c r="I4064"/>
      <c r="J4064"/>
      <c r="K4064"/>
      <c r="L4064"/>
      <c r="M4064"/>
      <c r="N4064"/>
      <c r="O4064"/>
      <c r="P4064"/>
      <c r="Q4064"/>
      <c r="R4064"/>
    </row>
    <row r="4065" spans="1:18" x14ac:dyDescent="0.2">
      <c r="A4065"/>
      <c r="B4065"/>
      <c r="C4065"/>
      <c r="D4065"/>
      <c r="E4065"/>
      <c r="F4065"/>
      <c r="G4065"/>
      <c r="H4065"/>
      <c r="I4065"/>
      <c r="J4065"/>
      <c r="K4065"/>
      <c r="L4065"/>
      <c r="M4065"/>
      <c r="N4065"/>
      <c r="O4065"/>
      <c r="P4065"/>
      <c r="Q4065"/>
      <c r="R4065"/>
    </row>
    <row r="4066" spans="1:18" x14ac:dyDescent="0.2">
      <c r="A4066"/>
      <c r="B4066"/>
      <c r="C4066"/>
      <c r="D4066"/>
      <c r="E4066"/>
      <c r="F4066"/>
      <c r="G4066"/>
      <c r="H4066"/>
      <c r="I4066"/>
      <c r="J4066"/>
      <c r="K4066"/>
      <c r="L4066"/>
      <c r="M4066"/>
      <c r="N4066"/>
      <c r="O4066"/>
      <c r="P4066"/>
      <c r="Q4066"/>
      <c r="R4066"/>
    </row>
    <row r="4067" spans="1:18" x14ac:dyDescent="0.2">
      <c r="A4067"/>
      <c r="B4067"/>
      <c r="C4067"/>
      <c r="D4067"/>
      <c r="E4067"/>
      <c r="F4067"/>
      <c r="G4067"/>
      <c r="H4067"/>
      <c r="I4067"/>
      <c r="J4067"/>
      <c r="K4067"/>
      <c r="L4067"/>
      <c r="M4067"/>
      <c r="N4067"/>
      <c r="O4067"/>
      <c r="P4067"/>
      <c r="Q4067"/>
      <c r="R4067"/>
    </row>
    <row r="4068" spans="1:18" x14ac:dyDescent="0.2">
      <c r="A4068"/>
      <c r="B4068"/>
      <c r="C4068"/>
      <c r="D4068"/>
      <c r="E4068"/>
      <c r="F4068"/>
      <c r="G4068"/>
      <c r="H4068"/>
      <c r="I4068"/>
      <c r="J4068"/>
      <c r="K4068"/>
      <c r="L4068"/>
      <c r="M4068"/>
      <c r="N4068"/>
      <c r="O4068"/>
      <c r="P4068"/>
      <c r="Q4068"/>
      <c r="R4068"/>
    </row>
    <row r="4069" spans="1:18" x14ac:dyDescent="0.2">
      <c r="A4069"/>
      <c r="B4069"/>
      <c r="C4069"/>
      <c r="D4069"/>
      <c r="E4069"/>
      <c r="F4069"/>
      <c r="G4069"/>
      <c r="H4069"/>
      <c r="I4069"/>
      <c r="J4069"/>
      <c r="K4069"/>
      <c r="L4069"/>
      <c r="M4069"/>
      <c r="N4069"/>
      <c r="O4069"/>
      <c r="P4069"/>
      <c r="Q4069"/>
      <c r="R4069"/>
    </row>
    <row r="4070" spans="1:18" x14ac:dyDescent="0.2">
      <c r="A4070"/>
      <c r="B4070"/>
      <c r="C4070"/>
      <c r="D4070"/>
      <c r="E4070"/>
      <c r="F4070"/>
      <c r="G4070"/>
      <c r="H4070"/>
      <c r="I4070"/>
      <c r="J4070"/>
      <c r="K4070"/>
      <c r="L4070"/>
      <c r="M4070"/>
      <c r="N4070"/>
      <c r="O4070"/>
      <c r="P4070"/>
      <c r="Q4070"/>
      <c r="R4070"/>
    </row>
    <row r="4071" spans="1:18" x14ac:dyDescent="0.2">
      <c r="A4071"/>
      <c r="B4071"/>
      <c r="C4071"/>
      <c r="D4071"/>
      <c r="E4071"/>
      <c r="F4071"/>
      <c r="G4071"/>
      <c r="H4071"/>
      <c r="I4071"/>
      <c r="J4071"/>
      <c r="K4071"/>
      <c r="L4071"/>
      <c r="M4071"/>
      <c r="N4071"/>
      <c r="O4071"/>
      <c r="P4071"/>
      <c r="Q4071"/>
      <c r="R4071"/>
    </row>
    <row r="4072" spans="1:18" x14ac:dyDescent="0.2">
      <c r="A4072"/>
      <c r="B4072"/>
      <c r="C4072"/>
      <c r="D4072"/>
      <c r="E4072"/>
      <c r="F4072"/>
      <c r="G4072"/>
      <c r="H4072"/>
      <c r="I4072"/>
      <c r="J4072"/>
      <c r="K4072"/>
      <c r="L4072"/>
      <c r="M4072"/>
      <c r="N4072"/>
      <c r="O4072"/>
      <c r="P4072"/>
      <c r="Q4072"/>
      <c r="R4072"/>
    </row>
    <row r="4073" spans="1:18" x14ac:dyDescent="0.2">
      <c r="A4073"/>
      <c r="B4073"/>
      <c r="C4073"/>
      <c r="D4073"/>
      <c r="E4073"/>
      <c r="F4073"/>
      <c r="G4073"/>
      <c r="H4073"/>
      <c r="I4073"/>
      <c r="J4073"/>
      <c r="K4073"/>
      <c r="L4073"/>
      <c r="M4073"/>
      <c r="N4073"/>
      <c r="O4073"/>
      <c r="P4073"/>
      <c r="Q4073"/>
      <c r="R4073"/>
    </row>
    <row r="4074" spans="1:18" x14ac:dyDescent="0.2">
      <c r="A4074"/>
      <c r="B4074"/>
      <c r="C4074"/>
      <c r="D4074"/>
      <c r="E4074"/>
      <c r="F4074"/>
      <c r="G4074"/>
      <c r="H4074"/>
      <c r="I4074"/>
      <c r="J4074"/>
      <c r="K4074"/>
      <c r="L4074"/>
      <c r="M4074"/>
      <c r="N4074"/>
      <c r="O4074"/>
      <c r="P4074"/>
      <c r="Q4074"/>
      <c r="R4074"/>
    </row>
    <row r="4075" spans="1:18" x14ac:dyDescent="0.2">
      <c r="A4075"/>
      <c r="B4075"/>
      <c r="C4075"/>
      <c r="D4075"/>
      <c r="E4075"/>
      <c r="F4075"/>
      <c r="G4075"/>
      <c r="H4075"/>
      <c r="I4075"/>
      <c r="J4075"/>
      <c r="K4075"/>
      <c r="L4075"/>
      <c r="M4075"/>
      <c r="N4075"/>
      <c r="O4075"/>
      <c r="P4075"/>
      <c r="Q4075"/>
      <c r="R4075"/>
    </row>
    <row r="4076" spans="1:18" x14ac:dyDescent="0.2">
      <c r="A4076"/>
      <c r="B4076"/>
      <c r="C4076"/>
      <c r="D4076"/>
      <c r="E4076"/>
      <c r="F4076"/>
      <c r="G4076"/>
      <c r="H4076"/>
      <c r="I4076"/>
      <c r="J4076"/>
      <c r="K4076"/>
      <c r="L4076"/>
      <c r="M4076"/>
      <c r="N4076"/>
      <c r="O4076"/>
      <c r="P4076"/>
      <c r="Q4076"/>
      <c r="R4076"/>
    </row>
    <row r="4077" spans="1:18" x14ac:dyDescent="0.2">
      <c r="A4077"/>
      <c r="B4077"/>
      <c r="C4077"/>
      <c r="D4077"/>
      <c r="E4077"/>
      <c r="F4077"/>
      <c r="G4077"/>
      <c r="H4077"/>
      <c r="I4077"/>
      <c r="J4077"/>
      <c r="K4077"/>
      <c r="L4077"/>
      <c r="M4077"/>
      <c r="N4077"/>
      <c r="O4077"/>
      <c r="P4077"/>
      <c r="Q4077"/>
      <c r="R4077"/>
    </row>
    <row r="4078" spans="1:18" x14ac:dyDescent="0.2">
      <c r="A4078"/>
      <c r="B4078"/>
      <c r="C4078"/>
      <c r="D4078"/>
      <c r="E4078"/>
      <c r="F4078"/>
      <c r="G4078"/>
      <c r="H4078"/>
      <c r="I4078"/>
      <c r="J4078"/>
      <c r="K4078"/>
      <c r="L4078"/>
      <c r="M4078"/>
      <c r="N4078"/>
      <c r="O4078"/>
      <c r="P4078"/>
      <c r="Q4078"/>
      <c r="R4078"/>
    </row>
    <row r="4079" spans="1:18" x14ac:dyDescent="0.2">
      <c r="A4079"/>
      <c r="B4079"/>
      <c r="C4079"/>
      <c r="D4079"/>
      <c r="E4079"/>
      <c r="F4079"/>
      <c r="G4079"/>
      <c r="H4079"/>
      <c r="I4079"/>
      <c r="J4079"/>
      <c r="K4079"/>
      <c r="L4079"/>
      <c r="M4079"/>
      <c r="N4079"/>
      <c r="O4079"/>
      <c r="P4079"/>
      <c r="Q4079"/>
      <c r="R4079"/>
    </row>
    <row r="4080" spans="1:18" x14ac:dyDescent="0.2">
      <c r="A4080"/>
      <c r="B4080"/>
      <c r="C4080"/>
      <c r="D4080"/>
      <c r="E4080"/>
      <c r="F4080"/>
      <c r="G4080"/>
      <c r="H4080"/>
      <c r="I4080"/>
      <c r="J4080"/>
      <c r="K4080"/>
      <c r="L4080"/>
      <c r="M4080"/>
      <c r="N4080"/>
      <c r="O4080"/>
      <c r="P4080"/>
      <c r="Q4080"/>
      <c r="R4080"/>
    </row>
    <row r="4081" spans="1:18" x14ac:dyDescent="0.2">
      <c r="A4081"/>
      <c r="B4081"/>
      <c r="C4081"/>
      <c r="D4081"/>
      <c r="E4081"/>
      <c r="F4081"/>
      <c r="G4081"/>
      <c r="H4081"/>
      <c r="I4081"/>
      <c r="J4081"/>
      <c r="K4081"/>
      <c r="L4081"/>
      <c r="M4081"/>
      <c r="N4081"/>
      <c r="O4081"/>
      <c r="P4081"/>
      <c r="Q4081"/>
      <c r="R4081"/>
    </row>
    <row r="4082" spans="1:18" x14ac:dyDescent="0.2">
      <c r="A4082"/>
      <c r="B4082"/>
      <c r="C4082"/>
      <c r="D4082"/>
      <c r="E4082"/>
      <c r="F4082"/>
      <c r="G4082"/>
      <c r="H4082"/>
      <c r="I4082"/>
      <c r="J4082"/>
      <c r="K4082"/>
      <c r="L4082"/>
      <c r="M4082"/>
      <c r="N4082"/>
      <c r="O4082"/>
      <c r="P4082"/>
      <c r="Q4082"/>
      <c r="R4082"/>
    </row>
    <row r="4083" spans="1:18" x14ac:dyDescent="0.2">
      <c r="A4083"/>
      <c r="B4083"/>
      <c r="C4083"/>
      <c r="D4083"/>
      <c r="E4083"/>
      <c r="F4083"/>
      <c r="G4083"/>
      <c r="H4083"/>
      <c r="I4083"/>
      <c r="J4083"/>
      <c r="K4083"/>
      <c r="L4083"/>
      <c r="M4083"/>
      <c r="N4083"/>
      <c r="O4083"/>
      <c r="P4083"/>
      <c r="Q4083"/>
      <c r="R4083"/>
    </row>
    <row r="4084" spans="1:18" x14ac:dyDescent="0.2">
      <c r="A4084"/>
      <c r="B4084"/>
      <c r="C4084"/>
      <c r="D4084"/>
      <c r="E4084"/>
      <c r="F4084"/>
      <c r="G4084"/>
      <c r="H4084"/>
      <c r="I4084"/>
      <c r="J4084"/>
      <c r="K4084"/>
      <c r="L4084"/>
      <c r="M4084"/>
      <c r="N4084"/>
      <c r="O4084"/>
      <c r="P4084"/>
      <c r="Q4084"/>
      <c r="R4084"/>
    </row>
    <row r="4085" spans="1:18" x14ac:dyDescent="0.2">
      <c r="A4085"/>
      <c r="B4085"/>
      <c r="C4085"/>
      <c r="D4085"/>
      <c r="E4085"/>
      <c r="F4085"/>
      <c r="G4085"/>
      <c r="H4085"/>
      <c r="I4085"/>
      <c r="J4085"/>
      <c r="K4085"/>
      <c r="L4085"/>
      <c r="M4085"/>
      <c r="N4085"/>
      <c r="O4085"/>
      <c r="P4085"/>
      <c r="Q4085"/>
      <c r="R4085"/>
    </row>
    <row r="4086" spans="1:18" x14ac:dyDescent="0.2">
      <c r="A4086"/>
      <c r="B4086"/>
      <c r="C4086"/>
      <c r="D4086"/>
      <c r="E4086"/>
      <c r="F4086"/>
      <c r="G4086"/>
      <c r="H4086"/>
      <c r="I4086"/>
      <c r="J4086"/>
      <c r="K4086"/>
      <c r="L4086"/>
      <c r="M4086"/>
      <c r="N4086"/>
      <c r="O4086"/>
      <c r="P4086"/>
      <c r="Q4086"/>
      <c r="R4086"/>
    </row>
    <row r="4087" spans="1:18" x14ac:dyDescent="0.2">
      <c r="A4087"/>
      <c r="B4087"/>
      <c r="C4087"/>
      <c r="D4087"/>
      <c r="E4087"/>
      <c r="F4087"/>
      <c r="G4087"/>
      <c r="H4087"/>
      <c r="I4087"/>
      <c r="J4087"/>
      <c r="K4087"/>
      <c r="L4087"/>
      <c r="M4087"/>
      <c r="N4087"/>
      <c r="O4087"/>
      <c r="P4087"/>
      <c r="Q4087"/>
      <c r="R4087"/>
    </row>
    <row r="4088" spans="1:18" x14ac:dyDescent="0.2">
      <c r="A4088"/>
      <c r="B4088"/>
      <c r="C4088"/>
      <c r="D4088"/>
      <c r="E4088"/>
      <c r="F4088"/>
      <c r="G4088"/>
      <c r="H4088"/>
      <c r="I4088"/>
      <c r="J4088"/>
      <c r="K4088"/>
      <c r="L4088"/>
      <c r="M4088"/>
      <c r="N4088"/>
      <c r="O4088"/>
      <c r="P4088"/>
      <c r="Q4088"/>
      <c r="R4088"/>
    </row>
    <row r="4089" spans="1:18" x14ac:dyDescent="0.2">
      <c r="A4089"/>
      <c r="B4089"/>
      <c r="C4089"/>
      <c r="D4089"/>
      <c r="E4089"/>
      <c r="F4089"/>
      <c r="G4089"/>
      <c r="H4089"/>
      <c r="I4089"/>
      <c r="J4089"/>
      <c r="K4089"/>
      <c r="L4089"/>
      <c r="M4089"/>
      <c r="N4089"/>
      <c r="O4089"/>
      <c r="P4089"/>
      <c r="Q4089"/>
      <c r="R4089"/>
    </row>
    <row r="4090" spans="1:18" x14ac:dyDescent="0.2">
      <c r="A4090"/>
      <c r="B4090"/>
      <c r="C4090"/>
      <c r="D4090"/>
      <c r="E4090"/>
      <c r="F4090"/>
      <c r="G4090"/>
      <c r="H4090"/>
      <c r="I4090"/>
      <c r="J4090"/>
      <c r="K4090"/>
      <c r="L4090"/>
      <c r="M4090"/>
      <c r="N4090"/>
      <c r="O4090"/>
      <c r="P4090"/>
      <c r="Q4090"/>
      <c r="R4090"/>
    </row>
    <row r="4091" spans="1:18" x14ac:dyDescent="0.2">
      <c r="A4091"/>
      <c r="B4091"/>
      <c r="C4091"/>
      <c r="D4091"/>
      <c r="E4091"/>
      <c r="F4091"/>
      <c r="G4091"/>
      <c r="H4091"/>
      <c r="I4091"/>
      <c r="J4091"/>
      <c r="K4091"/>
      <c r="L4091"/>
      <c r="M4091"/>
      <c r="N4091"/>
      <c r="O4091"/>
      <c r="P4091"/>
      <c r="Q4091"/>
      <c r="R4091"/>
    </row>
    <row r="4092" spans="1:18" x14ac:dyDescent="0.2">
      <c r="A4092"/>
      <c r="B4092"/>
      <c r="C4092"/>
      <c r="D4092"/>
      <c r="E4092"/>
      <c r="F4092"/>
      <c r="G4092"/>
      <c r="H4092"/>
      <c r="I4092"/>
      <c r="J4092"/>
      <c r="K4092"/>
      <c r="L4092"/>
      <c r="M4092"/>
      <c r="N4092"/>
      <c r="O4092"/>
      <c r="P4092"/>
      <c r="Q4092"/>
      <c r="R4092"/>
    </row>
    <row r="4093" spans="1:18" x14ac:dyDescent="0.2">
      <c r="A4093"/>
      <c r="B4093"/>
      <c r="C4093"/>
      <c r="D4093"/>
      <c r="E4093"/>
      <c r="F4093"/>
      <c r="G4093"/>
      <c r="H4093"/>
      <c r="I4093"/>
      <c r="J4093"/>
      <c r="K4093"/>
      <c r="L4093"/>
      <c r="M4093"/>
      <c r="N4093"/>
      <c r="O4093"/>
      <c r="P4093"/>
      <c r="Q4093"/>
      <c r="R4093"/>
    </row>
    <row r="4094" spans="1:18" x14ac:dyDescent="0.2">
      <c r="A4094"/>
      <c r="B4094"/>
      <c r="C4094"/>
      <c r="D4094"/>
      <c r="E4094"/>
      <c r="F4094"/>
      <c r="G4094"/>
      <c r="H4094"/>
      <c r="I4094"/>
      <c r="J4094"/>
      <c r="K4094"/>
      <c r="L4094"/>
      <c r="M4094"/>
      <c r="N4094"/>
      <c r="O4094"/>
      <c r="P4094"/>
      <c r="Q4094"/>
      <c r="R4094"/>
    </row>
    <row r="4095" spans="1:18" x14ac:dyDescent="0.2">
      <c r="A4095"/>
      <c r="B4095"/>
      <c r="C4095"/>
      <c r="D4095"/>
      <c r="E4095"/>
      <c r="F4095"/>
      <c r="G4095"/>
      <c r="H4095"/>
      <c r="I4095"/>
      <c r="J4095"/>
      <c r="K4095"/>
      <c r="L4095"/>
      <c r="M4095"/>
      <c r="N4095"/>
      <c r="O4095"/>
      <c r="P4095"/>
      <c r="Q4095"/>
      <c r="R4095"/>
    </row>
    <row r="4096" spans="1:18" x14ac:dyDescent="0.2">
      <c r="A4096"/>
      <c r="B4096"/>
      <c r="C4096"/>
      <c r="D4096"/>
      <c r="E4096"/>
      <c r="F4096"/>
      <c r="G4096"/>
      <c r="H4096"/>
      <c r="I4096"/>
      <c r="J4096"/>
      <c r="K4096"/>
      <c r="L4096"/>
      <c r="M4096"/>
      <c r="N4096"/>
      <c r="O4096"/>
      <c r="P4096"/>
      <c r="Q4096"/>
      <c r="R4096"/>
    </row>
    <row r="4097" spans="1:18" x14ac:dyDescent="0.2">
      <c r="A4097"/>
      <c r="B4097"/>
      <c r="C4097"/>
      <c r="D4097"/>
      <c r="E4097"/>
      <c r="F4097"/>
      <c r="G4097"/>
      <c r="H4097"/>
      <c r="I4097"/>
      <c r="J4097"/>
      <c r="K4097"/>
      <c r="L4097"/>
      <c r="M4097"/>
      <c r="N4097"/>
      <c r="O4097"/>
      <c r="P4097"/>
      <c r="Q4097"/>
      <c r="R4097"/>
    </row>
    <row r="4098" spans="1:18" x14ac:dyDescent="0.2">
      <c r="A4098"/>
      <c r="B4098"/>
      <c r="C4098"/>
      <c r="D4098"/>
      <c r="E4098"/>
      <c r="F4098"/>
      <c r="G4098"/>
      <c r="H4098"/>
      <c r="I4098"/>
      <c r="J4098"/>
      <c r="K4098"/>
      <c r="L4098"/>
      <c r="M4098"/>
      <c r="N4098"/>
      <c r="O4098"/>
      <c r="P4098"/>
      <c r="Q4098"/>
      <c r="R4098"/>
    </row>
    <row r="4099" spans="1:18" x14ac:dyDescent="0.2">
      <c r="A4099"/>
      <c r="B4099"/>
      <c r="C4099"/>
      <c r="D4099"/>
      <c r="E4099"/>
      <c r="F4099"/>
      <c r="G4099"/>
      <c r="H4099"/>
      <c r="I4099"/>
      <c r="J4099"/>
      <c r="K4099"/>
      <c r="L4099"/>
      <c r="M4099"/>
      <c r="N4099"/>
      <c r="O4099"/>
      <c r="P4099"/>
      <c r="Q4099"/>
      <c r="R4099"/>
    </row>
    <row r="4100" spans="1:18" x14ac:dyDescent="0.2">
      <c r="A4100"/>
      <c r="B4100"/>
      <c r="C4100"/>
      <c r="D4100"/>
      <c r="E4100"/>
      <c r="F4100"/>
      <c r="G4100"/>
      <c r="H4100"/>
      <c r="I4100"/>
      <c r="J4100"/>
      <c r="K4100"/>
      <c r="L4100"/>
      <c r="M4100"/>
      <c r="N4100"/>
      <c r="O4100"/>
      <c r="P4100"/>
      <c r="Q4100"/>
      <c r="R4100"/>
    </row>
    <row r="4101" spans="1:18" x14ac:dyDescent="0.2">
      <c r="A4101"/>
      <c r="B4101"/>
      <c r="C4101"/>
      <c r="D4101"/>
      <c r="E4101"/>
      <c r="F4101"/>
      <c r="G4101"/>
      <c r="H4101"/>
      <c r="I4101"/>
      <c r="J4101"/>
      <c r="K4101"/>
      <c r="L4101"/>
      <c r="M4101"/>
      <c r="N4101"/>
      <c r="O4101"/>
      <c r="P4101"/>
      <c r="Q4101"/>
      <c r="R4101"/>
    </row>
    <row r="4102" spans="1:18" x14ac:dyDescent="0.2">
      <c r="A4102"/>
      <c r="B4102"/>
      <c r="C4102"/>
      <c r="D4102"/>
      <c r="E4102"/>
      <c r="F4102"/>
      <c r="G4102"/>
      <c r="H4102"/>
      <c r="I4102"/>
      <c r="J4102"/>
      <c r="K4102"/>
      <c r="L4102"/>
      <c r="M4102"/>
      <c r="N4102"/>
      <c r="O4102"/>
      <c r="P4102"/>
      <c r="Q4102"/>
      <c r="R4102"/>
    </row>
    <row r="4103" spans="1:18" x14ac:dyDescent="0.2">
      <c r="A4103"/>
      <c r="B4103"/>
      <c r="C4103"/>
      <c r="D4103"/>
      <c r="E4103"/>
      <c r="F4103"/>
      <c r="G4103"/>
      <c r="H4103"/>
      <c r="I4103"/>
      <c r="J4103"/>
      <c r="K4103"/>
      <c r="L4103"/>
      <c r="M4103"/>
      <c r="N4103"/>
      <c r="O4103"/>
      <c r="P4103"/>
      <c r="Q4103"/>
      <c r="R4103"/>
    </row>
    <row r="4104" spans="1:18" x14ac:dyDescent="0.2">
      <c r="A4104"/>
      <c r="B4104"/>
      <c r="C4104"/>
      <c r="D4104"/>
      <c r="E4104"/>
      <c r="F4104"/>
      <c r="G4104"/>
      <c r="H4104"/>
      <c r="I4104"/>
      <c r="J4104"/>
      <c r="K4104"/>
      <c r="L4104"/>
      <c r="M4104"/>
      <c r="N4104"/>
      <c r="O4104"/>
      <c r="P4104"/>
      <c r="Q4104"/>
      <c r="R4104"/>
    </row>
    <row r="4105" spans="1:18" x14ac:dyDescent="0.2">
      <c r="A4105"/>
      <c r="B4105"/>
      <c r="C4105"/>
      <c r="D4105"/>
      <c r="E4105"/>
      <c r="F4105"/>
      <c r="G4105"/>
      <c r="H4105"/>
      <c r="I4105"/>
      <c r="J4105"/>
      <c r="K4105"/>
      <c r="L4105"/>
      <c r="M4105"/>
      <c r="N4105"/>
      <c r="O4105"/>
      <c r="P4105"/>
      <c r="Q4105"/>
      <c r="R4105"/>
    </row>
    <row r="4106" spans="1:18" x14ac:dyDescent="0.2">
      <c r="A4106"/>
      <c r="B4106"/>
      <c r="C4106"/>
      <c r="D4106"/>
      <c r="E4106"/>
      <c r="F4106"/>
      <c r="G4106"/>
      <c r="H4106"/>
      <c r="I4106"/>
      <c r="J4106"/>
      <c r="K4106"/>
      <c r="L4106"/>
      <c r="M4106"/>
      <c r="N4106"/>
      <c r="O4106"/>
      <c r="P4106"/>
      <c r="Q4106"/>
      <c r="R4106"/>
    </row>
    <row r="4107" spans="1:18" x14ac:dyDescent="0.2">
      <c r="A4107"/>
      <c r="B4107"/>
      <c r="C4107"/>
      <c r="D4107"/>
      <c r="E4107"/>
      <c r="F4107"/>
      <c r="G4107"/>
      <c r="H4107"/>
      <c r="I4107"/>
      <c r="J4107"/>
      <c r="K4107"/>
      <c r="L4107"/>
      <c r="M4107"/>
      <c r="N4107"/>
      <c r="O4107"/>
      <c r="P4107"/>
      <c r="Q4107"/>
      <c r="R4107"/>
    </row>
    <row r="4108" spans="1:18" x14ac:dyDescent="0.2">
      <c r="A4108"/>
      <c r="B4108"/>
      <c r="C4108"/>
      <c r="D4108"/>
      <c r="E4108"/>
      <c r="F4108"/>
      <c r="G4108"/>
      <c r="H4108"/>
      <c r="I4108"/>
      <c r="J4108"/>
      <c r="K4108"/>
      <c r="L4108"/>
      <c r="M4108"/>
      <c r="N4108"/>
      <c r="O4108"/>
      <c r="P4108"/>
      <c r="Q4108"/>
      <c r="R4108"/>
    </row>
    <row r="4109" spans="1:18" x14ac:dyDescent="0.2">
      <c r="A4109"/>
      <c r="B4109"/>
      <c r="C4109"/>
      <c r="D4109"/>
      <c r="E4109"/>
      <c r="F4109"/>
      <c r="G4109"/>
      <c r="H4109"/>
      <c r="I4109"/>
      <c r="J4109"/>
      <c r="K4109"/>
      <c r="L4109"/>
      <c r="M4109"/>
      <c r="N4109"/>
      <c r="O4109"/>
      <c r="P4109"/>
      <c r="Q4109"/>
      <c r="R4109"/>
    </row>
    <row r="4110" spans="1:18" x14ac:dyDescent="0.2">
      <c r="A4110"/>
      <c r="B4110"/>
      <c r="C4110"/>
      <c r="D4110"/>
      <c r="E4110"/>
      <c r="F4110"/>
      <c r="G4110"/>
      <c r="H4110"/>
      <c r="I4110"/>
      <c r="J4110"/>
      <c r="K4110"/>
      <c r="L4110"/>
      <c r="M4110"/>
      <c r="N4110"/>
      <c r="O4110"/>
      <c r="P4110"/>
      <c r="Q4110"/>
      <c r="R4110"/>
    </row>
    <row r="4111" spans="1:18" x14ac:dyDescent="0.2">
      <c r="A4111"/>
      <c r="B4111"/>
      <c r="C4111"/>
      <c r="D4111"/>
      <c r="E4111"/>
      <c r="F4111"/>
      <c r="G4111"/>
      <c r="H4111"/>
      <c r="I4111"/>
      <c r="J4111"/>
      <c r="K4111"/>
      <c r="L4111"/>
      <c r="M4111"/>
      <c r="N4111"/>
      <c r="O4111"/>
      <c r="P4111"/>
      <c r="Q4111"/>
      <c r="R4111"/>
    </row>
    <row r="4112" spans="1:18" x14ac:dyDescent="0.2">
      <c r="A4112"/>
      <c r="B4112"/>
      <c r="C4112"/>
      <c r="D4112"/>
      <c r="E4112"/>
      <c r="F4112"/>
      <c r="G4112"/>
      <c r="H4112"/>
      <c r="I4112"/>
      <c r="J4112"/>
      <c r="K4112"/>
      <c r="L4112"/>
      <c r="M4112"/>
      <c r="N4112"/>
      <c r="O4112"/>
      <c r="P4112"/>
      <c r="Q4112"/>
      <c r="R4112"/>
    </row>
    <row r="4113" spans="1:18" x14ac:dyDescent="0.2">
      <c r="A4113"/>
      <c r="B4113"/>
      <c r="C4113"/>
      <c r="D4113"/>
      <c r="E4113"/>
      <c r="F4113"/>
      <c r="G4113"/>
      <c r="H4113"/>
      <c r="I4113"/>
      <c r="J4113"/>
      <c r="K4113"/>
      <c r="L4113"/>
      <c r="M4113"/>
      <c r="N4113"/>
      <c r="O4113"/>
      <c r="P4113"/>
      <c r="Q4113"/>
      <c r="R4113"/>
    </row>
    <row r="4114" spans="1:18" x14ac:dyDescent="0.2">
      <c r="A4114"/>
      <c r="B4114"/>
      <c r="C4114"/>
      <c r="D4114"/>
      <c r="E4114"/>
      <c r="F4114"/>
      <c r="G4114"/>
      <c r="H4114"/>
      <c r="I4114"/>
      <c r="J4114"/>
      <c r="K4114"/>
      <c r="L4114"/>
      <c r="M4114"/>
      <c r="N4114"/>
      <c r="O4114"/>
      <c r="P4114"/>
      <c r="Q4114"/>
      <c r="R4114"/>
    </row>
    <row r="4115" spans="1:18" x14ac:dyDescent="0.2">
      <c r="A4115"/>
      <c r="B4115"/>
      <c r="C4115"/>
      <c r="D4115"/>
      <c r="E4115"/>
      <c r="F4115"/>
      <c r="G4115"/>
      <c r="H4115"/>
      <c r="I4115"/>
      <c r="J4115"/>
      <c r="K4115"/>
      <c r="L4115"/>
      <c r="M4115"/>
      <c r="N4115"/>
      <c r="O4115"/>
      <c r="P4115"/>
      <c r="Q4115"/>
      <c r="R4115"/>
    </row>
    <row r="4116" spans="1:18" x14ac:dyDescent="0.2">
      <c r="A4116"/>
      <c r="B4116"/>
      <c r="C4116"/>
      <c r="D4116"/>
      <c r="E4116"/>
      <c r="F4116"/>
      <c r="G4116"/>
      <c r="H4116"/>
      <c r="I4116"/>
      <c r="J4116"/>
      <c r="K4116"/>
      <c r="L4116"/>
      <c r="M4116"/>
      <c r="N4116"/>
      <c r="O4116"/>
      <c r="P4116"/>
      <c r="Q4116"/>
      <c r="R4116"/>
    </row>
    <row r="4117" spans="1:18" x14ac:dyDescent="0.2">
      <c r="A4117"/>
      <c r="B4117"/>
      <c r="C4117"/>
      <c r="D4117"/>
      <c r="E4117"/>
      <c r="F4117"/>
      <c r="G4117"/>
      <c r="H4117"/>
      <c r="I4117"/>
      <c r="J4117"/>
      <c r="K4117"/>
      <c r="L4117"/>
      <c r="M4117"/>
      <c r="N4117"/>
      <c r="O4117"/>
      <c r="P4117"/>
      <c r="Q4117"/>
      <c r="R4117"/>
    </row>
    <row r="4118" spans="1:18" x14ac:dyDescent="0.2">
      <c r="A4118"/>
      <c r="B4118"/>
      <c r="C4118"/>
      <c r="D4118"/>
      <c r="E4118"/>
      <c r="F4118"/>
      <c r="G4118"/>
      <c r="H4118"/>
      <c r="I4118"/>
      <c r="J4118"/>
      <c r="K4118"/>
      <c r="L4118"/>
      <c r="M4118"/>
      <c r="N4118"/>
      <c r="O4118"/>
      <c r="P4118"/>
      <c r="Q4118"/>
      <c r="R4118"/>
    </row>
    <row r="4119" spans="1:18" x14ac:dyDescent="0.2">
      <c r="A4119"/>
      <c r="B4119"/>
      <c r="C4119"/>
      <c r="D4119"/>
      <c r="E4119"/>
      <c r="F4119"/>
      <c r="G4119"/>
      <c r="H4119"/>
      <c r="I4119"/>
      <c r="J4119"/>
      <c r="K4119"/>
      <c r="L4119"/>
      <c r="M4119"/>
      <c r="N4119"/>
      <c r="O4119"/>
      <c r="P4119"/>
      <c r="Q4119"/>
      <c r="R4119"/>
    </row>
    <row r="4120" spans="1:18" x14ac:dyDescent="0.2">
      <c r="A4120"/>
      <c r="B4120"/>
      <c r="C4120"/>
      <c r="D4120"/>
      <c r="E4120"/>
      <c r="F4120"/>
      <c r="G4120"/>
      <c r="H4120"/>
      <c r="I4120"/>
      <c r="J4120"/>
      <c r="K4120"/>
      <c r="L4120"/>
      <c r="M4120"/>
      <c r="N4120"/>
      <c r="O4120"/>
      <c r="P4120"/>
      <c r="Q4120"/>
      <c r="R4120"/>
    </row>
    <row r="4121" spans="1:18" x14ac:dyDescent="0.2">
      <c r="A4121"/>
      <c r="B4121"/>
      <c r="C4121"/>
      <c r="D4121"/>
      <c r="E4121"/>
      <c r="F4121"/>
      <c r="G4121"/>
      <c r="H4121"/>
      <c r="I4121"/>
      <c r="J4121"/>
      <c r="K4121"/>
      <c r="L4121"/>
      <c r="M4121"/>
      <c r="N4121"/>
      <c r="O4121"/>
      <c r="P4121"/>
      <c r="Q4121"/>
      <c r="R4121"/>
    </row>
    <row r="4122" spans="1:18" x14ac:dyDescent="0.2">
      <c r="A4122"/>
      <c r="B4122"/>
      <c r="C4122"/>
      <c r="D4122"/>
      <c r="E4122"/>
      <c r="F4122"/>
      <c r="G4122"/>
      <c r="H4122"/>
      <c r="I4122"/>
      <c r="J4122"/>
      <c r="K4122"/>
      <c r="L4122"/>
      <c r="M4122"/>
      <c r="N4122"/>
      <c r="O4122"/>
      <c r="P4122"/>
      <c r="Q4122"/>
      <c r="R4122"/>
    </row>
    <row r="4123" spans="1:18" x14ac:dyDescent="0.2">
      <c r="A4123"/>
      <c r="B4123"/>
      <c r="C4123"/>
      <c r="D4123"/>
      <c r="E4123"/>
      <c r="F4123"/>
      <c r="G4123"/>
      <c r="H4123"/>
      <c r="I4123"/>
      <c r="J4123"/>
      <c r="K4123"/>
      <c r="L4123"/>
      <c r="M4123"/>
      <c r="N4123"/>
      <c r="O4123"/>
      <c r="P4123"/>
      <c r="Q4123"/>
      <c r="R4123"/>
    </row>
    <row r="4124" spans="1:18" x14ac:dyDescent="0.2">
      <c r="A4124"/>
      <c r="B4124"/>
      <c r="C4124"/>
      <c r="D4124"/>
      <c r="E4124"/>
      <c r="F4124"/>
      <c r="G4124"/>
      <c r="H4124"/>
      <c r="I4124"/>
      <c r="J4124"/>
      <c r="K4124"/>
      <c r="L4124"/>
      <c r="M4124"/>
      <c r="N4124"/>
      <c r="O4124"/>
      <c r="P4124"/>
      <c r="Q4124"/>
      <c r="R4124"/>
    </row>
    <row r="4125" spans="1:18" x14ac:dyDescent="0.2">
      <c r="A4125"/>
      <c r="B4125"/>
      <c r="C4125"/>
      <c r="D4125"/>
      <c r="E4125"/>
      <c r="F4125"/>
      <c r="G4125"/>
      <c r="H4125"/>
      <c r="I4125"/>
      <c r="J4125"/>
      <c r="K4125"/>
      <c r="L4125"/>
      <c r="M4125"/>
      <c r="N4125"/>
      <c r="O4125"/>
      <c r="P4125"/>
      <c r="Q4125"/>
      <c r="R4125"/>
    </row>
    <row r="4126" spans="1:18" x14ac:dyDescent="0.2">
      <c r="A4126"/>
      <c r="B4126"/>
      <c r="C4126"/>
      <c r="D4126"/>
      <c r="E4126"/>
      <c r="F4126"/>
      <c r="G4126"/>
      <c r="H4126"/>
      <c r="I4126"/>
      <c r="J4126"/>
      <c r="K4126"/>
      <c r="L4126"/>
      <c r="M4126"/>
      <c r="N4126"/>
      <c r="O4126"/>
      <c r="P4126"/>
      <c r="Q4126"/>
      <c r="R4126"/>
    </row>
    <row r="4127" spans="1:18" x14ac:dyDescent="0.2">
      <c r="A4127"/>
      <c r="B4127"/>
      <c r="C4127"/>
      <c r="D4127"/>
      <c r="E4127"/>
      <c r="F4127"/>
      <c r="G4127"/>
      <c r="H4127"/>
      <c r="I4127"/>
      <c r="J4127"/>
      <c r="K4127"/>
      <c r="L4127"/>
      <c r="M4127"/>
      <c r="N4127"/>
      <c r="O4127"/>
      <c r="P4127"/>
      <c r="Q4127"/>
      <c r="R4127"/>
    </row>
    <row r="4128" spans="1:18" x14ac:dyDescent="0.2">
      <c r="A4128"/>
      <c r="B4128"/>
      <c r="C4128"/>
      <c r="D4128"/>
      <c r="E4128"/>
      <c r="F4128"/>
      <c r="G4128"/>
      <c r="H4128"/>
      <c r="I4128"/>
      <c r="J4128"/>
      <c r="K4128"/>
      <c r="L4128"/>
      <c r="M4128"/>
      <c r="N4128"/>
      <c r="O4128"/>
      <c r="P4128"/>
      <c r="Q4128"/>
      <c r="R4128"/>
    </row>
    <row r="4129" spans="1:18" x14ac:dyDescent="0.2">
      <c r="A4129"/>
      <c r="B4129"/>
      <c r="C4129"/>
      <c r="D4129"/>
      <c r="E4129"/>
      <c r="F4129"/>
      <c r="G4129"/>
      <c r="H4129"/>
      <c r="I4129"/>
      <c r="J4129"/>
      <c r="K4129"/>
      <c r="L4129"/>
      <c r="M4129"/>
      <c r="N4129"/>
      <c r="O4129"/>
      <c r="P4129"/>
      <c r="Q4129"/>
      <c r="R4129"/>
    </row>
    <row r="4130" spans="1:18" x14ac:dyDescent="0.2">
      <c r="A4130"/>
      <c r="B4130"/>
      <c r="C4130"/>
      <c r="D4130"/>
      <c r="E4130"/>
      <c r="F4130"/>
      <c r="G4130"/>
      <c r="H4130"/>
      <c r="I4130"/>
      <c r="J4130"/>
      <c r="K4130"/>
      <c r="L4130"/>
      <c r="M4130"/>
      <c r="N4130"/>
      <c r="O4130"/>
      <c r="P4130"/>
      <c r="Q4130"/>
      <c r="R4130"/>
    </row>
    <row r="4131" spans="1:18" x14ac:dyDescent="0.2">
      <c r="A4131"/>
      <c r="B4131"/>
      <c r="C4131"/>
      <c r="D4131"/>
      <c r="E4131"/>
      <c r="F4131"/>
      <c r="G4131"/>
      <c r="H4131"/>
      <c r="I4131"/>
      <c r="J4131"/>
      <c r="K4131"/>
      <c r="L4131"/>
      <c r="M4131"/>
      <c r="N4131"/>
      <c r="O4131"/>
      <c r="P4131"/>
      <c r="Q4131"/>
      <c r="R4131"/>
    </row>
    <row r="4132" spans="1:18" x14ac:dyDescent="0.2">
      <c r="A4132"/>
      <c r="B4132"/>
      <c r="C4132"/>
      <c r="D4132"/>
      <c r="E4132"/>
      <c r="F4132"/>
      <c r="G4132"/>
      <c r="H4132"/>
      <c r="I4132"/>
      <c r="J4132"/>
      <c r="K4132"/>
      <c r="L4132"/>
      <c r="M4132"/>
      <c r="N4132"/>
      <c r="O4132"/>
      <c r="P4132"/>
      <c r="Q4132"/>
      <c r="R4132"/>
    </row>
    <row r="4133" spans="1:18" x14ac:dyDescent="0.2">
      <c r="A4133"/>
      <c r="B4133"/>
      <c r="C4133"/>
      <c r="D4133"/>
      <c r="E4133"/>
      <c r="F4133"/>
      <c r="G4133"/>
      <c r="H4133"/>
      <c r="I4133"/>
      <c r="J4133"/>
      <c r="K4133"/>
      <c r="L4133"/>
      <c r="M4133"/>
      <c r="N4133"/>
      <c r="O4133"/>
      <c r="P4133"/>
      <c r="Q4133"/>
      <c r="R4133"/>
    </row>
    <row r="4134" spans="1:18" x14ac:dyDescent="0.2">
      <c r="A4134"/>
      <c r="B4134"/>
      <c r="C4134"/>
      <c r="D4134"/>
      <c r="E4134"/>
      <c r="F4134"/>
      <c r="G4134"/>
      <c r="H4134"/>
      <c r="I4134"/>
      <c r="J4134"/>
      <c r="K4134"/>
      <c r="L4134"/>
      <c r="M4134"/>
      <c r="N4134"/>
      <c r="O4134"/>
      <c r="P4134"/>
      <c r="Q4134"/>
      <c r="R4134"/>
    </row>
    <row r="4135" spans="1:18" x14ac:dyDescent="0.2">
      <c r="A4135"/>
      <c r="B4135"/>
      <c r="C4135"/>
      <c r="D4135"/>
      <c r="E4135"/>
      <c r="F4135"/>
      <c r="G4135"/>
      <c r="H4135"/>
      <c r="I4135"/>
      <c r="J4135"/>
      <c r="K4135"/>
      <c r="L4135"/>
      <c r="M4135"/>
      <c r="N4135"/>
      <c r="O4135"/>
      <c r="P4135"/>
      <c r="Q4135"/>
      <c r="R4135"/>
    </row>
    <row r="4136" spans="1:18" x14ac:dyDescent="0.2">
      <c r="A4136"/>
      <c r="B4136"/>
      <c r="C4136"/>
      <c r="D4136"/>
      <c r="E4136"/>
      <c r="F4136"/>
      <c r="G4136"/>
      <c r="H4136"/>
      <c r="I4136"/>
      <c r="J4136"/>
      <c r="K4136"/>
      <c r="L4136"/>
      <c r="M4136"/>
      <c r="N4136"/>
      <c r="O4136"/>
      <c r="P4136"/>
      <c r="Q4136"/>
      <c r="R4136"/>
    </row>
    <row r="4137" spans="1:18" x14ac:dyDescent="0.2">
      <c r="A4137"/>
      <c r="B4137"/>
      <c r="C4137"/>
      <c r="D4137"/>
      <c r="E4137"/>
      <c r="F4137"/>
      <c r="G4137"/>
      <c r="H4137"/>
      <c r="I4137"/>
      <c r="J4137"/>
      <c r="K4137"/>
      <c r="L4137"/>
      <c r="M4137"/>
      <c r="N4137"/>
      <c r="O4137"/>
      <c r="P4137"/>
      <c r="Q4137"/>
      <c r="R4137"/>
    </row>
    <row r="4138" spans="1:18" x14ac:dyDescent="0.2">
      <c r="A4138"/>
      <c r="B4138"/>
      <c r="C4138"/>
      <c r="D4138"/>
      <c r="E4138"/>
      <c r="F4138"/>
      <c r="G4138"/>
      <c r="H4138"/>
      <c r="I4138"/>
      <c r="J4138"/>
      <c r="K4138"/>
      <c r="L4138"/>
      <c r="M4138"/>
      <c r="N4138"/>
      <c r="O4138"/>
      <c r="P4138"/>
      <c r="Q4138"/>
      <c r="R4138"/>
    </row>
    <row r="4139" spans="1:18" x14ac:dyDescent="0.2">
      <c r="A4139"/>
      <c r="B4139"/>
      <c r="C4139"/>
      <c r="D4139"/>
      <c r="E4139"/>
      <c r="F4139"/>
      <c r="G4139"/>
      <c r="H4139"/>
      <c r="I4139"/>
      <c r="J4139"/>
      <c r="K4139"/>
      <c r="L4139"/>
      <c r="M4139"/>
      <c r="N4139"/>
      <c r="O4139"/>
      <c r="P4139"/>
      <c r="Q4139"/>
      <c r="R4139"/>
    </row>
    <row r="4140" spans="1:18" x14ac:dyDescent="0.2">
      <c r="A4140"/>
      <c r="B4140"/>
      <c r="C4140"/>
      <c r="D4140"/>
      <c r="E4140"/>
      <c r="F4140"/>
      <c r="G4140"/>
      <c r="H4140"/>
      <c r="I4140"/>
      <c r="J4140"/>
      <c r="K4140"/>
      <c r="L4140"/>
      <c r="M4140"/>
      <c r="N4140"/>
      <c r="O4140"/>
      <c r="P4140"/>
      <c r="Q4140"/>
      <c r="R4140"/>
    </row>
    <row r="4141" spans="1:18" x14ac:dyDescent="0.2">
      <c r="A4141"/>
      <c r="B4141"/>
      <c r="C4141"/>
      <c r="D4141"/>
      <c r="E4141"/>
      <c r="F4141"/>
      <c r="G4141"/>
      <c r="H4141"/>
      <c r="I4141"/>
      <c r="J4141"/>
      <c r="K4141"/>
      <c r="L4141"/>
      <c r="M4141"/>
      <c r="N4141"/>
      <c r="O4141"/>
      <c r="P4141"/>
      <c r="Q4141"/>
      <c r="R4141"/>
    </row>
    <row r="4142" spans="1:18" x14ac:dyDescent="0.2">
      <c r="A4142"/>
      <c r="B4142"/>
      <c r="C4142"/>
      <c r="D4142"/>
      <c r="E4142"/>
      <c r="F4142"/>
      <c r="G4142"/>
      <c r="H4142"/>
      <c r="I4142"/>
      <c r="J4142"/>
      <c r="K4142"/>
      <c r="L4142"/>
      <c r="M4142"/>
      <c r="N4142"/>
      <c r="O4142"/>
      <c r="P4142"/>
      <c r="Q4142"/>
      <c r="R4142"/>
    </row>
    <row r="4143" spans="1:18" x14ac:dyDescent="0.2">
      <c r="A4143"/>
      <c r="B4143"/>
      <c r="C4143"/>
      <c r="D4143"/>
      <c r="E4143"/>
      <c r="F4143"/>
      <c r="G4143"/>
      <c r="H4143"/>
      <c r="I4143"/>
      <c r="J4143"/>
      <c r="K4143"/>
      <c r="L4143"/>
      <c r="M4143"/>
      <c r="N4143"/>
      <c r="O4143"/>
      <c r="P4143"/>
      <c r="Q4143"/>
      <c r="R4143"/>
    </row>
    <row r="4144" spans="1:18" x14ac:dyDescent="0.2">
      <c r="A4144"/>
      <c r="B4144"/>
      <c r="C4144"/>
      <c r="D4144"/>
      <c r="E4144"/>
      <c r="F4144"/>
      <c r="G4144"/>
      <c r="H4144"/>
      <c r="I4144"/>
      <c r="J4144"/>
      <c r="K4144"/>
      <c r="L4144"/>
      <c r="M4144"/>
      <c r="N4144"/>
      <c r="O4144"/>
      <c r="P4144"/>
      <c r="Q4144"/>
      <c r="R4144"/>
    </row>
    <row r="4145" spans="1:18" x14ac:dyDescent="0.2">
      <c r="A4145"/>
      <c r="B4145"/>
      <c r="C4145"/>
      <c r="D4145"/>
      <c r="E4145"/>
      <c r="F4145"/>
      <c r="G4145"/>
      <c r="H4145"/>
      <c r="I4145"/>
      <c r="J4145"/>
      <c r="K4145"/>
      <c r="L4145"/>
      <c r="M4145"/>
      <c r="N4145"/>
      <c r="O4145"/>
      <c r="P4145"/>
      <c r="Q4145"/>
      <c r="R4145"/>
    </row>
    <row r="4146" spans="1:18" x14ac:dyDescent="0.2">
      <c r="A4146"/>
      <c r="B4146"/>
      <c r="C4146"/>
      <c r="D4146"/>
      <c r="E4146"/>
      <c r="F4146"/>
      <c r="G4146"/>
      <c r="H4146"/>
      <c r="I4146"/>
      <c r="J4146"/>
      <c r="K4146"/>
      <c r="L4146"/>
      <c r="M4146"/>
      <c r="N4146"/>
      <c r="O4146"/>
      <c r="P4146"/>
      <c r="Q4146"/>
      <c r="R4146"/>
    </row>
    <row r="4147" spans="1:18" x14ac:dyDescent="0.2">
      <c r="A4147"/>
      <c r="B4147"/>
      <c r="C4147"/>
      <c r="D4147"/>
      <c r="E4147"/>
      <c r="F4147"/>
      <c r="G4147"/>
      <c r="H4147"/>
      <c r="I4147"/>
      <c r="J4147"/>
      <c r="K4147"/>
      <c r="L4147"/>
      <c r="M4147"/>
      <c r="N4147"/>
      <c r="O4147"/>
      <c r="P4147"/>
      <c r="Q4147"/>
      <c r="R4147"/>
    </row>
    <row r="4148" spans="1:18" x14ac:dyDescent="0.2">
      <c r="A4148"/>
      <c r="B4148"/>
      <c r="C4148"/>
      <c r="D4148"/>
      <c r="E4148"/>
      <c r="F4148"/>
      <c r="G4148"/>
      <c r="H4148"/>
      <c r="I4148"/>
      <c r="J4148"/>
      <c r="K4148"/>
      <c r="L4148"/>
      <c r="M4148"/>
      <c r="N4148"/>
      <c r="O4148"/>
      <c r="P4148"/>
      <c r="Q4148"/>
      <c r="R4148"/>
    </row>
    <row r="4149" spans="1:18" x14ac:dyDescent="0.2">
      <c r="A4149"/>
      <c r="B4149"/>
      <c r="C4149"/>
      <c r="D4149"/>
      <c r="E4149"/>
      <c r="F4149"/>
      <c r="G4149"/>
      <c r="H4149"/>
      <c r="I4149"/>
      <c r="J4149"/>
      <c r="K4149"/>
      <c r="L4149"/>
      <c r="M4149"/>
      <c r="N4149"/>
      <c r="O4149"/>
      <c r="P4149"/>
      <c r="Q4149"/>
      <c r="R4149"/>
    </row>
    <row r="4150" spans="1:18" x14ac:dyDescent="0.2">
      <c r="A4150"/>
      <c r="B4150"/>
      <c r="C4150"/>
      <c r="D4150"/>
      <c r="E4150"/>
      <c r="F4150"/>
      <c r="G4150"/>
      <c r="H4150"/>
      <c r="I4150"/>
      <c r="J4150"/>
      <c r="K4150"/>
      <c r="L4150"/>
      <c r="M4150"/>
      <c r="N4150"/>
      <c r="O4150"/>
      <c r="P4150"/>
      <c r="Q4150"/>
      <c r="R4150"/>
    </row>
    <row r="4151" spans="1:18" x14ac:dyDescent="0.2">
      <c r="A4151"/>
      <c r="B4151"/>
      <c r="C4151"/>
      <c r="D4151"/>
      <c r="E4151"/>
      <c r="F4151"/>
      <c r="G4151"/>
      <c r="H4151"/>
      <c r="I4151"/>
      <c r="J4151"/>
      <c r="K4151"/>
      <c r="L4151"/>
      <c r="M4151"/>
      <c r="N4151"/>
      <c r="O4151"/>
      <c r="P4151"/>
      <c r="Q4151"/>
      <c r="R4151"/>
    </row>
    <row r="4152" spans="1:18" x14ac:dyDescent="0.2">
      <c r="A4152"/>
      <c r="B4152"/>
      <c r="C4152"/>
      <c r="D4152"/>
      <c r="E4152"/>
      <c r="F4152"/>
      <c r="G4152"/>
      <c r="H4152"/>
      <c r="I4152"/>
      <c r="J4152"/>
      <c r="K4152"/>
      <c r="L4152"/>
      <c r="M4152"/>
      <c r="N4152"/>
      <c r="O4152"/>
      <c r="P4152"/>
      <c r="Q4152"/>
      <c r="R4152"/>
    </row>
    <row r="4153" spans="1:18" x14ac:dyDescent="0.2">
      <c r="A4153"/>
      <c r="B4153"/>
      <c r="C4153"/>
      <c r="D4153"/>
      <c r="E4153"/>
      <c r="F4153"/>
      <c r="G4153"/>
      <c r="H4153"/>
      <c r="I4153"/>
      <c r="J4153"/>
      <c r="K4153"/>
      <c r="L4153"/>
      <c r="M4153"/>
      <c r="N4153"/>
      <c r="O4153"/>
      <c r="P4153"/>
      <c r="Q4153"/>
      <c r="R4153"/>
    </row>
    <row r="4154" spans="1:18" x14ac:dyDescent="0.2">
      <c r="A4154"/>
      <c r="B4154"/>
      <c r="C4154"/>
      <c r="D4154"/>
      <c r="E4154"/>
      <c r="F4154"/>
      <c r="G4154"/>
      <c r="H4154"/>
      <c r="I4154"/>
      <c r="J4154"/>
      <c r="K4154"/>
      <c r="L4154"/>
      <c r="M4154"/>
      <c r="N4154"/>
      <c r="O4154"/>
      <c r="P4154"/>
      <c r="Q4154"/>
      <c r="R4154"/>
    </row>
    <row r="4155" spans="1:18" x14ac:dyDescent="0.2">
      <c r="A4155"/>
      <c r="B4155"/>
      <c r="C4155"/>
      <c r="D4155"/>
      <c r="E4155"/>
      <c r="F4155"/>
      <c r="G4155"/>
      <c r="H4155"/>
      <c r="I4155"/>
      <c r="J4155"/>
      <c r="K4155"/>
      <c r="L4155"/>
      <c r="M4155"/>
      <c r="N4155"/>
      <c r="O4155"/>
      <c r="P4155"/>
      <c r="Q4155"/>
      <c r="R4155"/>
    </row>
    <row r="4156" spans="1:18" x14ac:dyDescent="0.2">
      <c r="A4156"/>
      <c r="B4156"/>
      <c r="C4156"/>
      <c r="D4156"/>
      <c r="E4156"/>
      <c r="F4156"/>
      <c r="G4156"/>
      <c r="H4156"/>
      <c r="I4156"/>
      <c r="J4156"/>
      <c r="K4156"/>
      <c r="L4156"/>
      <c r="M4156"/>
      <c r="N4156"/>
      <c r="O4156"/>
      <c r="P4156"/>
      <c r="Q4156"/>
      <c r="R4156"/>
    </row>
    <row r="4157" spans="1:18" x14ac:dyDescent="0.2">
      <c r="A4157"/>
      <c r="B4157"/>
      <c r="C4157"/>
      <c r="D4157"/>
      <c r="E4157"/>
      <c r="F4157"/>
      <c r="G4157"/>
      <c r="H4157"/>
      <c r="I4157"/>
      <c r="J4157"/>
      <c r="K4157"/>
      <c r="L4157"/>
      <c r="M4157"/>
      <c r="N4157"/>
      <c r="O4157"/>
      <c r="P4157"/>
      <c r="Q4157"/>
      <c r="R4157"/>
    </row>
    <row r="4158" spans="1:18" x14ac:dyDescent="0.2">
      <c r="A4158"/>
      <c r="B4158"/>
      <c r="C4158"/>
      <c r="D4158"/>
      <c r="E4158"/>
      <c r="F4158"/>
      <c r="G4158"/>
      <c r="H4158"/>
      <c r="I4158"/>
      <c r="J4158"/>
      <c r="K4158"/>
      <c r="L4158"/>
      <c r="M4158"/>
      <c r="N4158"/>
      <c r="O4158"/>
      <c r="P4158"/>
      <c r="Q4158"/>
      <c r="R4158"/>
    </row>
    <row r="4159" spans="1:18" x14ac:dyDescent="0.2">
      <c r="A4159"/>
      <c r="B4159"/>
      <c r="C4159"/>
      <c r="D4159"/>
      <c r="E4159"/>
      <c r="F4159"/>
      <c r="G4159"/>
      <c r="H4159"/>
      <c r="I4159"/>
      <c r="J4159"/>
      <c r="K4159"/>
      <c r="L4159"/>
      <c r="M4159"/>
      <c r="N4159"/>
      <c r="O4159"/>
      <c r="P4159"/>
      <c r="Q4159"/>
      <c r="R4159"/>
    </row>
    <row r="4160" spans="1:18" x14ac:dyDescent="0.2">
      <c r="A4160"/>
      <c r="B4160"/>
      <c r="C4160"/>
      <c r="D4160"/>
      <c r="E4160"/>
      <c r="F4160"/>
      <c r="G4160"/>
      <c r="H4160"/>
      <c r="I4160"/>
      <c r="J4160"/>
      <c r="K4160"/>
      <c r="L4160"/>
      <c r="M4160"/>
      <c r="N4160"/>
      <c r="O4160"/>
      <c r="P4160"/>
      <c r="Q4160"/>
      <c r="R4160"/>
    </row>
    <row r="4161" spans="1:18" x14ac:dyDescent="0.2">
      <c r="A4161"/>
      <c r="B4161"/>
      <c r="C4161"/>
      <c r="D4161"/>
      <c r="E4161"/>
      <c r="F4161"/>
      <c r="G4161"/>
      <c r="H4161"/>
      <c r="I4161"/>
      <c r="J4161"/>
      <c r="K4161"/>
      <c r="L4161"/>
      <c r="M4161"/>
      <c r="N4161"/>
      <c r="O4161"/>
      <c r="P4161"/>
      <c r="Q4161"/>
      <c r="R4161"/>
    </row>
    <row r="4162" spans="1:18" x14ac:dyDescent="0.2">
      <c r="A4162"/>
      <c r="B4162"/>
      <c r="C4162"/>
      <c r="D4162"/>
      <c r="E4162"/>
      <c r="F4162"/>
      <c r="G4162"/>
      <c r="H4162"/>
      <c r="I4162"/>
      <c r="J4162"/>
      <c r="K4162"/>
      <c r="L4162"/>
      <c r="M4162"/>
      <c r="N4162"/>
      <c r="O4162"/>
      <c r="P4162"/>
      <c r="Q4162"/>
      <c r="R4162"/>
    </row>
    <row r="4163" spans="1:18" x14ac:dyDescent="0.2">
      <c r="A4163"/>
      <c r="B4163"/>
      <c r="C4163"/>
      <c r="D4163"/>
      <c r="E4163"/>
      <c r="F4163"/>
      <c r="G4163"/>
      <c r="H4163"/>
      <c r="I4163"/>
      <c r="J4163"/>
      <c r="K4163"/>
      <c r="L4163"/>
      <c r="M4163"/>
      <c r="N4163"/>
      <c r="O4163"/>
      <c r="P4163"/>
      <c r="Q4163"/>
      <c r="R4163"/>
    </row>
    <row r="4164" spans="1:18" x14ac:dyDescent="0.2">
      <c r="A4164"/>
      <c r="B4164"/>
      <c r="C4164"/>
      <c r="D4164"/>
      <c r="E4164"/>
      <c r="F4164"/>
      <c r="G4164"/>
      <c r="H4164"/>
      <c r="I4164"/>
      <c r="J4164"/>
      <c r="K4164"/>
      <c r="L4164"/>
      <c r="M4164"/>
      <c r="N4164"/>
      <c r="O4164"/>
      <c r="P4164"/>
      <c r="Q4164"/>
      <c r="R4164"/>
    </row>
    <row r="4165" spans="1:18" x14ac:dyDescent="0.2">
      <c r="A4165"/>
      <c r="B4165"/>
      <c r="C4165"/>
      <c r="D4165"/>
      <c r="E4165"/>
      <c r="F4165"/>
      <c r="G4165"/>
      <c r="H4165"/>
      <c r="I4165"/>
      <c r="J4165"/>
      <c r="K4165"/>
      <c r="L4165"/>
      <c r="M4165"/>
      <c r="N4165"/>
      <c r="O4165"/>
      <c r="P4165"/>
      <c r="Q4165"/>
      <c r="R4165"/>
    </row>
    <row r="4166" spans="1:18" x14ac:dyDescent="0.2">
      <c r="A4166"/>
      <c r="B4166"/>
      <c r="C4166"/>
      <c r="D4166"/>
      <c r="E4166"/>
      <c r="F4166"/>
      <c r="G4166"/>
      <c r="H4166"/>
      <c r="I4166"/>
      <c r="J4166"/>
      <c r="K4166"/>
      <c r="L4166"/>
      <c r="M4166"/>
      <c r="N4166"/>
      <c r="O4166"/>
      <c r="P4166"/>
      <c r="Q4166"/>
      <c r="R4166"/>
    </row>
    <row r="4167" spans="1:18" x14ac:dyDescent="0.2">
      <c r="A4167"/>
      <c r="B4167"/>
      <c r="C4167"/>
      <c r="D4167"/>
      <c r="E4167"/>
      <c r="F4167"/>
      <c r="G4167"/>
      <c r="H4167"/>
      <c r="I4167"/>
      <c r="J4167"/>
      <c r="K4167"/>
      <c r="L4167"/>
      <c r="M4167"/>
      <c r="N4167"/>
      <c r="O4167"/>
      <c r="P4167"/>
      <c r="Q4167"/>
      <c r="R4167"/>
    </row>
    <row r="4168" spans="1:18" x14ac:dyDescent="0.2">
      <c r="A4168"/>
      <c r="B4168"/>
      <c r="C4168"/>
      <c r="D4168"/>
      <c r="E4168"/>
      <c r="F4168"/>
      <c r="G4168"/>
      <c r="H4168"/>
      <c r="I4168"/>
      <c r="J4168"/>
      <c r="K4168"/>
      <c r="L4168"/>
      <c r="M4168"/>
      <c r="N4168"/>
      <c r="O4168"/>
      <c r="P4168"/>
      <c r="Q4168"/>
      <c r="R4168"/>
    </row>
    <row r="4169" spans="1:18" x14ac:dyDescent="0.2">
      <c r="A4169"/>
      <c r="B4169"/>
      <c r="C4169"/>
      <c r="D4169"/>
      <c r="E4169"/>
      <c r="F4169"/>
      <c r="G4169"/>
      <c r="H4169"/>
      <c r="I4169"/>
      <c r="J4169"/>
      <c r="K4169"/>
      <c r="L4169"/>
      <c r="M4169"/>
      <c r="N4169"/>
      <c r="O4169"/>
      <c r="P4169"/>
      <c r="Q4169"/>
      <c r="R4169"/>
    </row>
    <row r="4170" spans="1:18" x14ac:dyDescent="0.2">
      <c r="A4170"/>
      <c r="B4170"/>
      <c r="C4170"/>
      <c r="D4170"/>
      <c r="E4170"/>
      <c r="F4170"/>
      <c r="G4170"/>
      <c r="H4170"/>
      <c r="I4170"/>
      <c r="J4170"/>
      <c r="K4170"/>
      <c r="L4170"/>
      <c r="M4170"/>
      <c r="N4170"/>
      <c r="O4170"/>
      <c r="P4170"/>
      <c r="Q4170"/>
      <c r="R4170"/>
    </row>
    <row r="4171" spans="1:18" x14ac:dyDescent="0.2">
      <c r="A4171"/>
      <c r="B4171"/>
      <c r="C4171"/>
      <c r="D4171"/>
      <c r="E4171"/>
      <c r="F4171"/>
      <c r="G4171"/>
      <c r="H4171"/>
      <c r="I4171"/>
      <c r="J4171"/>
      <c r="K4171"/>
      <c r="L4171"/>
      <c r="M4171"/>
      <c r="N4171"/>
      <c r="O4171"/>
      <c r="P4171"/>
      <c r="Q4171"/>
      <c r="R4171"/>
    </row>
    <row r="4172" spans="1:18" x14ac:dyDescent="0.2">
      <c r="A4172"/>
      <c r="B4172"/>
      <c r="C4172"/>
      <c r="D4172"/>
      <c r="E4172"/>
      <c r="F4172"/>
      <c r="G4172"/>
      <c r="H4172"/>
      <c r="I4172"/>
      <c r="J4172"/>
      <c r="K4172"/>
      <c r="L4172"/>
      <c r="M4172"/>
      <c r="N4172"/>
      <c r="O4172"/>
      <c r="P4172"/>
      <c r="Q4172"/>
      <c r="R4172"/>
    </row>
    <row r="4173" spans="1:18" x14ac:dyDescent="0.2">
      <c r="A4173"/>
      <c r="B4173"/>
      <c r="C4173"/>
      <c r="D4173"/>
      <c r="E4173"/>
      <c r="F4173"/>
      <c r="G4173"/>
      <c r="H4173"/>
      <c r="I4173"/>
      <c r="J4173"/>
      <c r="K4173"/>
      <c r="L4173"/>
      <c r="M4173"/>
      <c r="N4173"/>
      <c r="O4173"/>
      <c r="P4173"/>
      <c r="Q4173"/>
      <c r="R4173"/>
    </row>
    <row r="4174" spans="1:18" x14ac:dyDescent="0.2">
      <c r="A4174"/>
      <c r="B4174"/>
      <c r="C4174"/>
      <c r="D4174"/>
      <c r="E4174"/>
      <c r="F4174"/>
      <c r="G4174"/>
      <c r="H4174"/>
      <c r="I4174"/>
      <c r="J4174"/>
      <c r="K4174"/>
      <c r="L4174"/>
      <c r="M4174"/>
      <c r="N4174"/>
      <c r="O4174"/>
      <c r="P4174"/>
      <c r="Q4174"/>
      <c r="R4174"/>
    </row>
    <row r="4175" spans="1:18" x14ac:dyDescent="0.2">
      <c r="A4175"/>
      <c r="B4175"/>
      <c r="C4175"/>
      <c r="D4175"/>
      <c r="E4175"/>
      <c r="F4175"/>
      <c r="G4175"/>
      <c r="H4175"/>
      <c r="I4175"/>
      <c r="J4175"/>
      <c r="K4175"/>
      <c r="L4175"/>
      <c r="M4175"/>
      <c r="N4175"/>
      <c r="O4175"/>
      <c r="P4175"/>
      <c r="Q4175"/>
      <c r="R4175"/>
    </row>
    <row r="4176" spans="1:18" x14ac:dyDescent="0.2">
      <c r="A4176"/>
      <c r="B4176"/>
      <c r="C4176"/>
      <c r="D4176"/>
      <c r="E4176"/>
      <c r="F4176"/>
      <c r="G4176"/>
      <c r="H4176"/>
      <c r="I4176"/>
      <c r="J4176"/>
      <c r="K4176"/>
      <c r="L4176"/>
      <c r="M4176"/>
      <c r="N4176"/>
      <c r="O4176"/>
      <c r="P4176"/>
      <c r="Q4176"/>
      <c r="R4176"/>
    </row>
    <row r="4177" spans="1:18" x14ac:dyDescent="0.2">
      <c r="A4177"/>
      <c r="B4177"/>
      <c r="C4177"/>
      <c r="D4177"/>
      <c r="E4177"/>
      <c r="F4177"/>
      <c r="G4177"/>
      <c r="H4177"/>
      <c r="I4177"/>
      <c r="J4177"/>
      <c r="K4177"/>
      <c r="L4177"/>
      <c r="M4177"/>
      <c r="N4177"/>
      <c r="O4177"/>
      <c r="P4177"/>
      <c r="Q4177"/>
      <c r="R4177"/>
    </row>
    <row r="4178" spans="1:18" x14ac:dyDescent="0.2">
      <c r="A4178"/>
      <c r="B4178"/>
      <c r="C4178"/>
      <c r="D4178"/>
      <c r="E4178"/>
      <c r="F4178"/>
      <c r="G4178"/>
      <c r="H4178"/>
      <c r="I4178"/>
      <c r="J4178"/>
      <c r="K4178"/>
      <c r="L4178"/>
      <c r="M4178"/>
      <c r="N4178"/>
      <c r="O4178"/>
      <c r="P4178"/>
      <c r="Q4178"/>
      <c r="R4178"/>
    </row>
    <row r="4179" spans="1:18" x14ac:dyDescent="0.2">
      <c r="A4179"/>
      <c r="B4179"/>
      <c r="C4179"/>
      <c r="D4179"/>
      <c r="E4179"/>
      <c r="F4179"/>
      <c r="G4179"/>
      <c r="H4179"/>
      <c r="I4179"/>
      <c r="J4179"/>
      <c r="K4179"/>
      <c r="L4179"/>
      <c r="M4179"/>
      <c r="N4179"/>
      <c r="O4179"/>
      <c r="P4179"/>
      <c r="Q4179"/>
      <c r="R4179"/>
    </row>
    <row r="4180" spans="1:18" x14ac:dyDescent="0.2">
      <c r="A4180"/>
      <c r="B4180"/>
      <c r="C4180"/>
      <c r="D4180"/>
      <c r="E4180"/>
      <c r="F4180"/>
      <c r="G4180"/>
      <c r="H4180"/>
      <c r="I4180"/>
      <c r="J4180"/>
      <c r="K4180"/>
      <c r="L4180"/>
      <c r="M4180"/>
      <c r="N4180"/>
      <c r="O4180"/>
      <c r="P4180"/>
      <c r="Q4180"/>
      <c r="R4180"/>
    </row>
    <row r="4181" spans="1:18" x14ac:dyDescent="0.2">
      <c r="A4181"/>
      <c r="B4181"/>
      <c r="C4181"/>
      <c r="D4181"/>
      <c r="E4181"/>
      <c r="F4181"/>
      <c r="G4181"/>
      <c r="H4181"/>
      <c r="I4181"/>
      <c r="J4181"/>
      <c r="K4181"/>
      <c r="L4181"/>
      <c r="M4181"/>
      <c r="N4181"/>
      <c r="O4181"/>
      <c r="P4181"/>
      <c r="Q4181"/>
      <c r="R4181"/>
    </row>
    <row r="4182" spans="1:18" x14ac:dyDescent="0.2">
      <c r="A4182"/>
      <c r="B4182"/>
      <c r="C4182"/>
      <c r="D4182"/>
      <c r="E4182"/>
      <c r="F4182"/>
      <c r="G4182"/>
      <c r="H4182"/>
      <c r="I4182"/>
      <c r="J4182"/>
      <c r="K4182"/>
      <c r="L4182"/>
      <c r="M4182"/>
      <c r="N4182"/>
      <c r="O4182"/>
      <c r="P4182"/>
      <c r="Q4182"/>
      <c r="R4182"/>
    </row>
    <row r="4183" spans="1:18" x14ac:dyDescent="0.2">
      <c r="A4183"/>
      <c r="B4183"/>
      <c r="C4183"/>
      <c r="D4183"/>
      <c r="E4183"/>
      <c r="F4183"/>
      <c r="G4183"/>
      <c r="H4183"/>
      <c r="I4183"/>
      <c r="J4183"/>
      <c r="K4183"/>
      <c r="L4183"/>
      <c r="M4183"/>
      <c r="N4183"/>
      <c r="O4183"/>
      <c r="P4183"/>
      <c r="Q4183"/>
      <c r="R4183"/>
    </row>
    <row r="4184" spans="1:18" x14ac:dyDescent="0.2">
      <c r="A4184"/>
      <c r="B4184"/>
      <c r="C4184"/>
      <c r="D4184"/>
      <c r="E4184"/>
      <c r="F4184"/>
      <c r="G4184"/>
      <c r="H4184"/>
      <c r="I4184"/>
      <c r="J4184"/>
      <c r="K4184"/>
      <c r="L4184"/>
      <c r="M4184"/>
      <c r="N4184"/>
      <c r="O4184"/>
      <c r="P4184"/>
      <c r="Q4184"/>
      <c r="R4184"/>
    </row>
    <row r="4185" spans="1:18" x14ac:dyDescent="0.2">
      <c r="A4185"/>
      <c r="B4185"/>
      <c r="C4185"/>
      <c r="D4185"/>
      <c r="E4185"/>
      <c r="F4185"/>
      <c r="G4185"/>
      <c r="H4185"/>
      <c r="I4185"/>
      <c r="J4185"/>
      <c r="K4185"/>
      <c r="L4185"/>
      <c r="M4185"/>
      <c r="N4185"/>
      <c r="O4185"/>
      <c r="P4185"/>
      <c r="Q4185"/>
      <c r="R4185"/>
    </row>
    <row r="4186" spans="1:18" x14ac:dyDescent="0.2">
      <c r="A4186"/>
      <c r="B4186"/>
      <c r="C4186"/>
      <c r="D4186"/>
      <c r="E4186"/>
      <c r="F4186"/>
      <c r="G4186"/>
      <c r="H4186"/>
      <c r="I4186"/>
      <c r="J4186"/>
      <c r="K4186"/>
      <c r="L4186"/>
      <c r="M4186"/>
      <c r="N4186"/>
      <c r="O4186"/>
      <c r="P4186"/>
      <c r="Q4186"/>
      <c r="R4186"/>
    </row>
    <row r="4187" spans="1:18" x14ac:dyDescent="0.2">
      <c r="A4187"/>
      <c r="B4187"/>
      <c r="C4187"/>
      <c r="D4187"/>
      <c r="E4187"/>
      <c r="F4187"/>
      <c r="G4187"/>
      <c r="H4187"/>
      <c r="I4187"/>
      <c r="J4187"/>
      <c r="K4187"/>
      <c r="L4187"/>
      <c r="M4187"/>
      <c r="N4187"/>
      <c r="O4187"/>
      <c r="P4187"/>
      <c r="Q4187"/>
      <c r="R4187"/>
    </row>
    <row r="4188" spans="1:18" x14ac:dyDescent="0.2">
      <c r="A4188"/>
      <c r="B4188"/>
      <c r="C4188"/>
      <c r="D4188"/>
      <c r="E4188"/>
      <c r="F4188"/>
      <c r="G4188"/>
      <c r="H4188"/>
      <c r="I4188"/>
      <c r="J4188"/>
      <c r="K4188"/>
      <c r="L4188"/>
      <c r="M4188"/>
      <c r="N4188"/>
      <c r="O4188"/>
      <c r="P4188"/>
      <c r="Q4188"/>
      <c r="R4188"/>
    </row>
    <row r="4189" spans="1:18" x14ac:dyDescent="0.2">
      <c r="A4189"/>
      <c r="B4189"/>
      <c r="C4189"/>
      <c r="D4189"/>
      <c r="E4189"/>
      <c r="F4189"/>
      <c r="G4189"/>
      <c r="H4189"/>
      <c r="I4189"/>
      <c r="J4189"/>
      <c r="K4189"/>
      <c r="L4189"/>
      <c r="M4189"/>
      <c r="N4189"/>
      <c r="O4189"/>
      <c r="P4189"/>
      <c r="Q4189"/>
      <c r="R4189"/>
    </row>
    <row r="4190" spans="1:18" x14ac:dyDescent="0.2">
      <c r="A4190"/>
      <c r="B4190"/>
      <c r="C4190"/>
      <c r="D4190"/>
      <c r="E4190"/>
      <c r="F4190"/>
      <c r="G4190"/>
      <c r="H4190"/>
      <c r="I4190"/>
      <c r="J4190"/>
      <c r="K4190"/>
      <c r="L4190"/>
      <c r="M4190"/>
      <c r="N4190"/>
      <c r="O4190"/>
      <c r="P4190"/>
      <c r="Q4190"/>
      <c r="R4190"/>
    </row>
    <row r="4191" spans="1:18" x14ac:dyDescent="0.2">
      <c r="A4191"/>
      <c r="B4191"/>
      <c r="C4191"/>
      <c r="D4191"/>
      <c r="E4191"/>
      <c r="F4191"/>
      <c r="G4191"/>
      <c r="H4191"/>
      <c r="I4191"/>
      <c r="J4191"/>
      <c r="K4191"/>
      <c r="L4191"/>
      <c r="M4191"/>
      <c r="N4191"/>
      <c r="O4191"/>
      <c r="P4191"/>
      <c r="Q4191"/>
      <c r="R4191"/>
    </row>
    <row r="4192" spans="1:18" x14ac:dyDescent="0.2">
      <c r="A4192"/>
      <c r="B4192"/>
      <c r="C4192"/>
      <c r="D4192"/>
      <c r="E4192"/>
      <c r="F4192"/>
      <c r="G4192"/>
      <c r="H4192"/>
      <c r="I4192"/>
      <c r="J4192"/>
      <c r="K4192"/>
      <c r="L4192"/>
      <c r="M4192"/>
      <c r="N4192"/>
      <c r="O4192"/>
      <c r="P4192"/>
      <c r="Q4192"/>
      <c r="R4192"/>
    </row>
    <row r="4193" spans="1:18" x14ac:dyDescent="0.2">
      <c r="A4193"/>
      <c r="B4193"/>
      <c r="C4193"/>
      <c r="D4193"/>
      <c r="E4193"/>
      <c r="F4193"/>
      <c r="G4193"/>
      <c r="H4193"/>
      <c r="I4193"/>
      <c r="J4193"/>
      <c r="K4193"/>
      <c r="L4193"/>
      <c r="M4193"/>
      <c r="N4193"/>
      <c r="O4193"/>
      <c r="P4193"/>
      <c r="Q4193"/>
      <c r="R4193"/>
    </row>
    <row r="4194" spans="1:18" x14ac:dyDescent="0.2">
      <c r="A4194"/>
      <c r="B4194"/>
      <c r="C4194"/>
      <c r="D4194"/>
      <c r="E4194"/>
      <c r="F4194"/>
      <c r="G4194"/>
      <c r="H4194"/>
      <c r="I4194"/>
      <c r="J4194"/>
      <c r="K4194"/>
      <c r="L4194"/>
      <c r="M4194"/>
      <c r="N4194"/>
      <c r="O4194"/>
      <c r="P4194"/>
      <c r="Q4194"/>
      <c r="R4194"/>
    </row>
    <row r="4195" spans="1:18" x14ac:dyDescent="0.2">
      <c r="A4195"/>
      <c r="B4195"/>
      <c r="C4195"/>
      <c r="D4195"/>
      <c r="E4195"/>
      <c r="F4195"/>
      <c r="G4195"/>
      <c r="H4195"/>
      <c r="I4195"/>
      <c r="J4195"/>
      <c r="K4195"/>
      <c r="L4195"/>
      <c r="M4195"/>
      <c r="N4195"/>
      <c r="O4195"/>
      <c r="P4195"/>
      <c r="Q4195"/>
      <c r="R4195"/>
    </row>
    <row r="4196" spans="1:18" x14ac:dyDescent="0.2">
      <c r="A4196"/>
      <c r="B4196"/>
      <c r="C4196"/>
      <c r="D4196"/>
      <c r="E4196"/>
      <c r="F4196"/>
      <c r="G4196"/>
      <c r="H4196"/>
      <c r="I4196"/>
      <c r="J4196"/>
      <c r="K4196"/>
      <c r="L4196"/>
      <c r="M4196"/>
      <c r="N4196"/>
      <c r="O4196"/>
      <c r="P4196"/>
      <c r="Q4196"/>
      <c r="R4196"/>
    </row>
    <row r="4197" spans="1:18" x14ac:dyDescent="0.2">
      <c r="A4197"/>
      <c r="B4197"/>
      <c r="C4197"/>
      <c r="D4197"/>
      <c r="E4197"/>
      <c r="F4197"/>
      <c r="G4197"/>
      <c r="H4197"/>
      <c r="I4197"/>
      <c r="J4197"/>
      <c r="K4197"/>
      <c r="L4197"/>
      <c r="M4197"/>
      <c r="N4197"/>
      <c r="O4197"/>
      <c r="P4197"/>
      <c r="Q4197"/>
      <c r="R4197"/>
    </row>
    <row r="4198" spans="1:18" x14ac:dyDescent="0.2">
      <c r="A4198"/>
      <c r="B4198"/>
      <c r="C4198"/>
      <c r="D4198"/>
      <c r="E4198"/>
      <c r="F4198"/>
      <c r="G4198"/>
      <c r="H4198"/>
      <c r="I4198"/>
      <c r="J4198"/>
      <c r="K4198"/>
      <c r="L4198"/>
      <c r="M4198"/>
      <c r="N4198"/>
      <c r="O4198"/>
      <c r="P4198"/>
      <c r="Q4198"/>
      <c r="R4198"/>
    </row>
    <row r="4199" spans="1:18" x14ac:dyDescent="0.2">
      <c r="A4199"/>
      <c r="B4199"/>
      <c r="C4199"/>
      <c r="D4199"/>
      <c r="E4199"/>
      <c r="F4199"/>
      <c r="G4199"/>
      <c r="H4199"/>
      <c r="I4199"/>
      <c r="J4199"/>
      <c r="K4199"/>
      <c r="L4199"/>
      <c r="M4199"/>
      <c r="N4199"/>
      <c r="O4199"/>
      <c r="P4199"/>
      <c r="Q4199"/>
      <c r="R4199"/>
    </row>
    <row r="4200" spans="1:18" x14ac:dyDescent="0.2">
      <c r="A4200"/>
      <c r="B4200"/>
      <c r="C4200"/>
      <c r="D4200"/>
      <c r="E4200"/>
      <c r="F4200"/>
      <c r="G4200"/>
      <c r="H4200"/>
      <c r="I4200"/>
      <c r="J4200"/>
      <c r="K4200"/>
      <c r="L4200"/>
      <c r="M4200"/>
      <c r="N4200"/>
      <c r="O4200"/>
      <c r="P4200"/>
      <c r="Q4200"/>
      <c r="R4200"/>
    </row>
    <row r="4201" spans="1:18" x14ac:dyDescent="0.2">
      <c r="A4201"/>
      <c r="B4201"/>
      <c r="C4201"/>
      <c r="D4201"/>
      <c r="E4201"/>
      <c r="F4201"/>
      <c r="G4201"/>
      <c r="H4201"/>
      <c r="I4201"/>
      <c r="J4201"/>
      <c r="K4201"/>
      <c r="L4201"/>
      <c r="M4201"/>
      <c r="N4201"/>
      <c r="O4201"/>
      <c r="P4201"/>
      <c r="Q4201"/>
      <c r="R4201"/>
    </row>
    <row r="4202" spans="1:18" x14ac:dyDescent="0.2">
      <c r="A4202"/>
      <c r="B4202"/>
      <c r="C4202"/>
      <c r="D4202"/>
      <c r="E4202"/>
      <c r="F4202"/>
      <c r="G4202"/>
      <c r="H4202"/>
      <c r="I4202"/>
      <c r="J4202"/>
      <c r="K4202"/>
      <c r="L4202"/>
      <c r="M4202"/>
      <c r="N4202"/>
      <c r="O4202"/>
      <c r="P4202"/>
      <c r="Q4202"/>
      <c r="R4202"/>
    </row>
    <row r="4203" spans="1:18" x14ac:dyDescent="0.2">
      <c r="A4203"/>
      <c r="B4203"/>
      <c r="C4203"/>
      <c r="D4203"/>
      <c r="E4203"/>
      <c r="F4203"/>
      <c r="G4203"/>
      <c r="H4203"/>
      <c r="I4203"/>
      <c r="J4203"/>
      <c r="K4203"/>
      <c r="L4203"/>
      <c r="M4203"/>
      <c r="N4203"/>
      <c r="O4203"/>
      <c r="P4203"/>
      <c r="Q4203"/>
      <c r="R4203"/>
    </row>
    <row r="4204" spans="1:18" x14ac:dyDescent="0.2">
      <c r="A4204"/>
      <c r="B4204"/>
      <c r="C4204"/>
      <c r="D4204"/>
      <c r="E4204"/>
      <c r="F4204"/>
      <c r="G4204"/>
      <c r="H4204"/>
      <c r="I4204"/>
      <c r="J4204"/>
      <c r="K4204"/>
      <c r="L4204"/>
      <c r="M4204"/>
      <c r="N4204"/>
      <c r="O4204"/>
      <c r="P4204"/>
      <c r="Q4204"/>
      <c r="R4204"/>
    </row>
    <row r="4205" spans="1:18" x14ac:dyDescent="0.2">
      <c r="A4205"/>
      <c r="B4205"/>
      <c r="C4205"/>
      <c r="D4205"/>
      <c r="E4205"/>
      <c r="F4205"/>
      <c r="G4205"/>
      <c r="H4205"/>
      <c r="I4205"/>
      <c r="J4205"/>
      <c r="K4205"/>
      <c r="L4205"/>
      <c r="M4205"/>
      <c r="N4205"/>
      <c r="O4205"/>
      <c r="P4205"/>
      <c r="Q4205"/>
      <c r="R4205"/>
    </row>
    <row r="4206" spans="1:18" x14ac:dyDescent="0.2">
      <c r="A4206"/>
      <c r="B4206"/>
      <c r="C4206"/>
      <c r="D4206"/>
      <c r="E4206"/>
      <c r="F4206"/>
      <c r="G4206"/>
      <c r="H4206"/>
      <c r="I4206"/>
      <c r="J4206"/>
      <c r="K4206"/>
      <c r="L4206"/>
      <c r="M4206"/>
      <c r="N4206"/>
      <c r="O4206"/>
      <c r="P4206"/>
      <c r="Q4206"/>
      <c r="R4206"/>
    </row>
    <row r="4207" spans="1:18" x14ac:dyDescent="0.2">
      <c r="A4207"/>
      <c r="B4207"/>
      <c r="C4207"/>
      <c r="D4207"/>
      <c r="E4207"/>
      <c r="F4207"/>
      <c r="G4207"/>
      <c r="H4207"/>
      <c r="I4207"/>
      <c r="J4207"/>
      <c r="K4207"/>
      <c r="L4207"/>
      <c r="M4207"/>
      <c r="N4207"/>
      <c r="O4207"/>
      <c r="P4207"/>
      <c r="Q4207"/>
      <c r="R4207"/>
    </row>
    <row r="4208" spans="1:18" x14ac:dyDescent="0.2">
      <c r="A4208"/>
      <c r="B4208"/>
      <c r="C4208"/>
      <c r="D4208"/>
      <c r="E4208"/>
      <c r="F4208"/>
      <c r="G4208"/>
      <c r="H4208"/>
      <c r="I4208"/>
      <c r="J4208"/>
      <c r="K4208"/>
      <c r="L4208"/>
      <c r="M4208"/>
      <c r="N4208"/>
      <c r="O4208"/>
      <c r="P4208"/>
      <c r="Q4208"/>
      <c r="R4208"/>
    </row>
    <row r="4209" spans="1:18" x14ac:dyDescent="0.2">
      <c r="A4209"/>
      <c r="B4209"/>
      <c r="C4209"/>
      <c r="D4209"/>
      <c r="E4209"/>
      <c r="F4209"/>
      <c r="G4209"/>
      <c r="H4209"/>
      <c r="I4209"/>
      <c r="J4209"/>
      <c r="K4209"/>
      <c r="L4209"/>
      <c r="M4209"/>
      <c r="N4209"/>
      <c r="O4209"/>
      <c r="P4209"/>
      <c r="Q4209"/>
      <c r="R4209"/>
    </row>
    <row r="4210" spans="1:18" x14ac:dyDescent="0.2">
      <c r="A4210"/>
      <c r="B4210"/>
      <c r="C4210"/>
      <c r="D4210"/>
      <c r="E4210"/>
      <c r="F4210"/>
      <c r="G4210"/>
      <c r="H4210"/>
      <c r="I4210"/>
      <c r="J4210"/>
      <c r="K4210"/>
      <c r="L4210"/>
      <c r="M4210"/>
      <c r="N4210"/>
      <c r="O4210"/>
      <c r="P4210"/>
      <c r="Q4210"/>
      <c r="R4210"/>
    </row>
    <row r="4211" spans="1:18" x14ac:dyDescent="0.2">
      <c r="A4211"/>
      <c r="B4211"/>
      <c r="C4211"/>
      <c r="D4211"/>
      <c r="E4211"/>
      <c r="F4211"/>
      <c r="G4211"/>
      <c r="H4211"/>
      <c r="I4211"/>
      <c r="J4211"/>
      <c r="K4211"/>
      <c r="L4211"/>
      <c r="M4211"/>
      <c r="N4211"/>
      <c r="O4211"/>
      <c r="P4211"/>
      <c r="Q4211"/>
      <c r="R4211"/>
    </row>
    <row r="4212" spans="1:18" x14ac:dyDescent="0.2">
      <c r="A4212"/>
      <c r="B4212"/>
      <c r="C4212"/>
      <c r="D4212"/>
      <c r="E4212"/>
      <c r="F4212"/>
      <c r="G4212"/>
      <c r="H4212"/>
      <c r="I4212"/>
      <c r="J4212"/>
      <c r="K4212"/>
      <c r="L4212"/>
      <c r="M4212"/>
      <c r="N4212"/>
      <c r="O4212"/>
      <c r="P4212"/>
      <c r="Q4212"/>
      <c r="R4212"/>
    </row>
    <row r="4213" spans="1:18" x14ac:dyDescent="0.2">
      <c r="A4213"/>
      <c r="B4213"/>
      <c r="C4213"/>
      <c r="D4213"/>
      <c r="E4213"/>
      <c r="F4213"/>
      <c r="G4213"/>
      <c r="H4213"/>
      <c r="I4213"/>
      <c r="J4213"/>
      <c r="K4213"/>
      <c r="L4213"/>
      <c r="M4213"/>
      <c r="N4213"/>
      <c r="O4213"/>
      <c r="P4213"/>
      <c r="Q4213"/>
      <c r="R4213"/>
    </row>
    <row r="4214" spans="1:18" x14ac:dyDescent="0.2">
      <c r="A4214"/>
      <c r="B4214"/>
      <c r="C4214"/>
      <c r="D4214"/>
      <c r="E4214"/>
      <c r="F4214"/>
      <c r="G4214"/>
      <c r="H4214"/>
      <c r="I4214"/>
      <c r="J4214"/>
      <c r="K4214"/>
      <c r="L4214"/>
      <c r="M4214"/>
      <c r="N4214"/>
      <c r="O4214"/>
      <c r="P4214"/>
      <c r="Q4214"/>
      <c r="R4214"/>
    </row>
    <row r="4215" spans="1:18" x14ac:dyDescent="0.2">
      <c r="A4215"/>
      <c r="B4215"/>
      <c r="C4215"/>
      <c r="D4215"/>
      <c r="E4215"/>
      <c r="F4215"/>
      <c r="G4215"/>
      <c r="H4215"/>
      <c r="I4215"/>
      <c r="J4215"/>
      <c r="K4215"/>
      <c r="L4215"/>
      <c r="M4215"/>
      <c r="N4215"/>
      <c r="O4215"/>
      <c r="P4215"/>
      <c r="Q4215"/>
      <c r="R4215"/>
    </row>
    <row r="4216" spans="1:18" x14ac:dyDescent="0.2">
      <c r="A4216"/>
      <c r="B4216"/>
      <c r="C4216"/>
      <c r="D4216"/>
      <c r="E4216"/>
      <c r="F4216"/>
      <c r="G4216"/>
      <c r="H4216"/>
      <c r="I4216"/>
      <c r="J4216"/>
      <c r="K4216"/>
      <c r="L4216"/>
      <c r="M4216"/>
      <c r="N4216"/>
      <c r="O4216"/>
      <c r="P4216"/>
      <c r="Q4216"/>
      <c r="R4216"/>
    </row>
    <row r="4217" spans="1:18" x14ac:dyDescent="0.2">
      <c r="A4217"/>
      <c r="B4217"/>
      <c r="C4217"/>
      <c r="D4217"/>
      <c r="E4217"/>
      <c r="F4217"/>
      <c r="G4217"/>
      <c r="H4217"/>
      <c r="I4217"/>
      <c r="J4217"/>
      <c r="K4217"/>
      <c r="L4217"/>
      <c r="M4217"/>
      <c r="N4217"/>
      <c r="O4217"/>
      <c r="P4217"/>
      <c r="Q4217"/>
      <c r="R4217"/>
    </row>
    <row r="4218" spans="1:18" x14ac:dyDescent="0.2">
      <c r="A4218"/>
      <c r="B4218"/>
      <c r="C4218"/>
      <c r="D4218"/>
      <c r="E4218"/>
      <c r="F4218"/>
      <c r="G4218"/>
      <c r="H4218"/>
      <c r="I4218"/>
      <c r="J4218"/>
      <c r="K4218"/>
      <c r="L4218"/>
      <c r="M4218"/>
      <c r="N4218"/>
      <c r="O4218"/>
      <c r="P4218"/>
      <c r="Q4218"/>
      <c r="R4218"/>
    </row>
    <row r="4219" spans="1:18" x14ac:dyDescent="0.2">
      <c r="A4219"/>
      <c r="B4219"/>
      <c r="C4219"/>
      <c r="D4219"/>
      <c r="E4219"/>
      <c r="F4219"/>
      <c r="G4219"/>
      <c r="H4219"/>
      <c r="I4219"/>
      <c r="J4219"/>
      <c r="K4219"/>
      <c r="L4219"/>
      <c r="M4219"/>
      <c r="N4219"/>
      <c r="O4219"/>
      <c r="P4219"/>
      <c r="Q4219"/>
      <c r="R4219"/>
    </row>
    <row r="4220" spans="1:18" x14ac:dyDescent="0.2">
      <c r="A4220"/>
      <c r="B4220"/>
      <c r="C4220"/>
      <c r="D4220"/>
      <c r="E4220"/>
      <c r="F4220"/>
      <c r="G4220"/>
      <c r="H4220"/>
      <c r="I4220"/>
      <c r="J4220"/>
      <c r="K4220"/>
      <c r="L4220"/>
      <c r="M4220"/>
      <c r="N4220"/>
      <c r="O4220"/>
      <c r="P4220"/>
      <c r="Q4220"/>
      <c r="R4220"/>
    </row>
    <row r="4221" spans="1:18" x14ac:dyDescent="0.2">
      <c r="A4221"/>
      <c r="B4221"/>
      <c r="C4221"/>
      <c r="D4221"/>
      <c r="E4221"/>
      <c r="F4221"/>
      <c r="G4221"/>
      <c r="H4221"/>
      <c r="I4221"/>
      <c r="J4221"/>
      <c r="K4221"/>
      <c r="L4221"/>
      <c r="M4221"/>
      <c r="N4221"/>
      <c r="O4221"/>
      <c r="P4221"/>
      <c r="Q4221"/>
      <c r="R4221"/>
    </row>
    <row r="4222" spans="1:18" x14ac:dyDescent="0.2">
      <c r="A4222"/>
      <c r="B4222"/>
      <c r="C4222"/>
      <c r="D4222"/>
      <c r="E4222"/>
      <c r="F4222"/>
      <c r="G4222"/>
      <c r="H4222"/>
      <c r="I4222"/>
      <c r="J4222"/>
      <c r="K4222"/>
      <c r="L4222"/>
      <c r="M4222"/>
      <c r="N4222"/>
      <c r="O4222"/>
      <c r="P4222"/>
      <c r="Q4222"/>
      <c r="R4222"/>
    </row>
    <row r="4223" spans="1:18" x14ac:dyDescent="0.2">
      <c r="A4223"/>
      <c r="B4223"/>
      <c r="C4223"/>
      <c r="D4223"/>
      <c r="E4223"/>
      <c r="F4223"/>
      <c r="G4223"/>
      <c r="H4223"/>
      <c r="I4223"/>
      <c r="J4223"/>
      <c r="K4223"/>
      <c r="L4223"/>
      <c r="M4223"/>
      <c r="N4223"/>
      <c r="O4223"/>
      <c r="P4223"/>
      <c r="Q4223"/>
      <c r="R4223"/>
    </row>
    <row r="4224" spans="1:18" x14ac:dyDescent="0.2">
      <c r="A4224"/>
      <c r="B4224"/>
      <c r="C4224"/>
      <c r="D4224"/>
      <c r="E4224"/>
      <c r="F4224"/>
      <c r="G4224"/>
      <c r="H4224"/>
      <c r="I4224"/>
      <c r="J4224"/>
      <c r="K4224"/>
      <c r="L4224"/>
      <c r="M4224"/>
      <c r="N4224"/>
      <c r="O4224"/>
      <c r="P4224"/>
      <c r="Q4224"/>
      <c r="R4224"/>
    </row>
    <row r="4225" spans="1:18" x14ac:dyDescent="0.2">
      <c r="A4225"/>
      <c r="B4225"/>
      <c r="C4225"/>
      <c r="D4225"/>
      <c r="E4225"/>
      <c r="F4225"/>
      <c r="G4225"/>
      <c r="H4225"/>
      <c r="I4225"/>
      <c r="J4225"/>
      <c r="K4225"/>
      <c r="L4225"/>
      <c r="M4225"/>
      <c r="N4225"/>
      <c r="O4225"/>
      <c r="P4225"/>
      <c r="Q4225"/>
      <c r="R4225"/>
    </row>
    <row r="4226" spans="1:18" x14ac:dyDescent="0.2">
      <c r="A4226"/>
      <c r="B4226"/>
      <c r="C4226"/>
      <c r="D4226"/>
      <c r="E4226"/>
      <c r="F4226"/>
      <c r="G4226"/>
      <c r="H4226"/>
      <c r="I4226"/>
      <c r="J4226"/>
      <c r="K4226"/>
      <c r="L4226"/>
      <c r="M4226"/>
      <c r="N4226"/>
      <c r="O4226"/>
      <c r="P4226"/>
      <c r="Q4226"/>
      <c r="R4226"/>
    </row>
    <row r="4227" spans="1:18" x14ac:dyDescent="0.2">
      <c r="A4227"/>
      <c r="B4227"/>
      <c r="C4227"/>
      <c r="D4227"/>
      <c r="E4227"/>
      <c r="F4227"/>
      <c r="G4227"/>
      <c r="H4227"/>
      <c r="I4227"/>
      <c r="J4227"/>
      <c r="K4227"/>
      <c r="L4227"/>
      <c r="M4227"/>
      <c r="N4227"/>
      <c r="O4227"/>
      <c r="P4227"/>
      <c r="Q4227"/>
      <c r="R4227"/>
    </row>
    <row r="4228" spans="1:18" x14ac:dyDescent="0.2">
      <c r="A4228"/>
      <c r="B4228"/>
      <c r="C4228"/>
      <c r="D4228"/>
      <c r="E4228"/>
      <c r="F4228"/>
      <c r="G4228"/>
      <c r="H4228"/>
      <c r="I4228"/>
      <c r="J4228"/>
      <c r="K4228"/>
      <c r="L4228"/>
      <c r="M4228"/>
      <c r="N4228"/>
      <c r="O4228"/>
      <c r="P4228"/>
      <c r="Q4228"/>
      <c r="R4228"/>
    </row>
    <row r="4229" spans="1:18" x14ac:dyDescent="0.2">
      <c r="A4229"/>
      <c r="B4229"/>
      <c r="C4229"/>
      <c r="D4229"/>
      <c r="E4229"/>
      <c r="F4229"/>
      <c r="G4229"/>
      <c r="H4229"/>
      <c r="I4229"/>
      <c r="J4229"/>
      <c r="K4229"/>
      <c r="L4229"/>
      <c r="M4229"/>
      <c r="N4229"/>
      <c r="O4229"/>
      <c r="P4229"/>
      <c r="Q4229"/>
      <c r="R4229"/>
    </row>
    <row r="4230" spans="1:18" x14ac:dyDescent="0.2">
      <c r="A4230"/>
      <c r="B4230"/>
      <c r="C4230"/>
      <c r="D4230"/>
      <c r="E4230"/>
      <c r="F4230"/>
      <c r="G4230"/>
      <c r="H4230"/>
      <c r="I4230"/>
      <c r="J4230"/>
      <c r="K4230"/>
      <c r="L4230"/>
      <c r="M4230"/>
      <c r="N4230"/>
      <c r="O4230"/>
      <c r="P4230"/>
      <c r="Q4230"/>
      <c r="R4230"/>
    </row>
    <row r="4231" spans="1:18" x14ac:dyDescent="0.2">
      <c r="A4231"/>
      <c r="B4231"/>
      <c r="C4231"/>
      <c r="D4231"/>
      <c r="E4231"/>
      <c r="F4231"/>
      <c r="G4231"/>
      <c r="H4231"/>
      <c r="I4231"/>
      <c r="J4231"/>
      <c r="K4231"/>
      <c r="L4231"/>
      <c r="M4231"/>
      <c r="N4231"/>
      <c r="O4231"/>
      <c r="P4231"/>
      <c r="Q4231"/>
      <c r="R4231"/>
    </row>
    <row r="4232" spans="1:18" x14ac:dyDescent="0.2">
      <c r="A4232"/>
      <c r="B4232"/>
      <c r="C4232"/>
      <c r="D4232"/>
      <c r="E4232"/>
      <c r="F4232"/>
      <c r="G4232"/>
      <c r="H4232"/>
      <c r="I4232"/>
      <c r="J4232"/>
      <c r="K4232"/>
      <c r="L4232"/>
      <c r="M4232"/>
      <c r="N4232"/>
      <c r="O4232"/>
      <c r="P4232"/>
      <c r="Q4232"/>
      <c r="R4232"/>
    </row>
    <row r="4233" spans="1:18" x14ac:dyDescent="0.2">
      <c r="A4233"/>
      <c r="B4233"/>
      <c r="C4233"/>
      <c r="D4233"/>
      <c r="E4233"/>
      <c r="F4233"/>
      <c r="G4233"/>
      <c r="H4233"/>
      <c r="I4233"/>
      <c r="J4233"/>
      <c r="K4233"/>
      <c r="L4233"/>
      <c r="M4233"/>
      <c r="N4233"/>
      <c r="O4233"/>
      <c r="P4233"/>
      <c r="Q4233"/>
      <c r="R4233"/>
    </row>
    <row r="4234" spans="1:18" x14ac:dyDescent="0.2">
      <c r="A4234"/>
      <c r="B4234"/>
      <c r="C4234"/>
      <c r="D4234"/>
      <c r="E4234"/>
      <c r="F4234"/>
      <c r="G4234"/>
      <c r="H4234"/>
      <c r="I4234"/>
      <c r="J4234"/>
      <c r="K4234"/>
      <c r="L4234"/>
      <c r="M4234"/>
      <c r="N4234"/>
      <c r="O4234"/>
      <c r="P4234"/>
      <c r="Q4234"/>
      <c r="R4234"/>
    </row>
    <row r="4235" spans="1:18" x14ac:dyDescent="0.2">
      <c r="A4235"/>
      <c r="B4235"/>
      <c r="C4235"/>
      <c r="D4235"/>
      <c r="E4235"/>
      <c r="F4235"/>
      <c r="G4235"/>
      <c r="H4235"/>
      <c r="I4235"/>
      <c r="J4235"/>
      <c r="K4235"/>
      <c r="L4235"/>
      <c r="M4235"/>
      <c r="N4235"/>
      <c r="O4235"/>
      <c r="P4235"/>
      <c r="Q4235"/>
      <c r="R4235"/>
    </row>
    <row r="4236" spans="1:18" x14ac:dyDescent="0.2">
      <c r="A4236"/>
      <c r="B4236"/>
      <c r="C4236"/>
      <c r="D4236"/>
      <c r="E4236"/>
      <c r="F4236"/>
      <c r="G4236"/>
      <c r="H4236"/>
      <c r="I4236"/>
      <c r="J4236"/>
      <c r="K4236"/>
      <c r="L4236"/>
      <c r="M4236"/>
      <c r="N4236"/>
      <c r="O4236"/>
      <c r="P4236"/>
      <c r="Q4236"/>
      <c r="R4236"/>
    </row>
    <row r="4237" spans="1:18" x14ac:dyDescent="0.2">
      <c r="A4237"/>
      <c r="B4237"/>
      <c r="C4237"/>
      <c r="D4237"/>
      <c r="E4237"/>
      <c r="F4237"/>
      <c r="G4237"/>
      <c r="H4237"/>
      <c r="I4237"/>
      <c r="J4237"/>
      <c r="K4237"/>
      <c r="L4237"/>
      <c r="M4237"/>
      <c r="N4237"/>
      <c r="O4237"/>
      <c r="P4237"/>
      <c r="Q4237"/>
      <c r="R4237"/>
    </row>
    <row r="4238" spans="1:18" x14ac:dyDescent="0.2">
      <c r="A4238"/>
      <c r="B4238"/>
      <c r="C4238"/>
      <c r="D4238"/>
      <c r="E4238"/>
      <c r="F4238"/>
      <c r="G4238"/>
      <c r="H4238"/>
      <c r="I4238"/>
      <c r="J4238"/>
      <c r="K4238"/>
      <c r="L4238"/>
      <c r="M4238"/>
      <c r="N4238"/>
      <c r="O4238"/>
      <c r="P4238"/>
      <c r="Q4238"/>
      <c r="R4238"/>
    </row>
    <row r="4239" spans="1:18" x14ac:dyDescent="0.2">
      <c r="A4239"/>
      <c r="B4239"/>
      <c r="C4239"/>
      <c r="D4239"/>
      <c r="E4239"/>
      <c r="F4239"/>
      <c r="G4239"/>
      <c r="H4239"/>
      <c r="I4239"/>
      <c r="J4239"/>
      <c r="K4239"/>
      <c r="L4239"/>
      <c r="M4239"/>
      <c r="N4239"/>
      <c r="O4239"/>
      <c r="P4239"/>
      <c r="Q4239"/>
      <c r="R4239"/>
    </row>
    <row r="4240" spans="1:18" x14ac:dyDescent="0.2">
      <c r="A4240"/>
      <c r="B4240"/>
      <c r="C4240"/>
      <c r="D4240"/>
      <c r="E4240"/>
      <c r="F4240"/>
      <c r="G4240"/>
      <c r="H4240"/>
      <c r="I4240"/>
      <c r="J4240"/>
      <c r="K4240"/>
      <c r="L4240"/>
      <c r="M4240"/>
      <c r="N4240"/>
      <c r="O4240"/>
      <c r="P4240"/>
      <c r="Q4240"/>
      <c r="R4240"/>
    </row>
    <row r="4241" spans="1:18" x14ac:dyDescent="0.2">
      <c r="A4241"/>
      <c r="B4241"/>
      <c r="C4241"/>
      <c r="D4241"/>
      <c r="E4241"/>
      <c r="F4241"/>
      <c r="G4241"/>
      <c r="H4241"/>
      <c r="I4241"/>
      <c r="J4241"/>
      <c r="K4241"/>
      <c r="L4241"/>
      <c r="M4241"/>
      <c r="N4241"/>
      <c r="O4241"/>
      <c r="P4241"/>
      <c r="Q4241"/>
      <c r="R4241"/>
    </row>
    <row r="4242" spans="1:18" x14ac:dyDescent="0.2">
      <c r="A4242"/>
      <c r="B4242"/>
      <c r="C4242"/>
      <c r="D4242"/>
      <c r="E4242"/>
      <c r="F4242"/>
      <c r="G4242"/>
      <c r="H4242"/>
      <c r="I4242"/>
      <c r="J4242"/>
      <c r="K4242"/>
      <c r="L4242"/>
      <c r="M4242"/>
      <c r="N4242"/>
      <c r="O4242"/>
      <c r="P4242"/>
      <c r="Q4242"/>
      <c r="R4242"/>
    </row>
    <row r="4243" spans="1:18" x14ac:dyDescent="0.2">
      <c r="A4243"/>
      <c r="B4243"/>
      <c r="C4243"/>
      <c r="D4243"/>
      <c r="E4243"/>
      <c r="F4243"/>
      <c r="G4243"/>
      <c r="H4243"/>
      <c r="I4243"/>
      <c r="J4243"/>
      <c r="K4243"/>
      <c r="L4243"/>
      <c r="M4243"/>
      <c r="N4243"/>
      <c r="O4243"/>
      <c r="P4243"/>
      <c r="Q4243"/>
      <c r="R4243"/>
    </row>
    <row r="4244" spans="1:18" x14ac:dyDescent="0.2">
      <c r="A4244"/>
      <c r="B4244"/>
      <c r="C4244"/>
      <c r="D4244"/>
      <c r="E4244"/>
      <c r="F4244"/>
      <c r="G4244"/>
      <c r="H4244"/>
      <c r="I4244"/>
      <c r="J4244"/>
      <c r="K4244"/>
      <c r="L4244"/>
      <c r="M4244"/>
      <c r="N4244"/>
      <c r="O4244"/>
      <c r="P4244"/>
      <c r="Q4244"/>
      <c r="R4244"/>
    </row>
    <row r="4245" spans="1:18" x14ac:dyDescent="0.2">
      <c r="A4245"/>
      <c r="B4245"/>
      <c r="C4245"/>
      <c r="D4245"/>
      <c r="E4245"/>
      <c r="F4245"/>
      <c r="G4245"/>
      <c r="H4245"/>
      <c r="I4245"/>
      <c r="J4245"/>
      <c r="K4245"/>
      <c r="L4245"/>
      <c r="M4245"/>
      <c r="N4245"/>
      <c r="O4245"/>
      <c r="P4245"/>
      <c r="Q4245"/>
      <c r="R4245"/>
    </row>
    <row r="4246" spans="1:18" x14ac:dyDescent="0.2">
      <c r="A4246"/>
      <c r="B4246"/>
      <c r="C4246"/>
      <c r="D4246"/>
      <c r="E4246"/>
      <c r="F4246"/>
      <c r="G4246"/>
      <c r="H4246"/>
      <c r="I4246"/>
      <c r="J4246"/>
      <c r="K4246"/>
      <c r="L4246"/>
      <c r="M4246"/>
      <c r="N4246"/>
      <c r="O4246"/>
      <c r="P4246"/>
      <c r="Q4246"/>
      <c r="R4246"/>
    </row>
    <row r="4247" spans="1:18" x14ac:dyDescent="0.2">
      <c r="A4247"/>
      <c r="B4247"/>
      <c r="C4247"/>
      <c r="D4247"/>
      <c r="E4247"/>
      <c r="F4247"/>
      <c r="G4247"/>
      <c r="H4247"/>
      <c r="I4247"/>
      <c r="J4247"/>
      <c r="K4247"/>
      <c r="L4247"/>
      <c r="M4247"/>
      <c r="N4247"/>
      <c r="O4247"/>
      <c r="P4247"/>
      <c r="Q4247"/>
      <c r="R4247"/>
    </row>
    <row r="4248" spans="1:18" x14ac:dyDescent="0.2">
      <c r="A4248"/>
      <c r="B4248"/>
      <c r="C4248"/>
      <c r="D4248"/>
      <c r="E4248"/>
      <c r="F4248"/>
      <c r="G4248"/>
      <c r="H4248"/>
      <c r="I4248"/>
      <c r="J4248"/>
      <c r="K4248"/>
      <c r="L4248"/>
      <c r="M4248"/>
      <c r="N4248"/>
      <c r="O4248"/>
      <c r="P4248"/>
      <c r="Q4248"/>
      <c r="R4248"/>
    </row>
    <row r="4249" spans="1:18" x14ac:dyDescent="0.2">
      <c r="A4249"/>
      <c r="B4249"/>
      <c r="C4249"/>
      <c r="D4249"/>
      <c r="E4249"/>
      <c r="F4249"/>
      <c r="G4249"/>
      <c r="H4249"/>
      <c r="I4249"/>
      <c r="J4249"/>
      <c r="K4249"/>
      <c r="L4249"/>
      <c r="M4249"/>
      <c r="N4249"/>
      <c r="O4249"/>
      <c r="P4249"/>
      <c r="Q4249"/>
      <c r="R4249"/>
    </row>
    <row r="4250" spans="1:18" x14ac:dyDescent="0.2">
      <c r="A4250"/>
      <c r="B4250"/>
      <c r="C4250"/>
      <c r="D4250"/>
      <c r="E4250"/>
      <c r="F4250"/>
      <c r="G4250"/>
      <c r="H4250"/>
      <c r="I4250"/>
      <c r="J4250"/>
      <c r="K4250"/>
      <c r="L4250"/>
      <c r="M4250"/>
      <c r="N4250"/>
      <c r="O4250"/>
      <c r="P4250"/>
      <c r="Q4250"/>
      <c r="R4250"/>
    </row>
    <row r="4251" spans="1:18" x14ac:dyDescent="0.2">
      <c r="A4251"/>
      <c r="B4251"/>
      <c r="C4251"/>
      <c r="D4251"/>
      <c r="E4251"/>
      <c r="F4251"/>
      <c r="G4251"/>
      <c r="H4251"/>
      <c r="I4251"/>
      <c r="J4251"/>
      <c r="K4251"/>
      <c r="L4251"/>
      <c r="M4251"/>
      <c r="N4251"/>
      <c r="O4251"/>
      <c r="P4251"/>
      <c r="Q4251"/>
      <c r="R4251"/>
    </row>
    <row r="4252" spans="1:18" x14ac:dyDescent="0.2">
      <c r="A4252"/>
      <c r="B4252"/>
      <c r="C4252"/>
      <c r="D4252"/>
      <c r="E4252"/>
      <c r="F4252"/>
      <c r="G4252"/>
      <c r="H4252"/>
      <c r="I4252"/>
      <c r="J4252"/>
      <c r="K4252"/>
      <c r="L4252"/>
      <c r="M4252"/>
      <c r="N4252"/>
      <c r="O4252"/>
      <c r="P4252"/>
      <c r="Q4252"/>
      <c r="R4252"/>
    </row>
    <row r="4253" spans="1:18" x14ac:dyDescent="0.2">
      <c r="A4253"/>
      <c r="B4253"/>
      <c r="C4253"/>
      <c r="D4253"/>
      <c r="E4253"/>
      <c r="F4253"/>
      <c r="G4253"/>
      <c r="H4253"/>
      <c r="I4253"/>
      <c r="J4253"/>
      <c r="K4253"/>
      <c r="L4253"/>
      <c r="M4253"/>
      <c r="N4253"/>
      <c r="O4253"/>
      <c r="P4253"/>
      <c r="Q4253"/>
      <c r="R4253"/>
    </row>
    <row r="4254" spans="1:18" x14ac:dyDescent="0.2">
      <c r="A4254"/>
      <c r="B4254"/>
      <c r="C4254"/>
      <c r="D4254"/>
      <c r="E4254"/>
      <c r="F4254"/>
      <c r="G4254"/>
      <c r="H4254"/>
      <c r="I4254"/>
      <c r="J4254"/>
      <c r="K4254"/>
      <c r="L4254"/>
      <c r="M4254"/>
      <c r="N4254"/>
      <c r="O4254"/>
      <c r="P4254"/>
      <c r="Q4254"/>
      <c r="R4254"/>
    </row>
    <row r="4255" spans="1:18" x14ac:dyDescent="0.2">
      <c r="A4255"/>
      <c r="B4255"/>
      <c r="C4255"/>
      <c r="D4255"/>
      <c r="E4255"/>
      <c r="F4255"/>
      <c r="G4255"/>
      <c r="H4255"/>
      <c r="I4255"/>
      <c r="J4255"/>
      <c r="K4255"/>
      <c r="L4255"/>
      <c r="M4255"/>
      <c r="N4255"/>
      <c r="O4255"/>
      <c r="P4255"/>
      <c r="Q4255"/>
      <c r="R4255"/>
    </row>
    <row r="4256" spans="1:18" x14ac:dyDescent="0.2">
      <c r="A4256"/>
      <c r="B4256"/>
      <c r="C4256"/>
      <c r="D4256"/>
      <c r="E4256"/>
      <c r="F4256"/>
      <c r="G4256"/>
      <c r="H4256"/>
      <c r="I4256"/>
      <c r="J4256"/>
      <c r="K4256"/>
      <c r="L4256"/>
      <c r="M4256"/>
      <c r="N4256"/>
      <c r="O4256"/>
      <c r="P4256"/>
      <c r="Q4256"/>
      <c r="R4256"/>
    </row>
    <row r="4257" spans="1:18" x14ac:dyDescent="0.2">
      <c r="A4257"/>
      <c r="B4257"/>
      <c r="C4257"/>
      <c r="D4257"/>
      <c r="E4257"/>
      <c r="F4257"/>
      <c r="G4257"/>
      <c r="H4257"/>
      <c r="I4257"/>
      <c r="J4257"/>
      <c r="K4257"/>
      <c r="L4257"/>
      <c r="M4257"/>
      <c r="N4257"/>
      <c r="O4257"/>
      <c r="P4257"/>
      <c r="Q4257"/>
      <c r="R4257"/>
    </row>
    <row r="4258" spans="1:18" x14ac:dyDescent="0.2">
      <c r="A4258"/>
      <c r="B4258"/>
      <c r="C4258"/>
      <c r="D4258"/>
      <c r="E4258"/>
      <c r="F4258"/>
      <c r="G4258"/>
      <c r="H4258"/>
      <c r="I4258"/>
      <c r="J4258"/>
      <c r="K4258"/>
      <c r="L4258"/>
      <c r="M4258"/>
      <c r="N4258"/>
      <c r="O4258"/>
      <c r="P4258"/>
      <c r="Q4258"/>
      <c r="R4258"/>
    </row>
    <row r="4259" spans="1:18" x14ac:dyDescent="0.2">
      <c r="A4259"/>
      <c r="B4259"/>
      <c r="C4259"/>
      <c r="D4259"/>
      <c r="E4259"/>
      <c r="F4259"/>
      <c r="G4259"/>
      <c r="H4259"/>
      <c r="I4259"/>
      <c r="J4259"/>
      <c r="K4259"/>
      <c r="L4259"/>
      <c r="M4259"/>
      <c r="N4259"/>
      <c r="O4259"/>
      <c r="P4259"/>
      <c r="Q4259"/>
      <c r="R4259"/>
    </row>
    <row r="4260" spans="1:18" x14ac:dyDescent="0.2">
      <c r="A4260"/>
      <c r="B4260"/>
      <c r="C4260"/>
      <c r="D4260"/>
      <c r="E4260"/>
      <c r="F4260"/>
      <c r="G4260"/>
      <c r="H4260"/>
      <c r="I4260"/>
      <c r="J4260"/>
      <c r="K4260"/>
      <c r="L4260"/>
      <c r="M4260"/>
      <c r="N4260"/>
      <c r="O4260"/>
      <c r="P4260"/>
      <c r="Q4260"/>
      <c r="R4260"/>
    </row>
    <row r="4261" spans="1:18" x14ac:dyDescent="0.2">
      <c r="A4261"/>
      <c r="B4261"/>
      <c r="C4261"/>
      <c r="D4261"/>
      <c r="E4261"/>
      <c r="F4261"/>
      <c r="G4261"/>
      <c r="H4261"/>
      <c r="I4261"/>
      <c r="J4261"/>
      <c r="K4261"/>
      <c r="L4261"/>
      <c r="M4261"/>
      <c r="N4261"/>
      <c r="O4261"/>
      <c r="P4261"/>
      <c r="Q4261"/>
      <c r="R4261"/>
    </row>
    <row r="4262" spans="1:18" x14ac:dyDescent="0.2">
      <c r="A4262"/>
      <c r="B4262"/>
      <c r="C4262"/>
      <c r="D4262"/>
      <c r="E4262"/>
      <c r="F4262"/>
      <c r="G4262"/>
      <c r="H4262"/>
      <c r="I4262"/>
      <c r="J4262"/>
      <c r="K4262"/>
      <c r="L4262"/>
      <c r="M4262"/>
      <c r="N4262"/>
      <c r="O4262"/>
      <c r="P4262"/>
      <c r="Q4262"/>
      <c r="R4262"/>
    </row>
    <row r="4263" spans="1:18" x14ac:dyDescent="0.2">
      <c r="A4263"/>
      <c r="B4263"/>
      <c r="C4263"/>
      <c r="D4263"/>
      <c r="E4263"/>
      <c r="F4263"/>
      <c r="G4263"/>
      <c r="H4263"/>
      <c r="I4263"/>
      <c r="J4263"/>
      <c r="K4263"/>
      <c r="L4263"/>
      <c r="M4263"/>
      <c r="N4263"/>
      <c r="O4263"/>
      <c r="P4263"/>
      <c r="Q4263"/>
      <c r="R4263"/>
    </row>
    <row r="4264" spans="1:18" x14ac:dyDescent="0.2">
      <c r="A4264"/>
      <c r="B4264"/>
      <c r="C4264"/>
      <c r="D4264"/>
      <c r="E4264"/>
      <c r="F4264"/>
      <c r="G4264"/>
      <c r="H4264"/>
      <c r="I4264"/>
      <c r="J4264"/>
      <c r="K4264"/>
      <c r="L4264"/>
      <c r="M4264"/>
      <c r="N4264"/>
      <c r="O4264"/>
      <c r="P4264"/>
      <c r="Q4264"/>
      <c r="R4264"/>
    </row>
    <row r="4265" spans="1:18" x14ac:dyDescent="0.2">
      <c r="A4265"/>
      <c r="B4265"/>
      <c r="C4265"/>
      <c r="D4265"/>
      <c r="E4265"/>
      <c r="F4265"/>
      <c r="G4265"/>
      <c r="H4265"/>
      <c r="I4265"/>
      <c r="J4265"/>
      <c r="K4265"/>
      <c r="L4265"/>
      <c r="M4265"/>
      <c r="N4265"/>
      <c r="O4265"/>
      <c r="P4265"/>
      <c r="Q4265"/>
      <c r="R4265"/>
    </row>
    <row r="4266" spans="1:18" x14ac:dyDescent="0.2">
      <c r="A4266"/>
      <c r="B4266"/>
      <c r="C4266"/>
      <c r="D4266"/>
      <c r="E4266"/>
      <c r="F4266"/>
      <c r="G4266"/>
      <c r="H4266"/>
      <c r="I4266"/>
      <c r="J4266"/>
      <c r="K4266"/>
      <c r="L4266"/>
      <c r="M4266"/>
      <c r="N4266"/>
      <c r="O4266"/>
      <c r="P4266"/>
      <c r="Q4266"/>
      <c r="R4266"/>
    </row>
    <row r="4267" spans="1:18" x14ac:dyDescent="0.2">
      <c r="A4267"/>
      <c r="B4267"/>
      <c r="C4267"/>
      <c r="D4267"/>
      <c r="E4267"/>
      <c r="F4267"/>
      <c r="G4267"/>
      <c r="H4267"/>
      <c r="I4267"/>
      <c r="J4267"/>
      <c r="K4267"/>
      <c r="L4267"/>
      <c r="M4267"/>
      <c r="N4267"/>
      <c r="O4267"/>
      <c r="P4267"/>
      <c r="Q4267"/>
      <c r="R4267"/>
    </row>
    <row r="4268" spans="1:18" x14ac:dyDescent="0.2">
      <c r="A4268"/>
      <c r="B4268"/>
      <c r="C4268"/>
      <c r="D4268"/>
      <c r="E4268"/>
      <c r="F4268"/>
      <c r="G4268"/>
      <c r="H4268"/>
      <c r="I4268"/>
      <c r="J4268"/>
      <c r="K4268"/>
      <c r="L4268"/>
      <c r="M4268"/>
      <c r="N4268"/>
      <c r="O4268"/>
      <c r="P4268"/>
      <c r="Q4268"/>
      <c r="R4268"/>
    </row>
    <row r="4269" spans="1:18" x14ac:dyDescent="0.2">
      <c r="A4269"/>
      <c r="B4269"/>
      <c r="C4269"/>
      <c r="D4269"/>
      <c r="E4269"/>
      <c r="F4269"/>
      <c r="G4269"/>
      <c r="H4269"/>
      <c r="I4269"/>
      <c r="J4269"/>
      <c r="K4269"/>
      <c r="L4269"/>
      <c r="M4269"/>
      <c r="N4269"/>
      <c r="O4269"/>
      <c r="P4269"/>
      <c r="Q4269"/>
      <c r="R4269"/>
    </row>
    <row r="4270" spans="1:18" x14ac:dyDescent="0.2">
      <c r="A4270"/>
      <c r="B4270"/>
      <c r="C4270"/>
      <c r="D4270"/>
      <c r="E4270"/>
      <c r="F4270"/>
      <c r="G4270"/>
      <c r="H4270"/>
      <c r="I4270"/>
      <c r="J4270"/>
      <c r="K4270"/>
      <c r="L4270"/>
      <c r="M4270"/>
      <c r="N4270"/>
      <c r="O4270"/>
      <c r="P4270"/>
      <c r="Q4270"/>
      <c r="R4270"/>
    </row>
    <row r="4271" spans="1:18" x14ac:dyDescent="0.2">
      <c r="A4271"/>
      <c r="B4271"/>
      <c r="C4271"/>
      <c r="D4271"/>
      <c r="E4271"/>
      <c r="F4271"/>
      <c r="G4271"/>
      <c r="H4271"/>
      <c r="I4271"/>
      <c r="J4271"/>
      <c r="K4271"/>
      <c r="L4271"/>
      <c r="M4271"/>
      <c r="N4271"/>
      <c r="O4271"/>
      <c r="P4271"/>
      <c r="Q4271"/>
      <c r="R4271"/>
    </row>
    <row r="4272" spans="1:18" x14ac:dyDescent="0.2">
      <c r="A4272"/>
      <c r="B4272"/>
      <c r="C4272"/>
      <c r="D4272"/>
      <c r="E4272"/>
      <c r="F4272"/>
      <c r="G4272"/>
      <c r="H4272"/>
      <c r="I4272"/>
      <c r="J4272"/>
      <c r="K4272"/>
      <c r="L4272"/>
      <c r="M4272"/>
      <c r="N4272"/>
      <c r="O4272"/>
      <c r="P4272"/>
      <c r="Q4272"/>
      <c r="R4272"/>
    </row>
    <row r="4273" spans="1:18" x14ac:dyDescent="0.2">
      <c r="A4273"/>
      <c r="B4273"/>
      <c r="C4273"/>
      <c r="D4273"/>
      <c r="E4273"/>
      <c r="F4273"/>
      <c r="G4273"/>
      <c r="H4273"/>
      <c r="I4273"/>
      <c r="J4273"/>
      <c r="K4273"/>
      <c r="L4273"/>
      <c r="M4273"/>
      <c r="N4273"/>
      <c r="O4273"/>
      <c r="P4273"/>
      <c r="Q4273"/>
      <c r="R4273"/>
    </row>
    <row r="4274" spans="1:18" x14ac:dyDescent="0.2">
      <c r="A4274"/>
      <c r="B4274"/>
      <c r="C4274"/>
      <c r="D4274"/>
      <c r="E4274"/>
      <c r="F4274"/>
      <c r="G4274"/>
      <c r="H4274"/>
      <c r="I4274"/>
      <c r="J4274"/>
      <c r="K4274"/>
      <c r="L4274"/>
      <c r="M4274"/>
      <c r="N4274"/>
      <c r="O4274"/>
      <c r="P4274"/>
      <c r="Q4274"/>
      <c r="R4274"/>
    </row>
    <row r="4275" spans="1:18" x14ac:dyDescent="0.2">
      <c r="A4275"/>
      <c r="B4275"/>
      <c r="C4275"/>
      <c r="D4275"/>
      <c r="E4275"/>
      <c r="F4275"/>
      <c r="G4275"/>
      <c r="H4275"/>
      <c r="I4275"/>
      <c r="J4275"/>
      <c r="K4275"/>
      <c r="L4275"/>
      <c r="M4275"/>
      <c r="N4275"/>
      <c r="O4275"/>
      <c r="P4275"/>
      <c r="Q4275"/>
      <c r="R4275"/>
    </row>
    <row r="4276" spans="1:18" x14ac:dyDescent="0.2">
      <c r="A4276"/>
      <c r="B4276"/>
      <c r="C4276"/>
      <c r="D4276"/>
      <c r="E4276"/>
      <c r="F4276"/>
      <c r="G4276"/>
      <c r="H4276"/>
      <c r="I4276"/>
      <c r="J4276"/>
      <c r="K4276"/>
      <c r="L4276"/>
      <c r="M4276"/>
      <c r="N4276"/>
      <c r="O4276"/>
      <c r="P4276"/>
      <c r="Q4276"/>
      <c r="R4276"/>
    </row>
    <row r="4277" spans="1:18" x14ac:dyDescent="0.2">
      <c r="A4277"/>
      <c r="B4277"/>
      <c r="C4277"/>
      <c r="D4277"/>
      <c r="E4277"/>
      <c r="F4277"/>
      <c r="G4277"/>
      <c r="H4277"/>
      <c r="I4277"/>
      <c r="J4277"/>
      <c r="K4277"/>
      <c r="L4277"/>
      <c r="M4277"/>
      <c r="N4277"/>
      <c r="O4277"/>
      <c r="P4277"/>
      <c r="Q4277"/>
      <c r="R4277"/>
    </row>
    <row r="4278" spans="1:18" x14ac:dyDescent="0.2">
      <c r="A4278"/>
      <c r="B4278"/>
      <c r="C4278"/>
      <c r="D4278"/>
      <c r="E4278"/>
      <c r="F4278"/>
      <c r="G4278"/>
      <c r="H4278"/>
      <c r="I4278"/>
      <c r="J4278"/>
      <c r="K4278"/>
      <c r="L4278"/>
      <c r="M4278"/>
      <c r="N4278"/>
      <c r="O4278"/>
      <c r="P4278"/>
      <c r="Q4278"/>
      <c r="R4278"/>
    </row>
    <row r="4279" spans="1:18" x14ac:dyDescent="0.2">
      <c r="A4279"/>
      <c r="B4279"/>
      <c r="C4279"/>
      <c r="D4279"/>
      <c r="E4279"/>
      <c r="F4279"/>
      <c r="G4279"/>
      <c r="H4279"/>
      <c r="I4279"/>
      <c r="J4279"/>
      <c r="K4279"/>
      <c r="L4279"/>
      <c r="M4279"/>
      <c r="N4279"/>
      <c r="O4279"/>
      <c r="P4279"/>
      <c r="Q4279"/>
      <c r="R4279"/>
    </row>
    <row r="4280" spans="1:18" x14ac:dyDescent="0.2">
      <c r="A4280"/>
      <c r="B4280"/>
      <c r="C4280"/>
      <c r="D4280"/>
      <c r="E4280"/>
      <c r="F4280"/>
      <c r="G4280"/>
      <c r="H4280"/>
      <c r="I4280"/>
      <c r="J4280"/>
      <c r="K4280"/>
      <c r="L4280"/>
      <c r="M4280"/>
      <c r="N4280"/>
      <c r="O4280"/>
      <c r="P4280"/>
      <c r="Q4280"/>
      <c r="R4280"/>
    </row>
    <row r="4281" spans="1:18" x14ac:dyDescent="0.2">
      <c r="A4281"/>
      <c r="B4281"/>
      <c r="C4281"/>
      <c r="D4281"/>
      <c r="E4281"/>
      <c r="F4281"/>
      <c r="G4281"/>
      <c r="H4281"/>
      <c r="I4281"/>
      <c r="J4281"/>
      <c r="K4281"/>
      <c r="L4281"/>
      <c r="M4281"/>
      <c r="N4281"/>
      <c r="O4281"/>
      <c r="P4281"/>
      <c r="Q4281"/>
      <c r="R4281"/>
    </row>
    <row r="4282" spans="1:18" x14ac:dyDescent="0.2">
      <c r="A4282"/>
      <c r="B4282"/>
      <c r="C4282"/>
      <c r="D4282"/>
      <c r="E4282"/>
      <c r="F4282"/>
      <c r="G4282"/>
      <c r="H4282"/>
      <c r="I4282"/>
      <c r="J4282"/>
      <c r="K4282"/>
      <c r="L4282"/>
      <c r="M4282"/>
      <c r="N4282"/>
      <c r="O4282"/>
      <c r="P4282"/>
      <c r="Q4282"/>
      <c r="R4282"/>
    </row>
    <row r="4283" spans="1:18" x14ac:dyDescent="0.2">
      <c r="A4283"/>
      <c r="B4283"/>
      <c r="C4283"/>
      <c r="D4283"/>
      <c r="E4283"/>
      <c r="F4283"/>
      <c r="G4283"/>
      <c r="H4283"/>
      <c r="I4283"/>
      <c r="J4283"/>
      <c r="K4283"/>
      <c r="L4283"/>
      <c r="M4283"/>
      <c r="N4283"/>
      <c r="O4283"/>
      <c r="P4283"/>
      <c r="Q4283"/>
      <c r="R4283"/>
    </row>
    <row r="4284" spans="1:18" x14ac:dyDescent="0.2">
      <c r="A4284"/>
      <c r="B4284"/>
      <c r="C4284"/>
      <c r="D4284"/>
      <c r="E4284"/>
      <c r="F4284"/>
      <c r="G4284"/>
      <c r="H4284"/>
      <c r="I4284"/>
      <c r="J4284"/>
      <c r="K4284"/>
      <c r="L4284"/>
      <c r="M4284"/>
      <c r="N4284"/>
      <c r="O4284"/>
      <c r="P4284"/>
      <c r="Q4284"/>
      <c r="R4284"/>
    </row>
    <row r="4285" spans="1:18" x14ac:dyDescent="0.2">
      <c r="A4285"/>
      <c r="B4285"/>
      <c r="C4285"/>
      <c r="D4285"/>
      <c r="E4285"/>
      <c r="F4285"/>
      <c r="G4285"/>
      <c r="H4285"/>
      <c r="I4285"/>
      <c r="J4285"/>
      <c r="K4285"/>
      <c r="L4285"/>
      <c r="M4285"/>
      <c r="N4285"/>
      <c r="O4285"/>
      <c r="P4285"/>
      <c r="Q4285"/>
      <c r="R4285"/>
    </row>
    <row r="4286" spans="1:18" x14ac:dyDescent="0.2">
      <c r="A4286"/>
      <c r="B4286"/>
      <c r="C4286"/>
      <c r="D4286"/>
      <c r="E4286"/>
      <c r="F4286"/>
      <c r="G4286"/>
      <c r="H4286"/>
      <c r="I4286"/>
      <c r="J4286"/>
      <c r="K4286"/>
      <c r="L4286"/>
      <c r="M4286"/>
      <c r="N4286"/>
      <c r="O4286"/>
      <c r="P4286"/>
      <c r="Q4286"/>
      <c r="R4286"/>
    </row>
    <row r="4287" spans="1:18" x14ac:dyDescent="0.2">
      <c r="A4287"/>
      <c r="B4287"/>
      <c r="C4287"/>
      <c r="D4287"/>
      <c r="E4287"/>
      <c r="F4287"/>
      <c r="G4287"/>
      <c r="H4287"/>
      <c r="I4287"/>
      <c r="J4287"/>
      <c r="K4287"/>
      <c r="L4287"/>
      <c r="M4287"/>
      <c r="N4287"/>
      <c r="O4287"/>
      <c r="P4287"/>
      <c r="Q4287"/>
      <c r="R4287"/>
    </row>
    <row r="4288" spans="1:18" x14ac:dyDescent="0.2">
      <c r="A4288"/>
      <c r="B4288"/>
      <c r="C4288"/>
      <c r="D4288"/>
      <c r="E4288"/>
      <c r="F4288"/>
      <c r="G4288"/>
      <c r="H4288"/>
      <c r="I4288"/>
      <c r="J4288"/>
      <c r="K4288"/>
      <c r="L4288"/>
      <c r="M4288"/>
      <c r="N4288"/>
      <c r="O4288"/>
      <c r="P4288"/>
      <c r="Q4288"/>
      <c r="R4288"/>
    </row>
    <row r="4289" spans="1:18" x14ac:dyDescent="0.2">
      <c r="A4289"/>
      <c r="B4289"/>
      <c r="C4289"/>
      <c r="D4289"/>
      <c r="E4289"/>
      <c r="F4289"/>
      <c r="G4289"/>
      <c r="H4289"/>
      <c r="I4289"/>
      <c r="J4289"/>
      <c r="K4289"/>
      <c r="L4289"/>
      <c r="M4289"/>
      <c r="N4289"/>
      <c r="O4289"/>
      <c r="P4289"/>
      <c r="Q4289"/>
      <c r="R4289"/>
    </row>
    <row r="4290" spans="1:18" x14ac:dyDescent="0.2">
      <c r="A4290"/>
      <c r="B4290"/>
      <c r="C4290"/>
      <c r="D4290"/>
      <c r="E4290"/>
      <c r="F4290"/>
      <c r="G4290"/>
      <c r="H4290"/>
      <c r="I4290"/>
      <c r="J4290"/>
      <c r="K4290"/>
      <c r="L4290"/>
      <c r="M4290"/>
      <c r="N4290"/>
      <c r="O4290"/>
      <c r="P4290"/>
      <c r="Q4290"/>
      <c r="R4290"/>
    </row>
    <row r="4291" spans="1:18" x14ac:dyDescent="0.2">
      <c r="A4291"/>
      <c r="B4291"/>
      <c r="C4291"/>
      <c r="D4291"/>
      <c r="E4291"/>
      <c r="F4291"/>
      <c r="G4291"/>
      <c r="H4291"/>
      <c r="I4291"/>
      <c r="J4291"/>
      <c r="K4291"/>
      <c r="L4291"/>
      <c r="M4291"/>
      <c r="N4291"/>
      <c r="O4291"/>
      <c r="P4291"/>
      <c r="Q4291"/>
      <c r="R4291"/>
    </row>
    <row r="4292" spans="1:18" x14ac:dyDescent="0.2">
      <c r="A4292"/>
      <c r="B4292"/>
      <c r="C4292"/>
      <c r="D4292"/>
      <c r="E4292"/>
      <c r="F4292"/>
      <c r="G4292"/>
      <c r="H4292"/>
      <c r="I4292"/>
      <c r="J4292"/>
      <c r="K4292"/>
      <c r="L4292"/>
      <c r="M4292"/>
      <c r="N4292"/>
      <c r="O4292"/>
      <c r="P4292"/>
      <c r="Q4292"/>
      <c r="R4292"/>
    </row>
    <row r="4293" spans="1:18" x14ac:dyDescent="0.2">
      <c r="A4293"/>
      <c r="B4293"/>
      <c r="C4293"/>
      <c r="D4293"/>
      <c r="E4293"/>
      <c r="F4293"/>
      <c r="G4293"/>
      <c r="H4293"/>
      <c r="I4293"/>
      <c r="J4293"/>
      <c r="K4293"/>
      <c r="L4293"/>
      <c r="M4293"/>
      <c r="N4293"/>
      <c r="O4293"/>
      <c r="P4293"/>
      <c r="Q4293"/>
      <c r="R4293"/>
    </row>
    <row r="4294" spans="1:18" x14ac:dyDescent="0.2">
      <c r="A4294"/>
      <c r="B4294"/>
      <c r="C4294"/>
      <c r="D4294"/>
      <c r="E4294"/>
      <c r="F4294"/>
      <c r="G4294"/>
      <c r="H4294"/>
      <c r="I4294"/>
      <c r="J4294"/>
      <c r="K4294"/>
      <c r="L4294"/>
      <c r="M4294"/>
      <c r="N4294"/>
      <c r="O4294"/>
      <c r="P4294"/>
      <c r="Q4294"/>
      <c r="R4294"/>
    </row>
    <row r="4295" spans="1:18" x14ac:dyDescent="0.2">
      <c r="A4295"/>
      <c r="B4295"/>
      <c r="C4295"/>
      <c r="D4295"/>
      <c r="E4295"/>
      <c r="F4295"/>
      <c r="G4295"/>
      <c r="H4295"/>
      <c r="I4295"/>
      <c r="J4295"/>
      <c r="K4295"/>
      <c r="L4295"/>
      <c r="M4295"/>
      <c r="N4295"/>
      <c r="O4295"/>
      <c r="P4295"/>
      <c r="Q4295"/>
      <c r="R4295"/>
    </row>
    <row r="4296" spans="1:18" x14ac:dyDescent="0.2">
      <c r="A4296"/>
      <c r="B4296"/>
      <c r="C4296"/>
      <c r="D4296"/>
      <c r="E4296"/>
      <c r="F4296"/>
      <c r="G4296"/>
      <c r="H4296"/>
      <c r="I4296"/>
      <c r="J4296"/>
      <c r="K4296"/>
      <c r="L4296"/>
      <c r="M4296"/>
      <c r="N4296"/>
      <c r="O4296"/>
      <c r="P4296"/>
      <c r="Q4296"/>
      <c r="R4296"/>
    </row>
    <row r="4297" spans="1:18" x14ac:dyDescent="0.2">
      <c r="A4297"/>
      <c r="B4297"/>
      <c r="C4297"/>
      <c r="D4297"/>
      <c r="E4297"/>
      <c r="F4297"/>
      <c r="G4297"/>
      <c r="H4297"/>
      <c r="I4297"/>
      <c r="J4297"/>
      <c r="K4297"/>
      <c r="L4297"/>
      <c r="M4297"/>
      <c r="N4297"/>
      <c r="O4297"/>
      <c r="P4297"/>
      <c r="Q4297"/>
      <c r="R4297"/>
    </row>
    <row r="4298" spans="1:18" x14ac:dyDescent="0.2">
      <c r="A4298"/>
      <c r="B4298"/>
      <c r="C4298"/>
      <c r="D4298"/>
      <c r="E4298"/>
      <c r="F4298"/>
      <c r="G4298"/>
      <c r="H4298"/>
      <c r="I4298"/>
      <c r="J4298"/>
      <c r="K4298"/>
      <c r="L4298"/>
      <c r="M4298"/>
      <c r="N4298"/>
      <c r="O4298"/>
      <c r="P4298"/>
      <c r="Q4298"/>
      <c r="R4298"/>
    </row>
    <row r="4299" spans="1:18" x14ac:dyDescent="0.2">
      <c r="A4299"/>
      <c r="B4299"/>
      <c r="C4299"/>
      <c r="D4299"/>
      <c r="E4299"/>
      <c r="F4299"/>
      <c r="G4299"/>
      <c r="H4299"/>
      <c r="I4299"/>
      <c r="J4299"/>
      <c r="K4299"/>
      <c r="L4299"/>
      <c r="M4299"/>
      <c r="N4299"/>
      <c r="O4299"/>
      <c r="P4299"/>
      <c r="Q4299"/>
      <c r="R4299"/>
    </row>
    <row r="4300" spans="1:18" x14ac:dyDescent="0.2">
      <c r="A4300"/>
      <c r="B4300"/>
      <c r="C4300"/>
      <c r="D4300"/>
      <c r="E4300"/>
      <c r="F4300"/>
      <c r="G4300"/>
      <c r="H4300"/>
      <c r="I4300"/>
      <c r="J4300"/>
      <c r="K4300"/>
      <c r="L4300"/>
      <c r="M4300"/>
      <c r="N4300"/>
      <c r="O4300"/>
      <c r="P4300"/>
      <c r="Q4300"/>
      <c r="R4300"/>
    </row>
    <row r="4301" spans="1:18" x14ac:dyDescent="0.2">
      <c r="A4301"/>
      <c r="B4301"/>
      <c r="C4301"/>
      <c r="D4301"/>
      <c r="E4301"/>
      <c r="F4301"/>
      <c r="G4301"/>
      <c r="H4301"/>
      <c r="I4301"/>
      <c r="J4301"/>
      <c r="K4301"/>
      <c r="L4301"/>
      <c r="M4301"/>
      <c r="N4301"/>
      <c r="O4301"/>
      <c r="P4301"/>
      <c r="Q4301"/>
      <c r="R4301"/>
    </row>
    <row r="4302" spans="1:18" x14ac:dyDescent="0.2">
      <c r="A4302"/>
      <c r="B4302"/>
      <c r="C4302"/>
      <c r="D4302"/>
      <c r="E4302"/>
      <c r="F4302"/>
      <c r="G4302"/>
      <c r="H4302"/>
      <c r="I4302"/>
      <c r="J4302"/>
      <c r="K4302"/>
      <c r="L4302"/>
      <c r="M4302"/>
      <c r="N4302"/>
      <c r="O4302"/>
      <c r="P4302"/>
      <c r="Q4302"/>
      <c r="R4302"/>
    </row>
    <row r="4303" spans="1:18" x14ac:dyDescent="0.2">
      <c r="A4303"/>
      <c r="B4303"/>
      <c r="C4303"/>
      <c r="D4303"/>
      <c r="E4303"/>
      <c r="F4303"/>
      <c r="G4303"/>
      <c r="H4303"/>
      <c r="I4303"/>
      <c r="J4303"/>
      <c r="K4303"/>
      <c r="L4303"/>
      <c r="M4303"/>
      <c r="N4303"/>
      <c r="O4303"/>
      <c r="P4303"/>
      <c r="Q4303"/>
      <c r="R4303"/>
    </row>
    <row r="4304" spans="1:18" x14ac:dyDescent="0.2">
      <c r="A4304"/>
      <c r="B4304"/>
      <c r="C4304"/>
      <c r="D4304"/>
      <c r="E4304"/>
      <c r="F4304"/>
      <c r="G4304"/>
      <c r="H4304"/>
      <c r="I4304"/>
      <c r="J4304"/>
      <c r="K4304"/>
      <c r="L4304"/>
      <c r="M4304"/>
      <c r="N4304"/>
      <c r="O4304"/>
      <c r="P4304"/>
      <c r="Q4304"/>
      <c r="R4304"/>
    </row>
    <row r="4305" spans="1:18" x14ac:dyDescent="0.2">
      <c r="A4305"/>
      <c r="B4305"/>
      <c r="C4305"/>
      <c r="D4305"/>
      <c r="E4305"/>
      <c r="F4305"/>
      <c r="G4305"/>
      <c r="H4305"/>
      <c r="I4305"/>
      <c r="J4305"/>
      <c r="K4305"/>
      <c r="L4305"/>
      <c r="M4305"/>
      <c r="N4305"/>
      <c r="O4305"/>
      <c r="P4305"/>
      <c r="Q4305"/>
      <c r="R4305"/>
    </row>
    <row r="4306" spans="1:18" x14ac:dyDescent="0.2">
      <c r="A4306"/>
      <c r="B4306"/>
      <c r="C4306"/>
      <c r="D4306"/>
      <c r="E4306"/>
      <c r="F4306"/>
      <c r="G4306"/>
      <c r="H4306"/>
      <c r="I4306"/>
      <c r="J4306"/>
      <c r="K4306"/>
      <c r="L4306"/>
      <c r="M4306"/>
      <c r="N4306"/>
      <c r="O4306"/>
      <c r="P4306"/>
      <c r="Q4306"/>
      <c r="R4306"/>
    </row>
    <row r="4307" spans="1:18" x14ac:dyDescent="0.2">
      <c r="A4307"/>
      <c r="B4307"/>
      <c r="C4307"/>
      <c r="D4307"/>
      <c r="E4307"/>
      <c r="F4307"/>
      <c r="G4307"/>
      <c r="H4307"/>
      <c r="I4307"/>
      <c r="J4307"/>
      <c r="K4307"/>
      <c r="L4307"/>
      <c r="M4307"/>
      <c r="N4307"/>
      <c r="O4307"/>
      <c r="P4307"/>
      <c r="Q4307"/>
      <c r="R4307"/>
    </row>
    <row r="4308" spans="1:18" x14ac:dyDescent="0.2">
      <c r="A4308"/>
      <c r="B4308"/>
      <c r="C4308"/>
      <c r="D4308"/>
      <c r="E4308"/>
      <c r="F4308"/>
      <c r="G4308"/>
      <c r="H4308"/>
      <c r="I4308"/>
      <c r="J4308"/>
      <c r="K4308"/>
      <c r="L4308"/>
      <c r="M4308"/>
      <c r="N4308"/>
      <c r="O4308"/>
      <c r="P4308"/>
      <c r="Q4308"/>
      <c r="R4308"/>
    </row>
    <row r="4309" spans="1:18" x14ac:dyDescent="0.2">
      <c r="A4309"/>
      <c r="B4309"/>
      <c r="C4309"/>
      <c r="D4309"/>
      <c r="E4309"/>
      <c r="F4309"/>
      <c r="G4309"/>
      <c r="H4309"/>
      <c r="I4309"/>
      <c r="J4309"/>
      <c r="K4309"/>
      <c r="L4309"/>
      <c r="M4309"/>
      <c r="N4309"/>
      <c r="O4309"/>
      <c r="P4309"/>
      <c r="Q4309"/>
      <c r="R4309"/>
    </row>
    <row r="4310" spans="1:18" x14ac:dyDescent="0.2">
      <c r="A4310"/>
      <c r="B4310"/>
      <c r="C4310"/>
      <c r="D4310"/>
      <c r="E4310"/>
      <c r="F4310"/>
      <c r="G4310"/>
      <c r="H4310"/>
      <c r="I4310"/>
      <c r="J4310"/>
      <c r="K4310"/>
      <c r="L4310"/>
      <c r="M4310"/>
      <c r="N4310"/>
      <c r="O4310"/>
      <c r="P4310"/>
      <c r="Q4310"/>
      <c r="R4310"/>
    </row>
    <row r="4311" spans="1:18" x14ac:dyDescent="0.2">
      <c r="A4311"/>
      <c r="B4311"/>
      <c r="C4311"/>
      <c r="D4311"/>
      <c r="E4311"/>
      <c r="F4311"/>
      <c r="G4311"/>
      <c r="H4311"/>
      <c r="I4311"/>
      <c r="J4311"/>
      <c r="K4311"/>
      <c r="L4311"/>
      <c r="M4311"/>
      <c r="N4311"/>
      <c r="O4311"/>
      <c r="P4311"/>
      <c r="Q4311"/>
      <c r="R4311"/>
    </row>
    <row r="4312" spans="1:18" x14ac:dyDescent="0.2">
      <c r="A4312"/>
      <c r="B4312"/>
      <c r="C4312"/>
      <c r="D4312"/>
      <c r="E4312"/>
      <c r="F4312"/>
      <c r="G4312"/>
      <c r="H4312"/>
      <c r="I4312"/>
      <c r="J4312"/>
      <c r="K4312"/>
      <c r="L4312"/>
      <c r="M4312"/>
      <c r="N4312"/>
      <c r="O4312"/>
      <c r="P4312"/>
      <c r="Q4312"/>
      <c r="R4312"/>
    </row>
    <row r="4313" spans="1:18" x14ac:dyDescent="0.2">
      <c r="A4313"/>
      <c r="B4313"/>
      <c r="C4313"/>
      <c r="D4313"/>
      <c r="E4313"/>
      <c r="F4313"/>
      <c r="G4313"/>
      <c r="H4313"/>
      <c r="I4313"/>
      <c r="J4313"/>
      <c r="K4313"/>
      <c r="L4313"/>
      <c r="M4313"/>
      <c r="N4313"/>
      <c r="O4313"/>
      <c r="P4313"/>
      <c r="Q4313"/>
      <c r="R4313"/>
    </row>
    <row r="4314" spans="1:18" x14ac:dyDescent="0.2">
      <c r="A4314"/>
      <c r="B4314"/>
      <c r="C4314"/>
      <c r="D4314"/>
      <c r="E4314"/>
      <c r="F4314"/>
      <c r="G4314"/>
      <c r="H4314"/>
      <c r="I4314"/>
      <c r="J4314"/>
      <c r="K4314"/>
      <c r="L4314"/>
      <c r="M4314"/>
      <c r="N4314"/>
      <c r="O4314"/>
      <c r="P4314"/>
      <c r="Q4314"/>
      <c r="R4314"/>
    </row>
    <row r="4315" spans="1:18" x14ac:dyDescent="0.2">
      <c r="A4315"/>
      <c r="B4315"/>
      <c r="C4315"/>
      <c r="D4315"/>
      <c r="E4315"/>
      <c r="F4315"/>
      <c r="G4315"/>
      <c r="H4315"/>
      <c r="I4315"/>
      <c r="J4315"/>
      <c r="K4315"/>
      <c r="L4315"/>
      <c r="M4315"/>
      <c r="N4315"/>
      <c r="O4315"/>
      <c r="P4315"/>
      <c r="Q4315"/>
      <c r="R4315"/>
    </row>
    <row r="4316" spans="1:18" x14ac:dyDescent="0.2">
      <c r="A4316"/>
      <c r="B4316"/>
      <c r="C4316"/>
      <c r="D4316"/>
      <c r="E4316"/>
      <c r="F4316"/>
      <c r="G4316"/>
      <c r="H4316"/>
      <c r="I4316"/>
      <c r="J4316"/>
      <c r="K4316"/>
      <c r="L4316"/>
      <c r="M4316"/>
      <c r="N4316"/>
      <c r="O4316"/>
      <c r="P4316"/>
      <c r="Q4316"/>
      <c r="R4316"/>
    </row>
    <row r="4317" spans="1:18" x14ac:dyDescent="0.2">
      <c r="A4317"/>
      <c r="B4317"/>
      <c r="C4317"/>
      <c r="D4317"/>
      <c r="E4317"/>
      <c r="F4317"/>
      <c r="G4317"/>
      <c r="H4317"/>
      <c r="I4317"/>
      <c r="J4317"/>
      <c r="K4317"/>
      <c r="L4317"/>
      <c r="M4317"/>
      <c r="N4317"/>
      <c r="O4317"/>
      <c r="P4317"/>
      <c r="Q4317"/>
      <c r="R4317"/>
    </row>
    <row r="4318" spans="1:18" x14ac:dyDescent="0.2">
      <c r="A4318"/>
      <c r="B4318"/>
      <c r="C4318"/>
      <c r="D4318"/>
      <c r="E4318"/>
      <c r="F4318"/>
      <c r="G4318"/>
      <c r="H4318"/>
      <c r="I4318"/>
      <c r="J4318"/>
      <c r="K4318"/>
      <c r="L4318"/>
      <c r="M4318"/>
      <c r="N4318"/>
      <c r="O4318"/>
      <c r="P4318"/>
      <c r="Q4318"/>
      <c r="R4318"/>
    </row>
    <row r="4319" spans="1:18" x14ac:dyDescent="0.2">
      <c r="A4319"/>
      <c r="B4319"/>
      <c r="C4319"/>
      <c r="D4319"/>
      <c r="E4319"/>
      <c r="F4319"/>
      <c r="G4319"/>
      <c r="H4319"/>
      <c r="I4319"/>
      <c r="J4319"/>
      <c r="K4319"/>
      <c r="L4319"/>
      <c r="M4319"/>
      <c r="N4319"/>
      <c r="O4319"/>
      <c r="P4319"/>
      <c r="Q4319"/>
      <c r="R4319"/>
    </row>
    <row r="4320" spans="1:18" x14ac:dyDescent="0.2">
      <c r="A4320"/>
      <c r="B4320"/>
      <c r="C4320"/>
      <c r="D4320"/>
      <c r="E4320"/>
      <c r="F4320"/>
      <c r="G4320"/>
      <c r="H4320"/>
      <c r="I4320"/>
      <c r="J4320"/>
      <c r="K4320"/>
      <c r="L4320"/>
      <c r="M4320"/>
      <c r="N4320"/>
      <c r="O4320"/>
      <c r="P4320"/>
      <c r="Q4320"/>
      <c r="R4320"/>
    </row>
    <row r="4321" spans="1:18" x14ac:dyDescent="0.2">
      <c r="A4321"/>
      <c r="B4321"/>
      <c r="C4321"/>
      <c r="D4321"/>
      <c r="E4321"/>
      <c r="F4321"/>
      <c r="G4321"/>
      <c r="H4321"/>
      <c r="I4321"/>
      <c r="J4321"/>
      <c r="K4321"/>
      <c r="L4321"/>
      <c r="M4321"/>
      <c r="N4321"/>
      <c r="O4321"/>
      <c r="P4321"/>
      <c r="Q4321"/>
      <c r="R4321"/>
    </row>
    <row r="4322" spans="1:18" x14ac:dyDescent="0.2">
      <c r="A4322"/>
      <c r="B4322"/>
      <c r="C4322"/>
      <c r="D4322"/>
      <c r="E4322"/>
      <c r="F4322"/>
      <c r="G4322"/>
      <c r="H4322"/>
      <c r="I4322"/>
      <c r="J4322"/>
      <c r="K4322"/>
      <c r="L4322"/>
      <c r="M4322"/>
      <c r="N4322"/>
      <c r="O4322"/>
      <c r="P4322"/>
      <c r="Q4322"/>
      <c r="R4322"/>
    </row>
    <row r="4323" spans="1:18" x14ac:dyDescent="0.2">
      <c r="A4323"/>
      <c r="B4323"/>
      <c r="C4323"/>
      <c r="D4323"/>
      <c r="E4323"/>
      <c r="F4323"/>
      <c r="G4323"/>
      <c r="H4323"/>
      <c r="I4323"/>
      <c r="J4323"/>
      <c r="K4323"/>
      <c r="L4323"/>
      <c r="M4323"/>
      <c r="N4323"/>
      <c r="O4323"/>
      <c r="P4323"/>
      <c r="Q4323"/>
      <c r="R4323"/>
    </row>
    <row r="4324" spans="1:18" x14ac:dyDescent="0.2">
      <c r="A4324"/>
      <c r="B4324"/>
      <c r="C4324"/>
      <c r="D4324"/>
      <c r="E4324"/>
      <c r="F4324"/>
      <c r="G4324"/>
      <c r="H4324"/>
      <c r="I4324"/>
      <c r="J4324"/>
      <c r="K4324"/>
      <c r="L4324"/>
      <c r="M4324"/>
      <c r="N4324"/>
      <c r="O4324"/>
      <c r="P4324"/>
      <c r="Q4324"/>
      <c r="R4324"/>
    </row>
    <row r="4325" spans="1:18" x14ac:dyDescent="0.2">
      <c r="A4325"/>
      <c r="B4325"/>
      <c r="C4325"/>
      <c r="D4325"/>
      <c r="E4325"/>
      <c r="F4325"/>
      <c r="G4325"/>
      <c r="H4325"/>
      <c r="I4325"/>
      <c r="J4325"/>
      <c r="K4325"/>
      <c r="L4325"/>
      <c r="M4325"/>
      <c r="N4325"/>
      <c r="O4325"/>
      <c r="P4325"/>
      <c r="Q4325"/>
      <c r="R4325"/>
    </row>
    <row r="4326" spans="1:18" x14ac:dyDescent="0.2">
      <c r="A4326"/>
      <c r="B4326"/>
      <c r="C4326"/>
      <c r="D4326"/>
      <c r="E4326"/>
      <c r="F4326"/>
      <c r="G4326"/>
      <c r="H4326"/>
      <c r="I4326"/>
      <c r="J4326"/>
      <c r="K4326"/>
      <c r="L4326"/>
      <c r="M4326"/>
      <c r="N4326"/>
      <c r="O4326"/>
      <c r="P4326"/>
      <c r="Q4326"/>
      <c r="R4326"/>
    </row>
    <row r="4327" spans="1:18" x14ac:dyDescent="0.2">
      <c r="A4327"/>
      <c r="B4327"/>
      <c r="C4327"/>
      <c r="D4327"/>
      <c r="E4327"/>
      <c r="F4327"/>
      <c r="G4327"/>
      <c r="H4327"/>
      <c r="I4327"/>
      <c r="J4327"/>
      <c r="K4327"/>
      <c r="L4327"/>
      <c r="M4327"/>
      <c r="N4327"/>
      <c r="O4327"/>
      <c r="P4327"/>
      <c r="Q4327"/>
      <c r="R4327"/>
    </row>
    <row r="4328" spans="1:18" x14ac:dyDescent="0.2">
      <c r="A4328"/>
      <c r="B4328"/>
      <c r="C4328"/>
      <c r="D4328"/>
      <c r="E4328"/>
      <c r="F4328"/>
      <c r="G4328"/>
      <c r="H4328"/>
      <c r="I4328"/>
      <c r="J4328"/>
      <c r="K4328"/>
      <c r="L4328"/>
      <c r="M4328"/>
      <c r="N4328"/>
      <c r="O4328"/>
      <c r="P4328"/>
      <c r="Q4328"/>
      <c r="R4328"/>
    </row>
    <row r="4329" spans="1:18" x14ac:dyDescent="0.2">
      <c r="A4329"/>
      <c r="B4329"/>
      <c r="C4329"/>
      <c r="D4329"/>
      <c r="E4329"/>
      <c r="F4329"/>
      <c r="G4329"/>
      <c r="H4329"/>
      <c r="I4329"/>
      <c r="J4329"/>
      <c r="K4329"/>
      <c r="L4329"/>
      <c r="M4329"/>
      <c r="N4329"/>
      <c r="O4329"/>
      <c r="P4329"/>
      <c r="Q4329"/>
      <c r="R4329"/>
    </row>
    <row r="4330" spans="1:18" x14ac:dyDescent="0.2">
      <c r="A4330"/>
      <c r="B4330"/>
      <c r="C4330"/>
      <c r="D4330"/>
      <c r="E4330"/>
      <c r="F4330"/>
      <c r="G4330"/>
      <c r="H4330"/>
      <c r="I4330"/>
      <c r="J4330"/>
      <c r="K4330"/>
      <c r="L4330"/>
      <c r="M4330"/>
      <c r="N4330"/>
      <c r="O4330"/>
      <c r="P4330"/>
      <c r="Q4330"/>
      <c r="R4330"/>
    </row>
    <row r="4331" spans="1:18" x14ac:dyDescent="0.2">
      <c r="A4331"/>
      <c r="B4331"/>
      <c r="C4331"/>
      <c r="D4331"/>
      <c r="E4331"/>
      <c r="F4331"/>
      <c r="G4331"/>
      <c r="H4331"/>
      <c r="I4331"/>
      <c r="J4331"/>
      <c r="K4331"/>
      <c r="L4331"/>
      <c r="M4331"/>
      <c r="N4331"/>
      <c r="O4331"/>
      <c r="P4331"/>
      <c r="Q4331"/>
      <c r="R4331"/>
    </row>
    <row r="4332" spans="1:18" x14ac:dyDescent="0.2">
      <c r="A4332"/>
      <c r="B4332"/>
      <c r="C4332"/>
      <c r="D4332"/>
      <c r="E4332"/>
      <c r="F4332"/>
      <c r="G4332"/>
      <c r="H4332"/>
      <c r="I4332"/>
      <c r="J4332"/>
      <c r="K4332"/>
      <c r="L4332"/>
      <c r="M4332"/>
      <c r="N4332"/>
      <c r="O4332"/>
      <c r="P4332"/>
      <c r="Q4332"/>
      <c r="R4332"/>
    </row>
    <row r="4333" spans="1:18" x14ac:dyDescent="0.2">
      <c r="A4333"/>
      <c r="B4333"/>
      <c r="C4333"/>
      <c r="D4333"/>
      <c r="E4333"/>
      <c r="F4333"/>
      <c r="G4333"/>
      <c r="H4333"/>
      <c r="I4333"/>
      <c r="J4333"/>
      <c r="K4333"/>
      <c r="L4333"/>
      <c r="M4333"/>
      <c r="N4333"/>
      <c r="O4333"/>
      <c r="P4333"/>
      <c r="Q4333"/>
      <c r="R4333"/>
    </row>
    <row r="4334" spans="1:18" x14ac:dyDescent="0.2">
      <c r="A4334"/>
      <c r="B4334"/>
      <c r="C4334"/>
      <c r="D4334"/>
      <c r="E4334"/>
      <c r="F4334"/>
      <c r="G4334"/>
      <c r="H4334"/>
      <c r="I4334"/>
      <c r="J4334"/>
      <c r="K4334"/>
      <c r="L4334"/>
      <c r="M4334"/>
      <c r="N4334"/>
      <c r="O4334"/>
      <c r="P4334"/>
      <c r="Q4334"/>
      <c r="R4334"/>
    </row>
    <row r="4335" spans="1:18" x14ac:dyDescent="0.2">
      <c r="A4335"/>
      <c r="B4335"/>
      <c r="C4335"/>
      <c r="D4335"/>
      <c r="E4335"/>
      <c r="F4335"/>
      <c r="G4335"/>
      <c r="H4335"/>
      <c r="I4335"/>
      <c r="J4335"/>
      <c r="K4335"/>
      <c r="L4335"/>
      <c r="M4335"/>
      <c r="N4335"/>
      <c r="O4335"/>
      <c r="P4335"/>
      <c r="Q4335"/>
      <c r="R4335"/>
    </row>
    <row r="4336" spans="1:18" x14ac:dyDescent="0.2">
      <c r="A4336"/>
      <c r="B4336"/>
      <c r="C4336"/>
      <c r="D4336"/>
      <c r="E4336"/>
      <c r="F4336"/>
      <c r="G4336"/>
      <c r="H4336"/>
      <c r="I4336"/>
      <c r="J4336"/>
      <c r="K4336"/>
      <c r="L4336"/>
      <c r="M4336"/>
      <c r="N4336"/>
      <c r="O4336"/>
      <c r="P4336"/>
      <c r="Q4336"/>
      <c r="R4336"/>
    </row>
    <row r="4337" spans="1:18" x14ac:dyDescent="0.2">
      <c r="A4337"/>
      <c r="B4337"/>
      <c r="C4337"/>
      <c r="D4337"/>
      <c r="E4337"/>
      <c r="F4337"/>
      <c r="G4337"/>
      <c r="H4337"/>
      <c r="I4337"/>
      <c r="J4337"/>
      <c r="K4337"/>
      <c r="L4337"/>
      <c r="M4337"/>
      <c r="N4337"/>
      <c r="O4337"/>
      <c r="P4337"/>
      <c r="Q4337"/>
      <c r="R4337"/>
    </row>
    <row r="4338" spans="1:18" x14ac:dyDescent="0.2">
      <c r="A4338"/>
      <c r="B4338"/>
      <c r="C4338"/>
      <c r="D4338"/>
      <c r="E4338"/>
      <c r="F4338"/>
      <c r="G4338"/>
      <c r="H4338"/>
      <c r="I4338"/>
      <c r="J4338"/>
      <c r="K4338"/>
      <c r="L4338"/>
      <c r="M4338"/>
      <c r="N4338"/>
      <c r="O4338"/>
      <c r="P4338"/>
      <c r="Q4338"/>
      <c r="R4338"/>
    </row>
    <row r="4339" spans="1:18" x14ac:dyDescent="0.2">
      <c r="A4339"/>
      <c r="B4339"/>
      <c r="C4339"/>
      <c r="D4339"/>
      <c r="E4339"/>
      <c r="F4339"/>
      <c r="G4339"/>
      <c r="H4339"/>
      <c r="I4339"/>
      <c r="J4339"/>
      <c r="K4339"/>
      <c r="L4339"/>
      <c r="M4339"/>
      <c r="N4339"/>
      <c r="O4339"/>
      <c r="P4339"/>
      <c r="Q4339"/>
      <c r="R4339"/>
    </row>
    <row r="4340" spans="1:18" x14ac:dyDescent="0.2">
      <c r="A4340"/>
      <c r="B4340"/>
      <c r="C4340"/>
      <c r="D4340"/>
      <c r="E4340"/>
      <c r="F4340"/>
      <c r="G4340"/>
      <c r="H4340"/>
      <c r="I4340"/>
      <c r="J4340"/>
      <c r="K4340"/>
      <c r="L4340"/>
      <c r="M4340"/>
      <c r="N4340"/>
      <c r="O4340"/>
      <c r="P4340"/>
      <c r="Q4340"/>
      <c r="R4340"/>
    </row>
    <row r="4341" spans="1:18" x14ac:dyDescent="0.2">
      <c r="A4341"/>
      <c r="B4341"/>
      <c r="C4341"/>
      <c r="D4341"/>
      <c r="E4341"/>
      <c r="F4341"/>
      <c r="G4341"/>
      <c r="H4341"/>
      <c r="I4341"/>
      <c r="J4341"/>
      <c r="K4341"/>
      <c r="L4341"/>
      <c r="M4341"/>
      <c r="N4341"/>
      <c r="O4341"/>
      <c r="P4341"/>
      <c r="Q4341"/>
      <c r="R4341"/>
    </row>
    <row r="4342" spans="1:18" x14ac:dyDescent="0.2">
      <c r="A4342"/>
      <c r="B4342"/>
      <c r="C4342"/>
      <c r="D4342"/>
      <c r="E4342"/>
      <c r="F4342"/>
      <c r="G4342"/>
      <c r="H4342"/>
      <c r="I4342"/>
      <c r="J4342"/>
      <c r="K4342"/>
      <c r="L4342"/>
      <c r="M4342"/>
      <c r="N4342"/>
      <c r="O4342"/>
      <c r="P4342"/>
      <c r="Q4342"/>
      <c r="R4342"/>
    </row>
    <row r="4343" spans="1:18" x14ac:dyDescent="0.2">
      <c r="A4343"/>
      <c r="B4343"/>
      <c r="C4343"/>
      <c r="D4343"/>
      <c r="E4343"/>
      <c r="F4343"/>
      <c r="G4343"/>
      <c r="H4343"/>
      <c r="I4343"/>
      <c r="J4343"/>
      <c r="K4343"/>
      <c r="L4343"/>
      <c r="M4343"/>
      <c r="N4343"/>
      <c r="O4343"/>
      <c r="P4343"/>
      <c r="Q4343"/>
      <c r="R4343"/>
    </row>
    <row r="4344" spans="1:18" x14ac:dyDescent="0.2">
      <c r="A4344"/>
      <c r="B4344"/>
      <c r="C4344"/>
      <c r="D4344"/>
      <c r="E4344"/>
      <c r="F4344"/>
      <c r="G4344"/>
      <c r="H4344"/>
      <c r="I4344"/>
      <c r="J4344"/>
      <c r="K4344"/>
      <c r="L4344"/>
      <c r="M4344"/>
      <c r="N4344"/>
      <c r="O4344"/>
      <c r="P4344"/>
      <c r="Q4344"/>
      <c r="R4344"/>
    </row>
    <row r="4345" spans="1:18" x14ac:dyDescent="0.2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</row>
    <row r="4346" spans="1:18" x14ac:dyDescent="0.2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</row>
    <row r="4347" spans="1:18" x14ac:dyDescent="0.2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</row>
    <row r="4348" spans="1:18" x14ac:dyDescent="0.2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</row>
    <row r="4349" spans="1:18" x14ac:dyDescent="0.2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</row>
    <row r="4350" spans="1:18" x14ac:dyDescent="0.2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</row>
    <row r="4351" spans="1:18" x14ac:dyDescent="0.2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</row>
    <row r="4352" spans="1:18" x14ac:dyDescent="0.2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</row>
    <row r="4353" spans="1:18" x14ac:dyDescent="0.2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</row>
    <row r="4354" spans="1:18" x14ac:dyDescent="0.2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</row>
    <row r="4355" spans="1:18" x14ac:dyDescent="0.2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</row>
    <row r="4356" spans="1:18" x14ac:dyDescent="0.2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</row>
    <row r="4357" spans="1:18" x14ac:dyDescent="0.2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</row>
    <row r="4358" spans="1:18" x14ac:dyDescent="0.2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</row>
    <row r="4359" spans="1:18" x14ac:dyDescent="0.2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</row>
    <row r="4360" spans="1:18" x14ac:dyDescent="0.2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</row>
    <row r="4361" spans="1:18" x14ac:dyDescent="0.2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</row>
    <row r="4362" spans="1:18" x14ac:dyDescent="0.2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</row>
    <row r="4363" spans="1:18" x14ac:dyDescent="0.2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</row>
    <row r="4364" spans="1:18" x14ac:dyDescent="0.2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</row>
    <row r="4365" spans="1:18" x14ac:dyDescent="0.2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</row>
    <row r="4366" spans="1:18" x14ac:dyDescent="0.2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</row>
    <row r="4367" spans="1:18" x14ac:dyDescent="0.2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</row>
    <row r="4368" spans="1:18" x14ac:dyDescent="0.2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</row>
    <row r="4369" spans="1:18" x14ac:dyDescent="0.2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</row>
    <row r="4370" spans="1:18" x14ac:dyDescent="0.2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</row>
    <row r="4371" spans="1:18" x14ac:dyDescent="0.2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</row>
    <row r="4372" spans="1:18" x14ac:dyDescent="0.2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</row>
    <row r="4373" spans="1:18" x14ac:dyDescent="0.2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</row>
    <row r="4374" spans="1:18" x14ac:dyDescent="0.2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</row>
    <row r="4375" spans="1:18" x14ac:dyDescent="0.2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</row>
    <row r="4376" spans="1:18" x14ac:dyDescent="0.2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</row>
    <row r="4377" spans="1:18" x14ac:dyDescent="0.2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</row>
    <row r="4378" spans="1:18" x14ac:dyDescent="0.2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</row>
    <row r="4379" spans="1:18" x14ac:dyDescent="0.2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</row>
    <row r="4380" spans="1:18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</row>
    <row r="4381" spans="1:18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</row>
    <row r="4382" spans="1:18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</row>
    <row r="4383" spans="1:18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</row>
    <row r="4384" spans="1:18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</row>
    <row r="4385" spans="1:18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</row>
    <row r="4386" spans="1:18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</row>
    <row r="4387" spans="1:18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</row>
    <row r="4388" spans="1:18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</row>
    <row r="4389" spans="1:18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</row>
    <row r="4390" spans="1:18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</row>
    <row r="4391" spans="1:18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</row>
    <row r="4392" spans="1:18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</row>
    <row r="4393" spans="1:18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</row>
    <row r="4394" spans="1:18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</row>
    <row r="4395" spans="1:18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</row>
    <row r="4396" spans="1:18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</row>
    <row r="4397" spans="1:18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</row>
    <row r="4398" spans="1:18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</row>
    <row r="4399" spans="1:18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</row>
    <row r="4400" spans="1:18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</row>
    <row r="4401" spans="1:18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</row>
    <row r="4402" spans="1:18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</row>
    <row r="4403" spans="1:18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</row>
    <row r="4404" spans="1:18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</row>
    <row r="4405" spans="1:18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</row>
    <row r="4406" spans="1:18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</row>
    <row r="4407" spans="1:18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</row>
    <row r="4408" spans="1:18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</row>
    <row r="4409" spans="1:18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</row>
    <row r="4410" spans="1:18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</row>
    <row r="4411" spans="1:18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</row>
    <row r="4412" spans="1:18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</row>
    <row r="4413" spans="1:18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</row>
    <row r="4414" spans="1:18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</row>
    <row r="4415" spans="1:18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</row>
    <row r="4416" spans="1:18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</row>
    <row r="4417" spans="1:18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</row>
    <row r="4418" spans="1:18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</row>
    <row r="4419" spans="1:18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</row>
    <row r="4420" spans="1:18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</row>
    <row r="4421" spans="1:18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</row>
    <row r="4422" spans="1:18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</row>
    <row r="4423" spans="1:18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</row>
    <row r="4424" spans="1:18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</row>
    <row r="4425" spans="1:18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</row>
    <row r="4426" spans="1:18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</row>
    <row r="4427" spans="1:18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</row>
    <row r="4428" spans="1:18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</row>
    <row r="4429" spans="1:18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</row>
    <row r="4430" spans="1:18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</row>
    <row r="4431" spans="1:18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</row>
    <row r="4432" spans="1:18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</row>
    <row r="4433" spans="1:18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</row>
    <row r="4434" spans="1:18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</row>
    <row r="4435" spans="1:18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</row>
    <row r="4436" spans="1:18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</row>
    <row r="4437" spans="1:18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</row>
    <row r="4438" spans="1:18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</row>
    <row r="4439" spans="1:18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</row>
    <row r="4440" spans="1:18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</row>
    <row r="4441" spans="1:18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</row>
    <row r="4442" spans="1:18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</row>
    <row r="4443" spans="1:18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</row>
    <row r="4444" spans="1:18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</row>
    <row r="4445" spans="1:18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</row>
    <row r="4446" spans="1:18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</row>
    <row r="4447" spans="1:18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</row>
    <row r="4448" spans="1:18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</row>
    <row r="4449" spans="1:18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</row>
    <row r="4450" spans="1:18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</row>
    <row r="4451" spans="1:18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</row>
    <row r="4452" spans="1:18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</row>
    <row r="4453" spans="1:18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</row>
    <row r="4454" spans="1:18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</row>
    <row r="4455" spans="1:18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</row>
    <row r="4456" spans="1:18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</row>
    <row r="4457" spans="1:18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</row>
    <row r="4458" spans="1:18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</row>
    <row r="4459" spans="1:18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</row>
    <row r="4460" spans="1:18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</row>
    <row r="4461" spans="1:18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</row>
    <row r="4462" spans="1:18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</row>
    <row r="4463" spans="1:18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</row>
    <row r="4464" spans="1:18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</row>
    <row r="4465" spans="1:18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</row>
    <row r="4466" spans="1:18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</row>
    <row r="4467" spans="1:18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</row>
    <row r="4468" spans="1:18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</row>
    <row r="4469" spans="1:18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</row>
    <row r="4470" spans="1:18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</row>
    <row r="4471" spans="1:18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</row>
    <row r="4472" spans="1:18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</row>
    <row r="4473" spans="1:18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</row>
    <row r="4474" spans="1:18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</row>
    <row r="4475" spans="1:18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</row>
    <row r="4476" spans="1:18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</row>
    <row r="4477" spans="1:18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</row>
    <row r="4478" spans="1:18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</row>
    <row r="4479" spans="1:18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</row>
    <row r="4480" spans="1:18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</row>
  </sheetData>
  <sheetProtection sort="0" autoFilter="0"/>
  <phoneticPr fontId="6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A9CB-36F4-4C25-A0B4-C4159DBF9568}">
  <sheetPr>
    <tabColor rgb="FF00B050"/>
  </sheetPr>
  <dimension ref="A1:P27"/>
  <sheetViews>
    <sheetView zoomScaleNormal="100" workbookViewId="0">
      <selection activeCell="B8" sqref="B8"/>
    </sheetView>
  </sheetViews>
  <sheetFormatPr baseColWidth="10" defaultColWidth="8.83203125" defaultRowHeight="15" x14ac:dyDescent="0.2"/>
  <cols>
    <col min="1" max="1" width="3.6640625" customWidth="1"/>
    <col min="2" max="2" width="48.6640625" customWidth="1"/>
    <col min="3" max="3" width="1.6640625" customWidth="1"/>
    <col min="4" max="4" width="12.6640625" customWidth="1"/>
    <col min="5" max="10" width="13.6640625" customWidth="1"/>
    <col min="11" max="11" width="14.6640625" customWidth="1"/>
    <col min="13" max="13" width="8.83203125" bestFit="1" customWidth="1"/>
    <col min="16" max="16" width="19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6" s="4" customFormat="1" ht="60" customHeight="1" x14ac:dyDescent="0.2">
      <c r="A2" s="2"/>
      <c r="B2" s="3" t="s">
        <v>4</v>
      </c>
      <c r="C2" s="2"/>
      <c r="D2" s="2"/>
      <c r="E2" s="36"/>
      <c r="F2" s="36"/>
      <c r="G2" s="36"/>
      <c r="H2" s="36"/>
      <c r="I2" s="36"/>
      <c r="J2" s="36"/>
      <c r="K2" s="2"/>
    </row>
    <row r="3" spans="1:16" ht="25" customHeight="1" x14ac:dyDescent="0.2">
      <c r="A3" s="1"/>
      <c r="B3" s="5" t="s">
        <v>2</v>
      </c>
      <c r="C3" s="1"/>
      <c r="D3" s="32" t="str">
        <f>IFERROR(VLOOKUP($B4,Hundar!$A:$R,3,FALSE),"")</f>
        <v/>
      </c>
      <c r="E3" s="6" t="s">
        <v>1</v>
      </c>
      <c r="F3" s="7" t="s">
        <v>26</v>
      </c>
      <c r="G3" s="40" t="s">
        <v>32</v>
      </c>
      <c r="H3" s="7" t="s">
        <v>27</v>
      </c>
      <c r="I3" s="7" t="s">
        <v>28</v>
      </c>
      <c r="J3" s="8" t="s">
        <v>29</v>
      </c>
      <c r="K3" s="8" t="s">
        <v>39</v>
      </c>
      <c r="M3" s="4"/>
    </row>
    <row r="4" spans="1:16" ht="25" customHeight="1" x14ac:dyDescent="0.2">
      <c r="A4" s="1"/>
      <c r="B4" s="49"/>
      <c r="C4" s="9"/>
      <c r="D4" s="10" t="s">
        <v>6</v>
      </c>
      <c r="E4" s="33" t="str">
        <f>IF(D3="H",IF(E16&gt;=E14,E15,"Saknas"),"Saknas")</f>
        <v>Saknas</v>
      </c>
      <c r="F4" s="34" t="str">
        <f>IF(D3="H",IF(F16&gt;=F14,F15,"Saknas"),"Saknas")</f>
        <v>Saknas</v>
      </c>
      <c r="G4" s="34" t="str">
        <f>IF(D3="H",IF(G16&gt;=G14,G15,"Saknas"),"Saknas")</f>
        <v>Saknas</v>
      </c>
      <c r="H4" s="34" t="str">
        <f>IF(D3="H",IF(H16&gt;=H14,H15,"Saknas"),"Saknas")</f>
        <v>Saknas</v>
      </c>
      <c r="I4" s="34" t="str">
        <f>IF(D3="H",IF(I16&gt;=I14,I15,"Saknas"),"Saknas")</f>
        <v>Saknas</v>
      </c>
      <c r="J4" s="34" t="str">
        <f>IF(D3="H",IF(J16&gt;=J14,J15,"Saknas"),"Saknas")</f>
        <v>Saknas</v>
      </c>
      <c r="K4" s="35" t="str">
        <f>IF(D3="H",IF(K16&gt;=K14,K15,"Saknas"),"Saknas")</f>
        <v>Saknas</v>
      </c>
    </row>
    <row r="5" spans="1:16" ht="25" customHeight="1" thickBot="1" x14ac:dyDescent="0.25">
      <c r="A5" s="1"/>
      <c r="B5" s="14" t="str">
        <f>IFERROR(IF((VLOOKUP($B4,Hundar!$A:$R,3,FALSE) = "H"),(VLOOKUP($B4,Hundar!$A:$R,2,FALSE)),"Ingen hane hittades med angivet registreringsnr."),"Ingen hane hittades med angivet registreringsnr.")</f>
        <v>Ingen hane hittades med angivet registreringsnr.</v>
      </c>
      <c r="C5" s="1"/>
      <c r="D5" s="15" t="s">
        <v>7</v>
      </c>
      <c r="E5" s="11" t="str">
        <f>IF(D3="H",IF(E16&gt;=E14,E16,"Saknas"),"Saknas")</f>
        <v>Saknas</v>
      </c>
      <c r="F5" s="12" t="str">
        <f>IF(D3="H",IF(F16&gt;=F14,F16,"Saknas"),"Saknas")</f>
        <v>Saknas</v>
      </c>
      <c r="G5" s="12" t="str">
        <f>IF(D3="H",IF(G16&gt;=G14,G16,"Saknas"),"Saknas")</f>
        <v>Saknas</v>
      </c>
      <c r="H5" s="12" t="str">
        <f>IF(D3="H",IF(H16&gt;=H14,H16,"Saknas"),"Saknas")</f>
        <v>Saknas</v>
      </c>
      <c r="I5" s="12" t="str">
        <f>IF(D3="H",IF(I16&gt;=I14,I16,"Saknas"),"Saknas")</f>
        <v>Saknas</v>
      </c>
      <c r="J5" s="12" t="str">
        <f>IF(D3="H",IF(J16&gt;=J14,J16,"Saknas"),"Saknas")</f>
        <v>Saknas</v>
      </c>
      <c r="K5" s="13" t="str">
        <f>IF(D3="H",IF(K16&gt;=K14,K16,"Saknas"),"Saknas")</f>
        <v>Saknas</v>
      </c>
      <c r="P5" s="16"/>
    </row>
    <row r="6" spans="1:16" ht="30" customHeight="1" thickTop="1" x14ac:dyDescent="0.2">
      <c r="A6" s="1"/>
      <c r="B6" s="1"/>
      <c r="C6" s="1"/>
      <c r="D6" s="1"/>
      <c r="E6" s="36"/>
      <c r="F6" s="36"/>
      <c r="G6" s="36"/>
      <c r="H6" s="36"/>
      <c r="I6" s="36"/>
      <c r="J6" s="36"/>
      <c r="K6" s="1"/>
    </row>
    <row r="7" spans="1:16" ht="25" customHeight="1" x14ac:dyDescent="0.2">
      <c r="A7" s="1"/>
      <c r="B7" s="17" t="s">
        <v>3</v>
      </c>
      <c r="C7" s="1"/>
      <c r="D7" s="32" t="str">
        <f>IFERROR(VLOOKUP($B8,Hundar!$A:$R,3,FALSE),"")</f>
        <v/>
      </c>
      <c r="E7" s="6" t="s">
        <v>1</v>
      </c>
      <c r="F7" s="7" t="s">
        <v>26</v>
      </c>
      <c r="G7" s="40" t="s">
        <v>32</v>
      </c>
      <c r="H7" s="7" t="s">
        <v>27</v>
      </c>
      <c r="I7" s="7" t="s">
        <v>28</v>
      </c>
      <c r="J7" s="8" t="s">
        <v>29</v>
      </c>
      <c r="K7" s="8" t="s">
        <v>39</v>
      </c>
    </row>
    <row r="8" spans="1:16" ht="25" customHeight="1" x14ac:dyDescent="0.2">
      <c r="A8" s="1"/>
      <c r="B8" s="49"/>
      <c r="C8" s="18"/>
      <c r="D8" s="10" t="s">
        <v>6</v>
      </c>
      <c r="E8" s="33" t="str">
        <f>IF(D7="T",IF(E18&gt;=E14,E17,"Saknas"),"Saknas")</f>
        <v>Saknas</v>
      </c>
      <c r="F8" s="34" t="str">
        <f>IF(D7="T",IF(F18&gt;=F14,F17,"Saknas"),"Saknas")</f>
        <v>Saknas</v>
      </c>
      <c r="G8" s="34" t="str">
        <f>IF(D7="T",IF(G18&gt;=G14,G17,"Saknas"),"Saknas")</f>
        <v>Saknas</v>
      </c>
      <c r="H8" s="34" t="str">
        <f>IF(D7="T",IF(H18&gt;=H14,H17,"Saknas"),"Saknas")</f>
        <v>Saknas</v>
      </c>
      <c r="I8" s="34" t="str">
        <f>IF(D7="T",IF(I18&gt;=I14,I17,"Saknas"),"Saknas")</f>
        <v>Saknas</v>
      </c>
      <c r="J8" s="34" t="str">
        <f>IF(D7="T",IF(J18&gt;=J14,J17,"Saknas"),"Saknas")</f>
        <v>Saknas</v>
      </c>
      <c r="K8" s="35" t="str">
        <f>IF(D7="T",IF(K18&gt;=K14,K17,"Saknas"),"Saknas")</f>
        <v>Saknas</v>
      </c>
    </row>
    <row r="9" spans="1:16" ht="25" customHeight="1" thickBot="1" x14ac:dyDescent="0.25">
      <c r="A9" s="1"/>
      <c r="B9" s="14" t="str">
        <f>IFERROR(IF((VLOOKUP($B8,Hundar!$A:$R,3,FALSE) = "T"),(VLOOKUP($B8,Hundar!$A:$R,2,FALSE)),"Ingen tik hittades med angivet registreringsnr."),"Ingen tik hittades med angivet registreringsnr.")</f>
        <v>Ingen tik hittades med angivet registreringsnr.</v>
      </c>
      <c r="C9" s="1"/>
      <c r="D9" s="15" t="s">
        <v>7</v>
      </c>
      <c r="E9" s="11" t="str">
        <f>IF(D7="T",IF(E18&gt;=E14,E18,"Saknas"),"Saknas")</f>
        <v>Saknas</v>
      </c>
      <c r="F9" s="12" t="str">
        <f>IF(D7="T",IF(F18&gt;=F14,F18,"Saknas"),"Saknas")</f>
        <v>Saknas</v>
      </c>
      <c r="G9" s="12" t="str">
        <f>IF(D7="T",IF(G18&gt;=G14,G18,"Saknas"),"Saknas")</f>
        <v>Saknas</v>
      </c>
      <c r="H9" s="12" t="str">
        <f>IF(D7="T",IF(H18&gt;=H14,H18,"Saknas"),"Saknas")</f>
        <v>Saknas</v>
      </c>
      <c r="I9" s="12" t="str">
        <f>IF(D7="T",IF(I18&gt;=I14,I18,"Saknas"),"Saknas")</f>
        <v>Saknas</v>
      </c>
      <c r="J9" s="12" t="str">
        <f>IF(D7="T",IF(J18&gt;=J14,J18,"Saknas"),"Saknas")</f>
        <v>Saknas</v>
      </c>
      <c r="K9" s="13" t="str">
        <f>IF(D7="T",IF(K18&gt;=K14,K18,"Saknas"),"Saknas")</f>
        <v>Saknas</v>
      </c>
      <c r="P9" s="16"/>
    </row>
    <row r="10" spans="1:16" ht="30" customHeight="1" thickTop="1" x14ac:dyDescent="0.2">
      <c r="A10" s="1"/>
      <c r="B10" s="1"/>
      <c r="C10" s="1"/>
      <c r="D10" s="1"/>
      <c r="E10" s="37"/>
      <c r="F10" s="37"/>
      <c r="G10" s="37"/>
      <c r="H10" s="37"/>
      <c r="I10" s="37"/>
      <c r="J10" s="37"/>
      <c r="K10" s="1"/>
    </row>
    <row r="11" spans="1:16" ht="25" customHeight="1" x14ac:dyDescent="0.2">
      <c r="A11" s="1"/>
      <c r="B11" s="19"/>
      <c r="C11" s="20"/>
      <c r="D11" s="21" t="s">
        <v>5</v>
      </c>
      <c r="E11" s="6" t="s">
        <v>1</v>
      </c>
      <c r="F11" s="7" t="s">
        <v>26</v>
      </c>
      <c r="G11" s="40" t="s">
        <v>32</v>
      </c>
      <c r="H11" s="7" t="s">
        <v>27</v>
      </c>
      <c r="I11" s="7" t="s">
        <v>28</v>
      </c>
      <c r="J11" s="8" t="s">
        <v>29</v>
      </c>
      <c r="K11" s="8" t="s">
        <v>39</v>
      </c>
      <c r="P11" s="16"/>
    </row>
    <row r="12" spans="1:16" ht="25" customHeight="1" x14ac:dyDescent="0.2">
      <c r="A12" s="1"/>
      <c r="C12" s="1"/>
      <c r="D12" s="22" t="s">
        <v>6</v>
      </c>
      <c r="E12" s="33" t="str">
        <f>IFERROR((E4+E8)/2,"Saknas")</f>
        <v>Saknas</v>
      </c>
      <c r="F12" s="34" t="str">
        <f>IFERROR((F4+F8)/2,"Saknas")</f>
        <v>Saknas</v>
      </c>
      <c r="G12" s="34" t="str">
        <f>IFERROR((G4+G8)/2,"Saknas")</f>
        <v>Saknas</v>
      </c>
      <c r="H12" s="34" t="str">
        <f>IFERROR((H4+H8)/2,"Saknas")</f>
        <v>Saknas</v>
      </c>
      <c r="I12" s="34" t="str">
        <f t="shared" ref="I12" si="0">IFERROR((I4+I8)/2,"Saknas")</f>
        <v>Saknas</v>
      </c>
      <c r="J12" s="34" t="str">
        <f>IFERROR((J4+J8)/2,"Saknas")</f>
        <v>Saknas</v>
      </c>
      <c r="K12" s="35" t="str">
        <f>IFERROR((K4+K8)/2,"Saknas")</f>
        <v>Saknas</v>
      </c>
    </row>
    <row r="13" spans="1:16" ht="30" hidden="1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P13" s="16"/>
    </row>
    <row r="14" spans="1:16" hidden="1" x14ac:dyDescent="0.2">
      <c r="A14" s="1"/>
      <c r="B14" s="1"/>
      <c r="C14" s="1"/>
      <c r="D14" s="23" t="s">
        <v>10</v>
      </c>
      <c r="E14" s="24">
        <v>0.3</v>
      </c>
      <c r="F14" s="24">
        <v>0.3</v>
      </c>
      <c r="G14" s="24">
        <v>0.3</v>
      </c>
      <c r="H14" s="24">
        <v>0.3</v>
      </c>
      <c r="I14" s="24">
        <v>0.3</v>
      </c>
      <c r="J14" s="24">
        <v>0.3</v>
      </c>
      <c r="K14" s="25">
        <v>0.3</v>
      </c>
    </row>
    <row r="15" spans="1:16" hidden="1" x14ac:dyDescent="0.2">
      <c r="A15" s="1"/>
      <c r="B15" s="1"/>
      <c r="C15" s="1"/>
      <c r="D15" s="26" t="s">
        <v>11</v>
      </c>
      <c r="E15" s="30" t="str">
        <f>IFERROR(VLOOKUP($B4,Hundar!$A:$R,5,FALSE),"Saknas")</f>
        <v>Saknas</v>
      </c>
      <c r="F15" s="30" t="str">
        <f>IFERROR(VLOOKUP($B4,Hundar!$A:$R,6,FALSE),"Saknas")</f>
        <v>Saknas</v>
      </c>
      <c r="G15" s="30" t="str">
        <f>IFERROR(VLOOKUP($B4,Hundar!$A:$R,7,FALSE),"Saknas")</f>
        <v>Saknas</v>
      </c>
      <c r="H15" s="30" t="str">
        <f>IFERROR(VLOOKUP($B4,Hundar!$A:$R,8,FALSE),"Saknas")</f>
        <v>Saknas</v>
      </c>
      <c r="I15" s="30" t="str">
        <f>IFERROR(VLOOKUP($B4,Hundar!$A:$R,9,FALSE),"Saknas")</f>
        <v>Saknas</v>
      </c>
      <c r="J15" s="30" t="str">
        <f>IFERROR(VLOOKUP($B4,Hundar!$A:$R,10,FALSE),"Saknas")</f>
        <v>Saknas</v>
      </c>
      <c r="K15" s="31" t="str">
        <f>IFERROR(VLOOKUP($B4,Hundar!$A:$R,11,FALSE),"Saknas")</f>
        <v>Saknas</v>
      </c>
    </row>
    <row r="16" spans="1:16" hidden="1" x14ac:dyDescent="0.2">
      <c r="A16" s="1"/>
      <c r="B16" s="1"/>
      <c r="C16" s="1"/>
      <c r="D16" s="27" t="s">
        <v>8</v>
      </c>
      <c r="E16" s="28" t="str">
        <f>IFERROR(VLOOKUP($B4,Hundar!$A:$R,12,FALSE),"Saknas")</f>
        <v>Saknas</v>
      </c>
      <c r="F16" s="28" t="str">
        <f>IFERROR(VLOOKUP($B4,Hundar!$A:$R,13,FALSE),"Saknas")</f>
        <v>Saknas</v>
      </c>
      <c r="G16" s="28" t="str">
        <f>IFERROR(VLOOKUP($B4,Hundar!$A:$R,14,FALSE),"Saknas")</f>
        <v>Saknas</v>
      </c>
      <c r="H16" s="28" t="str">
        <f>IFERROR(VLOOKUP($B4,Hundar!$A:$R,15,FALSE),"Saknas")</f>
        <v>Saknas</v>
      </c>
      <c r="I16" s="28" t="str">
        <f>IFERROR(VLOOKUP($B4,Hundar!$A:$R,16,FALSE),"Saknas")</f>
        <v>Saknas</v>
      </c>
      <c r="J16" s="28" t="str">
        <f>IFERROR(VLOOKUP($B4,Hundar!$A:$R,17,FALSE),"Saknas")</f>
        <v>Saknas</v>
      </c>
      <c r="K16" s="29" t="str">
        <f>IFERROR(VLOOKUP($B4,Hundar!$A:$R,18,FALSE),"Saknas")</f>
        <v>Saknas</v>
      </c>
    </row>
    <row r="17" spans="1:11" hidden="1" x14ac:dyDescent="0.2">
      <c r="A17" s="1"/>
      <c r="B17" s="1"/>
      <c r="C17" s="1"/>
      <c r="D17" s="26" t="s">
        <v>12</v>
      </c>
      <c r="E17" s="30" t="str">
        <f>IFERROR(VLOOKUP($B8,Hundar!$A:$R,5,FALSE),"Saknas")</f>
        <v>Saknas</v>
      </c>
      <c r="F17" s="30" t="str">
        <f>IFERROR(VLOOKUP($B8,Hundar!$A:$R,6,FALSE),"Saknas")</f>
        <v>Saknas</v>
      </c>
      <c r="G17" s="30" t="str">
        <f>IFERROR(VLOOKUP($B8,Hundar!$A:$R,7,FALSE),"Saknas")</f>
        <v>Saknas</v>
      </c>
      <c r="H17" s="30" t="str">
        <f>IFERROR(VLOOKUP($B8,Hundar!$A:$R,8,FALSE),"Saknas")</f>
        <v>Saknas</v>
      </c>
      <c r="I17" s="30" t="str">
        <f>IFERROR(VLOOKUP($B8,Hundar!$A:$R,9,FALSE),"Saknas")</f>
        <v>Saknas</v>
      </c>
      <c r="J17" s="30" t="str">
        <f>IFERROR(VLOOKUP($B8,Hundar!$A:$R,10,FALSE),"Saknas")</f>
        <v>Saknas</v>
      </c>
      <c r="K17" s="31" t="str">
        <f>IFERROR(VLOOKUP($B8,Hundar!$A:$R,11,FALSE),"Saknas")</f>
        <v>Saknas</v>
      </c>
    </row>
    <row r="18" spans="1:11" hidden="1" x14ac:dyDescent="0.2">
      <c r="A18" s="1"/>
      <c r="B18" s="1"/>
      <c r="C18" s="1"/>
      <c r="D18" s="27" t="s">
        <v>9</v>
      </c>
      <c r="E18" s="28" t="str">
        <f>IFERROR(VLOOKUP($B8,Hundar!$A:$R,12,FALSE),"Saknas")</f>
        <v>Saknas</v>
      </c>
      <c r="F18" s="28" t="str">
        <f>IFERROR(VLOOKUP($B8,Hundar!$A:$R,13,FALSE),"Saknas")</f>
        <v>Saknas</v>
      </c>
      <c r="G18" s="28" t="str">
        <f>IFERROR(VLOOKUP($B8,Hundar!$A:$R,14,FALSE),"Saknas")</f>
        <v>Saknas</v>
      </c>
      <c r="H18" s="28" t="str">
        <f>IFERROR(VLOOKUP($B8,Hundar!$A:$R,15,FALSE),"Saknas")</f>
        <v>Saknas</v>
      </c>
      <c r="I18" s="28" t="str">
        <f>IFERROR(VLOOKUP($B8,Hundar!$A:$R,16,FALSE),"Saknas")</f>
        <v>Saknas</v>
      </c>
      <c r="J18" s="28" t="str">
        <f>IFERROR(VLOOKUP($B8,Hundar!$A:$R,17,FALSE),"Saknas")</f>
        <v>Saknas</v>
      </c>
      <c r="K18" s="29" t="str">
        <f>IFERROR(VLOOKUP($B8,Hundar!$A:$R,18,FALSE),"Saknas")</f>
        <v>Saknas</v>
      </c>
    </row>
    <row r="19" spans="1:11" hidden="1" x14ac:dyDescent="0.2">
      <c r="A19" s="1"/>
      <c r="B19" s="1"/>
      <c r="C19" s="1"/>
      <c r="D19" s="23" t="s">
        <v>16</v>
      </c>
      <c r="E19" s="24" t="str">
        <f>IFERROR(SQRT(((E5^2)+(E9^2))/4),"Saknas")</f>
        <v>Saknas</v>
      </c>
      <c r="F19" s="24" t="str">
        <f>IFERROR(SQRT(((F5^2)+(F9^2))/4),"Saknas")</f>
        <v>Saknas</v>
      </c>
      <c r="G19" s="24" t="str">
        <f t="shared" ref="G19:H19" si="1">IFERROR(SQRT(((G5^2)+(G9^2))/4),"Saknas")</f>
        <v>Saknas</v>
      </c>
      <c r="H19" s="24" t="str">
        <f t="shared" si="1"/>
        <v>Saknas</v>
      </c>
      <c r="I19" s="24" t="str">
        <f>IFERROR(SQRT(((I5^2)+(I9^2))/4),"Saknas")</f>
        <v>Saknas</v>
      </c>
      <c r="J19" s="24" t="str">
        <f>IFERROR(SQRT(((J5^2)+(J9^2))/4),"Saknas")</f>
        <v>Saknas</v>
      </c>
      <c r="K19" s="25" t="str">
        <f>IFERROR(SQRT(((K5^2)+(K9^2))/4),"Saknas")</f>
        <v>Saknas</v>
      </c>
    </row>
    <row r="20" spans="1:11" hidden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sheetProtection selectLockedCells="1"/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w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Z u D c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0 0 b M w M 9 I z s N G H C d r 4 Z u Y h F B g B H Q y S R R K 0 c S 7 N K S k t S r U r L t M N d r X R h 3 F t 9 K F + s A M A A A D / / w M A U E s D B B Q A A g A I A A A A I Q B S l S W A W w E A A I 8 I A A A T A A A A R m 9 y b X V s Y X M v U 2 V j d G l v b j E u b e y S T 0 v D M B i H 7 4 V 9 h 5 B d O g i l 6 d z 8 R w / a K Y K g c 5 s n K 6 N r X z W a J i P J y s b Y z Y + y b 7 I v Z q D I E M z u S n N J 8 i R 5 k 4 f 8 N O S G S Y H G d U / P P U + / Z Q o K d F E B 1 9 V u q w o Q 0 9 F o e j m 8 m U Z h 1 A 0 p D V G M O J i W h 2 y 7 3 W 0 5 z y x J d B U M Z L 4 o Q R j / m n E I E i m M n W g f J 2 f p o w a l 0 3 f Q m q X 3 A g a K V Z C O P 2 w 3 k 6 p I h 0 p W 8 0 w J J l 4 R L H P g 6 a E H B L m u c I c 8 D Y C z k h l Q M S a Y o E T y R S l 0 T P s E X Y l c F r Z a 3 O + F I S X o Y S E N j M 2 K Q 7 w f B n d S w H O H 1 C p t v P s U h c o K Z F Z z b J U m 2 c z u m a h M 6 B e p y r r 8 Z D U H 7 d f a Z L 3 G N a X 2 e n s K k I G l 2 R D 0 z S M H 7 z r 4 k Y P 3 H L z v 4 M c O f u L g p w 5 O Q 9 e C y 5 i 6 l K n L m b q k q c u a / t T e d F o e E 7 9 9 4 j 7 P b X w w 0 X 7 U w U 2 s m 1 j / t 1 h 3 m 1 g 3 s f 4 z s f 4 C A A D / / w M A U E s B A i 0 A F A A G A A g A A A A h A C r d q k D S A A A A N w E A A B M A A A A A A A A A A A A A A A A A A A A A A F t D b 2 5 0 Z W 5 0 X 1 R 5 c G V z X S 5 4 b W x Q S w E C L Q A U A A I A C A A A A C E A c Z u D c 6 0 A A A D 3 A A A A E g A A A A A A A A A A A A A A A A A L A w A A Q 2 9 u Z m l n L 1 B h Y 2 t h Z 2 U u e G 1 s U E s B A i 0 A F A A C A A g A A A A h A F K V J Y B b A Q A A j w g A A B M A A A A A A A A A A A A A A A A A 6 A M A A E Z v c m 1 1 b G F z L 1 N l Y 3 R p b 2 4 x L m 1 Q S w U G A A A A A A M A A w D C A A A A d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k 3 A A A A A A A A Z z c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B d m V s c 3 Y l Q z M l Q T R y Z G V u X 1 J S X 0 J Q S F 8 y M D I z M D E x M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D Y y M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z L T I 3 V D E 1 O j M 2 O j E 5 L j Q x N j A 1 N D d a I i 8 + P E V u d H J 5 I F R 5 c G U 9 I k Z p b G x D b 2 x 1 b W 5 U e X B l c y I g V m F s d W U 9 I n N C Z 1 l H Q m d Z R 0 J n W U d C Z 1 l H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h c m d l d E 5 h b W V D d X N 0 b 2 1 p e m V k I i B W Y W x 1 Z T 0 i b D E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m V s c 3 b D p H J k Z W 5 f U l J f Q l B I X z I w M j M w M T E w L 0 F 1 d G 9 S Z W 1 v d m V k Q 2 9 s d W 1 u c z E u e 0 N v b H V t b j E s M H 0 m c X V v d D s s J n F 1 b 3 Q 7 U 2 V j d G l v b j E v Q X Z l b H N 2 w 6 R y Z G V u X 1 J S X 0 J Q S F 8 y M D I z M D E x M C 9 B d X R v U m V t b 3 Z l Z E N v b H V t b n M x L n t D b 2 x 1 b W 4 y L D F 9 J n F 1 b 3 Q 7 L C Z x d W 9 0 O 1 N l Y 3 R p b 2 4 x L 0 F 2 Z W x z d s O k c m R l b l 9 S U l 9 C U E h f M j A y M z A x M T A v Q X V 0 b 1 J l b W 9 2 Z W R D b 2 x 1 b W 5 z M S 5 7 Q 2 9 s d W 1 u M y w y f S Z x d W 9 0 O y w m c X V v d D t T Z W N 0 a W 9 u M S 9 B d m V s c 3 b D p H J k Z W 5 f U l J f Q l B I X z I w M j M w M T E w L 0 F 1 d G 9 S Z W 1 v d m V k Q 2 9 s d W 1 u c z E u e 0 N v b H V t b j Q s M 3 0 m c X V v d D s s J n F 1 b 3 Q 7 U 2 V j d G l v b j E v Q X Z l b H N 2 w 6 R y Z G V u X 1 J S X 0 J Q S F 8 y M D I z M D E x M C 9 B d X R v U m V t b 3 Z l Z E N v b H V t b n M x L n t D b 2 x 1 b W 4 1 L D R 9 J n F 1 b 3 Q 7 L C Z x d W 9 0 O 1 N l Y 3 R p b 2 4 x L 0 F 2 Z W x z d s O k c m R l b l 9 S U l 9 C U E h f M j A y M z A x M T A v Q X V 0 b 1 J l b W 9 2 Z W R D b 2 x 1 b W 5 z M S 5 7 Q 2 9 s d W 1 u N i w 1 f S Z x d W 9 0 O y w m c X V v d D t T Z W N 0 a W 9 u M S 9 B d m V s c 3 b D p H J k Z W 5 f U l J f Q l B I X z I w M j M w M T E w L 0 F 1 d G 9 S Z W 1 v d m V k Q 2 9 s d W 1 u c z E u e 0 N v b H V t b j c s N n 0 m c X V v d D s s J n F 1 b 3 Q 7 U 2 V j d G l v b j E v Q X Z l b H N 2 w 6 R y Z G V u X 1 J S X 0 J Q S F 8 y M D I z M D E x M C 9 B d X R v U m V t b 3 Z l Z E N v b H V t b n M x L n t D b 2 x 1 b W 4 4 L D d 9 J n F 1 b 3 Q 7 L C Z x d W 9 0 O 1 N l Y 3 R p b 2 4 x L 0 F 2 Z W x z d s O k c m R l b l 9 S U l 9 C U E h f M j A y M z A x M T A v Q X V 0 b 1 J l b W 9 2 Z W R D b 2 x 1 b W 5 z M S 5 7 Q 2 9 s d W 1 u O S w 4 f S Z x d W 9 0 O y w m c X V v d D t T Z W N 0 a W 9 u M S 9 B d m V s c 3 b D p H J k Z W 5 f U l J f Q l B I X z I w M j M w M T E w L 0 F 1 d G 9 S Z W 1 v d m V k Q 2 9 s d W 1 u c z E u e 0 N v b H V t b j E w L D l 9 J n F 1 b 3 Q 7 L C Z x d W 9 0 O 1 N l Y 3 R p b 2 4 x L 0 F 2 Z W x z d s O k c m R l b l 9 S U l 9 C U E h f M j A y M z A x M T A v Q X V 0 b 1 J l b W 9 2 Z W R D b 2 x 1 b W 5 z M S 5 7 Q 2 9 s d W 1 u M T E s M T B 9 J n F 1 b 3 Q 7 L C Z x d W 9 0 O 1 N l Y 3 R p b 2 4 x L 0 F 2 Z W x z d s O k c m R l b l 9 S U l 9 C U E h f M j A y M z A x M T A v Q X V 0 b 1 J l b W 9 2 Z W R D b 2 x 1 b W 5 z M S 5 7 Q 2 9 s d W 1 u M T I s M T F 9 J n F 1 b 3 Q 7 L C Z x d W 9 0 O 1 N l Y 3 R p b 2 4 x L 0 F 2 Z W x z d s O k c m R l b l 9 S U l 9 C U E h f M j A y M z A x M T A v Q X V 0 b 1 J l b W 9 2 Z W R D b 2 x 1 b W 5 z M S 5 7 Q 2 9 s d W 1 u M T M s M T J 9 J n F 1 b 3 Q 7 L C Z x d W 9 0 O 1 N l Y 3 R p b 2 4 x L 0 F 2 Z W x z d s O k c m R l b l 9 S U l 9 C U E h f M j A y M z A x M T A v Q X V 0 b 1 J l b W 9 2 Z W R D b 2 x 1 b W 5 z M S 5 7 Q 2 9 s d W 1 u M T Q s M T N 9 J n F 1 b 3 Q 7 L C Z x d W 9 0 O 1 N l Y 3 R p b 2 4 x L 0 F 2 Z W x z d s O k c m R l b l 9 S U l 9 C U E h f M j A y M z A x M T A v Q X V 0 b 1 J l b W 9 2 Z W R D b 2 x 1 b W 5 z M S 5 7 Q 2 9 s d W 1 u M T U s M T R 9 J n F 1 b 3 Q 7 L C Z x d W 9 0 O 1 N l Y 3 R p b 2 4 x L 0 F 2 Z W x z d s O k c m R l b l 9 S U l 9 C U E h f M j A y M z A x M T A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B d m V s c 3 b D p H J k Z W 5 f U l J f Q l B I X z I w M j M w M T E w L 0 F 1 d G 9 S Z W 1 v d m V k Q 2 9 s d W 1 u c z E u e 0 N v b H V t b j E s M H 0 m c X V v d D s s J n F 1 b 3 Q 7 U 2 V j d G l v b j E v Q X Z l b H N 2 w 6 R y Z G V u X 1 J S X 0 J Q S F 8 y M D I z M D E x M C 9 B d X R v U m V t b 3 Z l Z E N v b H V t b n M x L n t D b 2 x 1 b W 4 y L D F 9 J n F 1 b 3 Q 7 L C Z x d W 9 0 O 1 N l Y 3 R p b 2 4 x L 0 F 2 Z W x z d s O k c m R l b l 9 S U l 9 C U E h f M j A y M z A x M T A v Q X V 0 b 1 J l b W 9 2 Z W R D b 2 x 1 b W 5 z M S 5 7 Q 2 9 s d W 1 u M y w y f S Z x d W 9 0 O y w m c X V v d D t T Z W N 0 a W 9 u M S 9 B d m V s c 3 b D p H J k Z W 5 f U l J f Q l B I X z I w M j M w M T E w L 0 F 1 d G 9 S Z W 1 v d m V k Q 2 9 s d W 1 u c z E u e 0 N v b H V t b j Q s M 3 0 m c X V v d D s s J n F 1 b 3 Q 7 U 2 V j d G l v b j E v Q X Z l b H N 2 w 6 R y Z G V u X 1 J S X 0 J Q S F 8 y M D I z M D E x M C 9 B d X R v U m V t b 3 Z l Z E N v b H V t b n M x L n t D b 2 x 1 b W 4 1 L D R 9 J n F 1 b 3 Q 7 L C Z x d W 9 0 O 1 N l Y 3 R p b 2 4 x L 0 F 2 Z W x z d s O k c m R l b l 9 S U l 9 C U E h f M j A y M z A x M T A v Q X V 0 b 1 J l b W 9 2 Z W R D b 2 x 1 b W 5 z M S 5 7 Q 2 9 s d W 1 u N i w 1 f S Z x d W 9 0 O y w m c X V v d D t T Z W N 0 a W 9 u M S 9 B d m V s c 3 b D p H J k Z W 5 f U l J f Q l B I X z I w M j M w M T E w L 0 F 1 d G 9 S Z W 1 v d m V k Q 2 9 s d W 1 u c z E u e 0 N v b H V t b j c s N n 0 m c X V v d D s s J n F 1 b 3 Q 7 U 2 V j d G l v b j E v Q X Z l b H N 2 w 6 R y Z G V u X 1 J S X 0 J Q S F 8 y M D I z M D E x M C 9 B d X R v U m V t b 3 Z l Z E N v b H V t b n M x L n t D b 2 x 1 b W 4 4 L D d 9 J n F 1 b 3 Q 7 L C Z x d W 9 0 O 1 N l Y 3 R p b 2 4 x L 0 F 2 Z W x z d s O k c m R l b l 9 S U l 9 C U E h f M j A y M z A x M T A v Q X V 0 b 1 J l b W 9 2 Z W R D b 2 x 1 b W 5 z M S 5 7 Q 2 9 s d W 1 u O S w 4 f S Z x d W 9 0 O y w m c X V v d D t T Z W N 0 a W 9 u M S 9 B d m V s c 3 b D p H J k Z W 5 f U l J f Q l B I X z I w M j M w M T E w L 0 F 1 d G 9 S Z W 1 v d m V k Q 2 9 s d W 1 u c z E u e 0 N v b H V t b j E w L D l 9 J n F 1 b 3 Q 7 L C Z x d W 9 0 O 1 N l Y 3 R p b 2 4 x L 0 F 2 Z W x z d s O k c m R l b l 9 S U l 9 C U E h f M j A y M z A x M T A v Q X V 0 b 1 J l b W 9 2 Z W R D b 2 x 1 b W 5 z M S 5 7 Q 2 9 s d W 1 u M T E s M T B 9 J n F 1 b 3 Q 7 L C Z x d W 9 0 O 1 N l Y 3 R p b 2 4 x L 0 F 2 Z W x z d s O k c m R l b l 9 S U l 9 C U E h f M j A y M z A x M T A v Q X V 0 b 1 J l b W 9 2 Z W R D b 2 x 1 b W 5 z M S 5 7 Q 2 9 s d W 1 u M T I s M T F 9 J n F 1 b 3 Q 7 L C Z x d W 9 0 O 1 N l Y 3 R p b 2 4 x L 0 F 2 Z W x z d s O k c m R l b l 9 S U l 9 C U E h f M j A y M z A x M T A v Q X V 0 b 1 J l b W 9 2 Z W R D b 2 x 1 b W 5 z M S 5 7 Q 2 9 s d W 1 u M T M s M T J 9 J n F 1 b 3 Q 7 L C Z x d W 9 0 O 1 N l Y 3 R p b 2 4 x L 0 F 2 Z W x z d s O k c m R l b l 9 S U l 9 C U E h f M j A y M z A x M T A v Q X V 0 b 1 J l b W 9 2 Z W R D b 2 x 1 b W 5 z M S 5 7 Q 2 9 s d W 1 u M T Q s M T N 9 J n F 1 b 3 Q 7 L C Z x d W 9 0 O 1 N l Y 3 R p b 2 4 x L 0 F 2 Z W x z d s O k c m R l b l 9 S U l 9 C U E h f M j A y M z A x M T A v Q X V 0 b 1 J l b W 9 2 Z W R D b 2 x 1 b W 5 z M S 5 7 Q 2 9 s d W 1 u M T U s M T R 9 J n F 1 b 3 Q 7 L C Z x d W 9 0 O 1 N l Y 3 R p b 2 4 x L 0 F 2 Z W x z d s O k c m R l b l 9 S U l 9 C U E h f M j A y M z A x M T A v Q X V 0 b 1 J l b W 9 2 Z W R D b 2 x 1 b W 5 z M S 5 7 Q 2 9 s d W 1 u M T Y s M T V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X Z l b H N 2 w 6 R y Z G V u I i 8 + P C 9 T d G F i b G V F b n R y a W V z P j w v S X R l b T 4 8 S X R l b T 4 8 S X R l b U x v Y 2 F 0 a W 9 u P j x J d G V t V H l w Z T 5 G b 3 J t d W x h P C 9 J d G V t V H l w Z T 4 8 S X R l b V B h d G g + U 2 V j d G l v b j E v Q X Z l b H N 2 J U M z J U E 0 c m R l b l 9 S U l 9 C U E h f M j A y M z A x M T A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2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M y 0 y N 1 Q x N T o z N j o x O S 4 0 M T Y w N T Q 3 W i I v P j x F b n R y e S B U e X B l P S J G a W x s Q 2 9 s d W 1 u V H l w Z X M i I F Z h b H V l P S J z Q m d Z R 0 J n W U d C Z 1 l H Q m d Z R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Z l b H N 2 w 6 R y Z G V u X 1 J S X 0 J Q S F 8 y M D I z M D E x M C 9 B d X R v U m V t b 3 Z l Z E N v b H V t b n M x L n t D b 2 x 1 b W 4 x L D B 9 J n F 1 b 3 Q 7 L C Z x d W 9 0 O 1 N l Y 3 R p b 2 4 x L 0 F 2 Z W x z d s O k c m R l b l 9 S U l 9 C U E h f M j A y M z A x M T A v Q X V 0 b 1 J l b W 9 2 Z W R D b 2 x 1 b W 5 z M S 5 7 Q 2 9 s d W 1 u M i w x f S Z x d W 9 0 O y w m c X V v d D t T Z W N 0 a W 9 u M S 9 B d m V s c 3 b D p H J k Z W 5 f U l J f Q l B I X z I w M j M w M T E w L 0 F 1 d G 9 S Z W 1 v d m V k Q 2 9 s d W 1 u c z E u e 0 N v b H V t b j M s M n 0 m c X V v d D s s J n F 1 b 3 Q 7 U 2 V j d G l v b j E v Q X Z l b H N 2 w 6 R y Z G V u X 1 J S X 0 J Q S F 8 y M D I z M D E x M C 9 B d X R v U m V t b 3 Z l Z E N v b H V t b n M x L n t D b 2 x 1 b W 4 0 L D N 9 J n F 1 b 3 Q 7 L C Z x d W 9 0 O 1 N l Y 3 R p b 2 4 x L 0 F 2 Z W x z d s O k c m R l b l 9 S U l 9 C U E h f M j A y M z A x M T A v Q X V 0 b 1 J l b W 9 2 Z W R D b 2 x 1 b W 5 z M S 5 7 Q 2 9 s d W 1 u N S w 0 f S Z x d W 9 0 O y w m c X V v d D t T Z W N 0 a W 9 u M S 9 B d m V s c 3 b D p H J k Z W 5 f U l J f Q l B I X z I w M j M w M T E w L 0 F 1 d G 9 S Z W 1 v d m V k Q 2 9 s d W 1 u c z E u e 0 N v b H V t b j Y s N X 0 m c X V v d D s s J n F 1 b 3 Q 7 U 2 V j d G l v b j E v Q X Z l b H N 2 w 6 R y Z G V u X 1 J S X 0 J Q S F 8 y M D I z M D E x M C 9 B d X R v U m V t b 3 Z l Z E N v b H V t b n M x L n t D b 2 x 1 b W 4 3 L D Z 9 J n F 1 b 3 Q 7 L C Z x d W 9 0 O 1 N l Y 3 R p b 2 4 x L 0 F 2 Z W x z d s O k c m R l b l 9 S U l 9 C U E h f M j A y M z A x M T A v Q X V 0 b 1 J l b W 9 2 Z W R D b 2 x 1 b W 5 z M S 5 7 Q 2 9 s d W 1 u O C w 3 f S Z x d W 9 0 O y w m c X V v d D t T Z W N 0 a W 9 u M S 9 B d m V s c 3 b D p H J k Z W 5 f U l J f Q l B I X z I w M j M w M T E w L 0 F 1 d G 9 S Z W 1 v d m V k Q 2 9 s d W 1 u c z E u e 0 N v b H V t b j k s O H 0 m c X V v d D s s J n F 1 b 3 Q 7 U 2 V j d G l v b j E v Q X Z l b H N 2 w 6 R y Z G V u X 1 J S X 0 J Q S F 8 y M D I z M D E x M C 9 B d X R v U m V t b 3 Z l Z E N v b H V t b n M x L n t D b 2 x 1 b W 4 x M C w 5 f S Z x d W 9 0 O y w m c X V v d D t T Z W N 0 a W 9 u M S 9 B d m V s c 3 b D p H J k Z W 5 f U l J f Q l B I X z I w M j M w M T E w L 0 F 1 d G 9 S Z W 1 v d m V k Q 2 9 s d W 1 u c z E u e 0 N v b H V t b j E x L D E w f S Z x d W 9 0 O y w m c X V v d D t T Z W N 0 a W 9 u M S 9 B d m V s c 3 b D p H J k Z W 5 f U l J f Q l B I X z I w M j M w M T E w L 0 F 1 d G 9 S Z W 1 v d m V k Q 2 9 s d W 1 u c z E u e 0 N v b H V t b j E y L D E x f S Z x d W 9 0 O y w m c X V v d D t T Z W N 0 a W 9 u M S 9 B d m V s c 3 b D p H J k Z W 5 f U l J f Q l B I X z I w M j M w M T E w L 0 F 1 d G 9 S Z W 1 v d m V k Q 2 9 s d W 1 u c z E u e 0 N v b H V t b j E z L D E y f S Z x d W 9 0 O y w m c X V v d D t T Z W N 0 a W 9 u M S 9 B d m V s c 3 b D p H J k Z W 5 f U l J f Q l B I X z I w M j M w M T E w L 0 F 1 d G 9 S Z W 1 v d m V k Q 2 9 s d W 1 u c z E u e 0 N v b H V t b j E 0 L D E z f S Z x d W 9 0 O y w m c X V v d D t T Z W N 0 a W 9 u M S 9 B d m V s c 3 b D p H J k Z W 5 f U l J f Q l B I X z I w M j M w M T E w L 0 F 1 d G 9 S Z W 1 v d m V k Q 2 9 s d W 1 u c z E u e 0 N v b H V t b j E 1 L D E 0 f S Z x d W 9 0 O y w m c X V v d D t T Z W N 0 a W 9 u M S 9 B d m V s c 3 b D p H J k Z W 5 f U l J f Q l B I X z I w M j M w M T E w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Q X Z l b H N 2 w 6 R y Z G V u X 1 J S X 0 J Q S F 8 y M D I z M D E x M C 9 B d X R v U m V t b 3 Z l Z E N v b H V t b n M x L n t D b 2 x 1 b W 4 x L D B 9 J n F 1 b 3 Q 7 L C Z x d W 9 0 O 1 N l Y 3 R p b 2 4 x L 0 F 2 Z W x z d s O k c m R l b l 9 S U l 9 C U E h f M j A y M z A x M T A v Q X V 0 b 1 J l b W 9 2 Z W R D b 2 x 1 b W 5 z M S 5 7 Q 2 9 s d W 1 u M i w x f S Z x d W 9 0 O y w m c X V v d D t T Z W N 0 a W 9 u M S 9 B d m V s c 3 b D p H J k Z W 5 f U l J f Q l B I X z I w M j M w M T E w L 0 F 1 d G 9 S Z W 1 v d m V k Q 2 9 s d W 1 u c z E u e 0 N v b H V t b j M s M n 0 m c X V v d D s s J n F 1 b 3 Q 7 U 2 V j d G l v b j E v Q X Z l b H N 2 w 6 R y Z G V u X 1 J S X 0 J Q S F 8 y M D I z M D E x M C 9 B d X R v U m V t b 3 Z l Z E N v b H V t b n M x L n t D b 2 x 1 b W 4 0 L D N 9 J n F 1 b 3 Q 7 L C Z x d W 9 0 O 1 N l Y 3 R p b 2 4 x L 0 F 2 Z W x z d s O k c m R l b l 9 S U l 9 C U E h f M j A y M z A x M T A v Q X V 0 b 1 J l b W 9 2 Z W R D b 2 x 1 b W 5 z M S 5 7 Q 2 9 s d W 1 u N S w 0 f S Z x d W 9 0 O y w m c X V v d D t T Z W N 0 a W 9 u M S 9 B d m V s c 3 b D p H J k Z W 5 f U l J f Q l B I X z I w M j M w M T E w L 0 F 1 d G 9 S Z W 1 v d m V k Q 2 9 s d W 1 u c z E u e 0 N v b H V t b j Y s N X 0 m c X V v d D s s J n F 1 b 3 Q 7 U 2 V j d G l v b j E v Q X Z l b H N 2 w 6 R y Z G V u X 1 J S X 0 J Q S F 8 y M D I z M D E x M C 9 B d X R v U m V t b 3 Z l Z E N v b H V t b n M x L n t D b 2 x 1 b W 4 3 L D Z 9 J n F 1 b 3 Q 7 L C Z x d W 9 0 O 1 N l Y 3 R p b 2 4 x L 0 F 2 Z W x z d s O k c m R l b l 9 S U l 9 C U E h f M j A y M z A x M T A v Q X V 0 b 1 J l b W 9 2 Z W R D b 2 x 1 b W 5 z M S 5 7 Q 2 9 s d W 1 u O C w 3 f S Z x d W 9 0 O y w m c X V v d D t T Z W N 0 a W 9 u M S 9 B d m V s c 3 b D p H J k Z W 5 f U l J f Q l B I X z I w M j M w M T E w L 0 F 1 d G 9 S Z W 1 v d m V k Q 2 9 s d W 1 u c z E u e 0 N v b H V t b j k s O H 0 m c X V v d D s s J n F 1 b 3 Q 7 U 2 V j d G l v b j E v Q X Z l b H N 2 w 6 R y Z G V u X 1 J S X 0 J Q S F 8 y M D I z M D E x M C 9 B d X R v U m V t b 3 Z l Z E N v b H V t b n M x L n t D b 2 x 1 b W 4 x M C w 5 f S Z x d W 9 0 O y w m c X V v d D t T Z W N 0 a W 9 u M S 9 B d m V s c 3 b D p H J k Z W 5 f U l J f Q l B I X z I w M j M w M T E w L 0 F 1 d G 9 S Z W 1 v d m V k Q 2 9 s d W 1 u c z E u e 0 N v b H V t b j E x L D E w f S Z x d W 9 0 O y w m c X V v d D t T Z W N 0 a W 9 u M S 9 B d m V s c 3 b D p H J k Z W 5 f U l J f Q l B I X z I w M j M w M T E w L 0 F 1 d G 9 S Z W 1 v d m V k Q 2 9 s d W 1 u c z E u e 0 N v b H V t b j E y L D E x f S Z x d W 9 0 O y w m c X V v d D t T Z W N 0 a W 9 u M S 9 B d m V s c 3 b D p H J k Z W 5 f U l J f Q l B I X z I w M j M w M T E w L 0 F 1 d G 9 S Z W 1 v d m V k Q 2 9 s d W 1 u c z E u e 0 N v b H V t b j E z L D E y f S Z x d W 9 0 O y w m c X V v d D t T Z W N 0 a W 9 u M S 9 B d m V s c 3 b D p H J k Z W 5 f U l J f Q l B I X z I w M j M w M T E w L 0 F 1 d G 9 S Z W 1 v d m V k Q 2 9 s d W 1 u c z E u e 0 N v b H V t b j E 0 L D E z f S Z x d W 9 0 O y w m c X V v d D t T Z W N 0 a W 9 u M S 9 B d m V s c 3 b D p H J k Z W 5 f U l J f Q l B I X z I w M j M w M T E w L 0 F 1 d G 9 S Z W 1 v d m V k Q 2 9 s d W 1 u c z E u e 0 N v b H V t b j E 1 L D E 0 f S Z x d W 9 0 O y w m c X V v d D t T Z W N 0 a W 9 u M S 9 B d m V s c 3 b D p H J k Z W 5 f U l J f Q l B I X z I w M j M w M T E w L 0 F 1 d G 9 S Z W 1 v d m V k Q 2 9 s d W 1 u c z E u e 0 N v b H V t b j E 2 L D E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d m V s c 3 Y l Q z M l Q T R y Z G V u X 1 J S X 0 J Q S F 8 y M D I z M D E x M C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M t M j d U M T U 6 M z Y 6 M T k u N D E 2 M D U 0 N 1 o i L z 4 8 R W 5 0 c n k g V H l w Z T 0 i R m l s b E N v b H V t b l R 5 c G V z I i B W Y W x 1 Z T 0 i c 0 J n W U d C Z 1 l H Q m d Z R 0 J n W U d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2 Z W x z d s O k c m R l b l 9 S U l 9 C U E h f M j A y M z A x M T A v Q X V 0 b 1 J l b W 9 2 Z W R D b 2 x 1 b W 5 z M S 5 7 Q 2 9 s d W 1 u M S w w f S Z x d W 9 0 O y w m c X V v d D t T Z W N 0 a W 9 u M S 9 B d m V s c 3 b D p H J k Z W 5 f U l J f Q l B I X z I w M j M w M T E w L 0 F 1 d G 9 S Z W 1 v d m V k Q 2 9 s d W 1 u c z E u e 0 N v b H V t b j I s M X 0 m c X V v d D s s J n F 1 b 3 Q 7 U 2 V j d G l v b j E v Q X Z l b H N 2 w 6 R y Z G V u X 1 J S X 0 J Q S F 8 y M D I z M D E x M C 9 B d X R v U m V t b 3 Z l Z E N v b H V t b n M x L n t D b 2 x 1 b W 4 z L D J 9 J n F 1 b 3 Q 7 L C Z x d W 9 0 O 1 N l Y 3 R p b 2 4 x L 0 F 2 Z W x z d s O k c m R l b l 9 S U l 9 C U E h f M j A y M z A x M T A v Q X V 0 b 1 J l b W 9 2 Z W R D b 2 x 1 b W 5 z M S 5 7 Q 2 9 s d W 1 u N C w z f S Z x d W 9 0 O y w m c X V v d D t T Z W N 0 a W 9 u M S 9 B d m V s c 3 b D p H J k Z W 5 f U l J f Q l B I X z I w M j M w M T E w L 0 F 1 d G 9 S Z W 1 v d m V k Q 2 9 s d W 1 u c z E u e 0 N v b H V t b j U s N H 0 m c X V v d D s s J n F 1 b 3 Q 7 U 2 V j d G l v b j E v Q X Z l b H N 2 w 6 R y Z G V u X 1 J S X 0 J Q S F 8 y M D I z M D E x M C 9 B d X R v U m V t b 3 Z l Z E N v b H V t b n M x L n t D b 2 x 1 b W 4 2 L D V 9 J n F 1 b 3 Q 7 L C Z x d W 9 0 O 1 N l Y 3 R p b 2 4 x L 0 F 2 Z W x z d s O k c m R l b l 9 S U l 9 C U E h f M j A y M z A x M T A v Q X V 0 b 1 J l b W 9 2 Z W R D b 2 x 1 b W 5 z M S 5 7 Q 2 9 s d W 1 u N y w 2 f S Z x d W 9 0 O y w m c X V v d D t T Z W N 0 a W 9 u M S 9 B d m V s c 3 b D p H J k Z W 5 f U l J f Q l B I X z I w M j M w M T E w L 0 F 1 d G 9 S Z W 1 v d m V k Q 2 9 s d W 1 u c z E u e 0 N v b H V t b j g s N 3 0 m c X V v d D s s J n F 1 b 3 Q 7 U 2 V j d G l v b j E v Q X Z l b H N 2 w 6 R y Z G V u X 1 J S X 0 J Q S F 8 y M D I z M D E x M C 9 B d X R v U m V t b 3 Z l Z E N v b H V t b n M x L n t D b 2 x 1 b W 4 5 L D h 9 J n F 1 b 3 Q 7 L C Z x d W 9 0 O 1 N l Y 3 R p b 2 4 x L 0 F 2 Z W x z d s O k c m R l b l 9 S U l 9 C U E h f M j A y M z A x M T A v Q X V 0 b 1 J l b W 9 2 Z W R D b 2 x 1 b W 5 z M S 5 7 Q 2 9 s d W 1 u M T A s O X 0 m c X V v d D s s J n F 1 b 3 Q 7 U 2 V j d G l v b j E v Q X Z l b H N 2 w 6 R y Z G V u X 1 J S X 0 J Q S F 8 y M D I z M D E x M C 9 B d X R v U m V t b 3 Z l Z E N v b H V t b n M x L n t D b 2 x 1 b W 4 x M S w x M H 0 m c X V v d D s s J n F 1 b 3 Q 7 U 2 V j d G l v b j E v Q X Z l b H N 2 w 6 R y Z G V u X 1 J S X 0 J Q S F 8 y M D I z M D E x M C 9 B d X R v U m V t b 3 Z l Z E N v b H V t b n M x L n t D b 2 x 1 b W 4 x M i w x M X 0 m c X V v d D s s J n F 1 b 3 Q 7 U 2 V j d G l v b j E v Q X Z l b H N 2 w 6 R y Z G V u X 1 J S X 0 J Q S F 8 y M D I z M D E x M C 9 B d X R v U m V t b 3 Z l Z E N v b H V t b n M x L n t D b 2 x 1 b W 4 x M y w x M n 0 m c X V v d D s s J n F 1 b 3 Q 7 U 2 V j d G l v b j E v Q X Z l b H N 2 w 6 R y Z G V u X 1 J S X 0 J Q S F 8 y M D I z M D E x M C 9 B d X R v U m V t b 3 Z l Z E N v b H V t b n M x L n t D b 2 x 1 b W 4 x N C w x M 3 0 m c X V v d D s s J n F 1 b 3 Q 7 U 2 V j d G l v b j E v Q X Z l b H N 2 w 6 R y Z G V u X 1 J S X 0 J Q S F 8 y M D I z M D E x M C 9 B d X R v U m V t b 3 Z l Z E N v b H V t b n M x L n t D b 2 x 1 b W 4 x N S w x N H 0 m c X V v d D s s J n F 1 b 3 Q 7 U 2 V j d G l v b j E v Q X Z l b H N 2 w 6 R y Z G V u X 1 J S X 0 J Q S F 8 y M D I z M D E x M C 9 B d X R v U m V t b 3 Z l Z E N v b H V t b n M x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F 2 Z W x z d s O k c m R l b l 9 S U l 9 C U E h f M j A y M z A x M T A v Q X V 0 b 1 J l b W 9 2 Z W R D b 2 x 1 b W 5 z M S 5 7 Q 2 9 s d W 1 u M S w w f S Z x d W 9 0 O y w m c X V v d D t T Z W N 0 a W 9 u M S 9 B d m V s c 3 b D p H J k Z W 5 f U l J f Q l B I X z I w M j M w M T E w L 0 F 1 d G 9 S Z W 1 v d m V k Q 2 9 s d W 1 u c z E u e 0 N v b H V t b j I s M X 0 m c X V v d D s s J n F 1 b 3 Q 7 U 2 V j d G l v b j E v Q X Z l b H N 2 w 6 R y Z G V u X 1 J S X 0 J Q S F 8 y M D I z M D E x M C 9 B d X R v U m V t b 3 Z l Z E N v b H V t b n M x L n t D b 2 x 1 b W 4 z L D J 9 J n F 1 b 3 Q 7 L C Z x d W 9 0 O 1 N l Y 3 R p b 2 4 x L 0 F 2 Z W x z d s O k c m R l b l 9 S U l 9 C U E h f M j A y M z A x M T A v Q X V 0 b 1 J l b W 9 2 Z W R D b 2 x 1 b W 5 z M S 5 7 Q 2 9 s d W 1 u N C w z f S Z x d W 9 0 O y w m c X V v d D t T Z W N 0 a W 9 u M S 9 B d m V s c 3 b D p H J k Z W 5 f U l J f Q l B I X z I w M j M w M T E w L 0 F 1 d G 9 S Z W 1 v d m V k Q 2 9 s d W 1 u c z E u e 0 N v b H V t b j U s N H 0 m c X V v d D s s J n F 1 b 3 Q 7 U 2 V j d G l v b j E v Q X Z l b H N 2 w 6 R y Z G V u X 1 J S X 0 J Q S F 8 y M D I z M D E x M C 9 B d X R v U m V t b 3 Z l Z E N v b H V t b n M x L n t D b 2 x 1 b W 4 2 L D V 9 J n F 1 b 3 Q 7 L C Z x d W 9 0 O 1 N l Y 3 R p b 2 4 x L 0 F 2 Z W x z d s O k c m R l b l 9 S U l 9 C U E h f M j A y M z A x M T A v Q X V 0 b 1 J l b W 9 2 Z W R D b 2 x 1 b W 5 z M S 5 7 Q 2 9 s d W 1 u N y w 2 f S Z x d W 9 0 O y w m c X V v d D t T Z W N 0 a W 9 u M S 9 B d m V s c 3 b D p H J k Z W 5 f U l J f Q l B I X z I w M j M w M T E w L 0 F 1 d G 9 S Z W 1 v d m V k Q 2 9 s d W 1 u c z E u e 0 N v b H V t b j g s N 3 0 m c X V v d D s s J n F 1 b 3 Q 7 U 2 V j d G l v b j E v Q X Z l b H N 2 w 6 R y Z G V u X 1 J S X 0 J Q S F 8 y M D I z M D E x M C 9 B d X R v U m V t b 3 Z l Z E N v b H V t b n M x L n t D b 2 x 1 b W 4 5 L D h 9 J n F 1 b 3 Q 7 L C Z x d W 9 0 O 1 N l Y 3 R p b 2 4 x L 0 F 2 Z W x z d s O k c m R l b l 9 S U l 9 C U E h f M j A y M z A x M T A v Q X V 0 b 1 J l b W 9 2 Z W R D b 2 x 1 b W 5 z M S 5 7 Q 2 9 s d W 1 u M T A s O X 0 m c X V v d D s s J n F 1 b 3 Q 7 U 2 V j d G l v b j E v Q X Z l b H N 2 w 6 R y Z G V u X 1 J S X 0 J Q S F 8 y M D I z M D E x M C 9 B d X R v U m V t b 3 Z l Z E N v b H V t b n M x L n t D b 2 x 1 b W 4 x M S w x M H 0 m c X V v d D s s J n F 1 b 3 Q 7 U 2 V j d G l v b j E v Q X Z l b H N 2 w 6 R y Z G V u X 1 J S X 0 J Q S F 8 y M D I z M D E x M C 9 B d X R v U m V t b 3 Z l Z E N v b H V t b n M x L n t D b 2 x 1 b W 4 x M i w x M X 0 m c X V v d D s s J n F 1 b 3 Q 7 U 2 V j d G l v b j E v Q X Z l b H N 2 w 6 R y Z G V u X 1 J S X 0 J Q S F 8 y M D I z M D E x M C 9 B d X R v U m V t b 3 Z l Z E N v b H V t b n M x L n t D b 2 x 1 b W 4 x M y w x M n 0 m c X V v d D s s J n F 1 b 3 Q 7 U 2 V j d G l v b j E v Q X Z l b H N 2 w 6 R y Z G V u X 1 J S X 0 J Q S F 8 y M D I z M D E x M C 9 B d X R v U m V t b 3 Z l Z E N v b H V t b n M x L n t D b 2 x 1 b W 4 x N C w x M 3 0 m c X V v d D s s J n F 1 b 3 Q 7 U 2 V j d G l v b j E v Q X Z l b H N 2 w 6 R y Z G V u X 1 J S X 0 J Q S F 8 y M D I z M D E x M C 9 B d X R v U m V t b 3 Z l Z E N v b H V t b n M x L n t D b 2 x 1 b W 4 x N S w x N H 0 m c X V v d D s s J n F 1 b 3 Q 7 U 2 V j d G l v b j E v Q X Z l b H N 2 w 6 R y Z G V u X 1 J S X 0 J Q S F 8 y M D I z M D E x M C 9 B d X R v U m V t b 3 Z l Z E N v b H V t b n M x L n t D b 2 x 1 b W 4 x N i w x N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X Z l b H N 2 J U M z J U E 0 c m R l b l 9 S U l 9 C U E h f M j A y M z A x M T A v S y V D M y V B N G x s Y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Z l b H N 2 J U M z J U E 0 c m R l b l 9 S U l 9 C U E h f M j A y M z A x M T A v J U M z J T g 0 b m R y Y W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2 Z W x z d i V D M y V B N H J k Z W 5 f U l J f Q l B I X z I w M j M w M T E w J T I w K D I p L 0 s l Q z M l Q T R s b G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2 Z W x z d i V D M y V B N H J k Z W 5 f U l J f Q l B I X z I w M j M w M T E w J T I w K D I p L y V D M y U 4 N G 5 k c m F k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d m V s c 3 Y l Q z M l Q T R y Z G V u X 1 J S X 0 J Q S F 8 y M D I z M D E x M C U y M C g z K S 9 L J U M z J U E 0 b G x h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d m V s c 3 Y l Q z M l Q T R y Z G V u X 1 J S X 0 J Q S F 8 y M D I z M D E x M C U y M C g z K S 8 l Q z M l O D R u Z H J h Z C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+ d y i K 8 u f Q k y C s 8 G K O J T o g Q A A A A A C A A A A A A A Q Z g A A A A E A A C A A A A D d 6 S u t A q F z w B r x T R r M 1 w e 0 K M A 3 Y f j 5 k w y z q N Z H 2 Y U 6 N g A A A A A O g A A A A A I A A C A A A A D s p 8 l a x g y W A r u / y k y K A 8 6 V R o D S w n 7 L q U 6 K 3 K c t N m P G 8 1 A A A A B + v g X B m O A 6 W B T R M 2 k Y 2 c X K W p 8 z 5 g w 2 z 4 y W N Q w a X m t d f 9 v O a 4 a l 0 R b A G f P i + i 4 7 G K 5 Z S X H Z 8 4 5 C C T 4 W G W 7 I Y A D Z A f M f W / N C 9 + s K b K I 1 l 4 6 D s 0 A A A A C d / K / 1 k Z 7 A f c F 8 I 9 8 k k p v i 4 E 0 A z j + h W H Z F w c q K A 0 Z e U n 3 s 2 p S b 9 D I O h I I c 3 E k B X Y I k f Y Y E 8 X a a 4 q O F f a I H 3 5 8 I < / D a t a M a s h u p > 
</file>

<file path=customXml/itemProps1.xml><?xml version="1.0" encoding="utf-8"?>
<ds:datastoreItem xmlns:ds="http://schemas.openxmlformats.org/officeDocument/2006/customXml" ds:itemID="{C58D9720-18B9-43D1-9854-BDBBE0E036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Hundar</vt:lpstr>
      <vt:lpstr>Provparning</vt:lpstr>
      <vt:lpstr>Provparning!Print_Area</vt:lpstr>
      <vt:lpstr>Hundar!Print_Titles</vt:lpstr>
    </vt:vector>
  </TitlesOfParts>
  <Company>Svenska Kennelklubben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SKK Mentalindex</dc:title>
  <dc:subject>SKK Mentalindex</dc:subject>
  <dc:creator>Jessica Persson</dc:creator>
  <cp:lastModifiedBy>Erling Strandberg</cp:lastModifiedBy>
  <cp:lastPrinted>2025-09-06T07:28:59Z</cp:lastPrinted>
  <dcterms:created xsi:type="dcterms:W3CDTF">2023-03-27T15:35:54Z</dcterms:created>
  <dcterms:modified xsi:type="dcterms:W3CDTF">2025-09-24T09:18:49Z</dcterms:modified>
</cp:coreProperties>
</file>