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22a92021a4f1860/Dokument/KHM/Mentalindex/Avelsvärden/MH/Collie/20260610/"/>
    </mc:Choice>
  </mc:AlternateContent>
  <xr:revisionPtr revIDLastSave="1167" documentId="8_{20ED4DD9-C2C2-48A7-8F07-86C17DEFD0C6}" xr6:coauthVersionLast="47" xr6:coauthVersionMax="47" xr10:uidLastSave="{EE3E2ECD-753F-4281-A107-21873E072043}"/>
  <workbookProtection workbookAlgorithmName="SHA-512" workbookHashValue="gK8eBrIf000xYcZjTeogD9gHXjqWdF0ygKLDVw9RiEHUdjwD7wu2JOEPmQa0oY/2X9Z13SIRD9SC154HqImLZA==" workbookSaltValue="tVK7HQrpSU6fomVDFEIS1A==" workbookSpinCount="100000" lockStructure="1"/>
  <bookViews>
    <workbookView xWindow="-110" yWindow="-110" windowWidth="38620" windowHeight="21100" xr2:uid="{9B2E6656-B518-4516-BE3E-8AD25262FAAF}"/>
  </bookViews>
  <sheets>
    <sheet name="Hundar" sheetId="2" r:id="rId1"/>
    <sheet name="Provparning" sheetId="1" r:id="rId2"/>
  </sheets>
  <definedNames>
    <definedName name="Externadata_1" localSheetId="0" hidden="1">Hundar!$A$1:$S$1899</definedName>
    <definedName name="_xlnm.Print_Area" localSheetId="1">Provparning!$B$1:$K$13</definedName>
    <definedName name="_xlnm.Print_Titles" localSheetId="0">Hundar!$1:$1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1" l="1"/>
  <c r="J18" i="1"/>
  <c r="I18" i="1"/>
  <c r="H18" i="1"/>
  <c r="G18" i="1"/>
  <c r="F18" i="1"/>
  <c r="E18" i="1"/>
  <c r="K17" i="1"/>
  <c r="J17" i="1"/>
  <c r="I17" i="1"/>
  <c r="H17" i="1"/>
  <c r="G17" i="1"/>
  <c r="F17" i="1"/>
  <c r="E17" i="1"/>
  <c r="K16" i="1"/>
  <c r="J16" i="1"/>
  <c r="I16" i="1"/>
  <c r="H16" i="1"/>
  <c r="G16" i="1"/>
  <c r="F16" i="1"/>
  <c r="E16" i="1"/>
  <c r="K15" i="1"/>
  <c r="J15" i="1"/>
  <c r="I15" i="1"/>
  <c r="H15" i="1"/>
  <c r="G15" i="1"/>
  <c r="F15" i="1"/>
  <c r="E15" i="1"/>
  <c r="E13" i="1"/>
  <c r="E10" i="1"/>
  <c r="E6" i="1"/>
  <c r="D3" i="1" l="1"/>
  <c r="E4" i="1" s="1"/>
  <c r="D7" i="1"/>
  <c r="B5" i="1"/>
  <c r="K9" i="1" l="1"/>
  <c r="J9" i="1"/>
  <c r="I9" i="1"/>
  <c r="H9" i="1"/>
  <c r="G9" i="1"/>
  <c r="F9" i="1"/>
  <c r="E9" i="1"/>
  <c r="G8" i="1"/>
  <c r="F8" i="1"/>
  <c r="E8" i="1"/>
  <c r="K8" i="1"/>
  <c r="J8" i="1"/>
  <c r="I8" i="1"/>
  <c r="H8" i="1"/>
  <c r="K5" i="1"/>
  <c r="J4" i="1"/>
  <c r="I4" i="1"/>
  <c r="H4" i="1"/>
  <c r="G4" i="1"/>
  <c r="F4" i="1"/>
  <c r="E5" i="1"/>
  <c r="F5" i="1"/>
  <c r="G5" i="1"/>
  <c r="H5" i="1"/>
  <c r="I5" i="1"/>
  <c r="J5" i="1"/>
  <c r="K4" i="1"/>
  <c r="E19" i="1" l="1"/>
  <c r="H19" i="1"/>
  <c r="G19" i="1"/>
  <c r="H12" i="1"/>
  <c r="G12" i="1"/>
  <c r="K19" i="1"/>
  <c r="J12" i="1"/>
  <c r="K12" i="1"/>
  <c r="B9" i="1"/>
  <c r="J19" i="1" l="1"/>
  <c r="F12" i="1"/>
  <c r="E12" i="1" l="1"/>
  <c r="I19" i="1"/>
  <c r="F19" i="1"/>
  <c r="I1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76BA2BB-0C68-4F85-A836-3A5F45C29205}" keepAlive="1" name="Fråga - Avelsvärden_RR_BPH_20230110" description="Anslutning till Avelsvärden_RR_BPH_20230110-frågan i arbetsboken." type="5" refreshedVersion="8" background="1" saveData="1">
    <dbPr connection="Provider=Microsoft.Mashup.OleDb.1;Data Source=$Workbook$;Location=Avelsvärden_RR_BPH_20230110;Extended Properties=&quot;&quot;" command="SELECT * FROM [Avelsvärden_RR_BPH_20230110]"/>
  </connection>
  <connection id="2" xr16:uid="{E0555F25-A65F-41C7-B292-3A2458980EAB}" keepAlive="1" name="Fråga - Avelsvärden_RR_BPH_20230110 (2)" description="Anslutning till Avelsvärden_RR_BPH_20230110 (2)-frågan i arbetsboken." type="5" refreshedVersion="8" background="1" saveData="1">
    <dbPr connection="Provider=Microsoft.Mashup.OleDb.1;Data Source=$Workbook$;Location=&quot;Avelsvärden_RR_BPH_20230110 (2)&quot;;Extended Properties=&quot;&quot;" command="SELECT * FROM [Avelsvärden_RR_BPH_20230110 (2)]"/>
  </connection>
  <connection id="3" xr16:uid="{38DA2E14-5E1E-4AF7-A828-2651B56BDD3A}" keepAlive="1" name="Fråga - Avelsvärden_RR_BPH_20230110 (3)" description="Anslutning till Avelsvärden_RR_BPH_20230110 (3)-frågan i arbetsboken." type="5" refreshedVersion="8" background="1" saveData="1">
    <dbPr connection="Provider=Microsoft.Mashup.OleDb.1;Data Source=$Workbook$;Location=&quot;Avelsvärden_RR_BPH_20230110 (3)&quot;;Extended Properties=&quot;&quot;" command="SELECT * FROM [Avelsvärden_RR_BPH_20230110 (3)]"/>
  </connection>
</connections>
</file>

<file path=xl/sharedStrings.xml><?xml version="1.0" encoding="utf-8"?>
<sst xmlns="http://schemas.openxmlformats.org/spreadsheetml/2006/main" count="9545" uniqueCount="3715">
  <si>
    <t>Regnr</t>
  </si>
  <si>
    <t>Socialitet</t>
  </si>
  <si>
    <t>Ange hanens regnr</t>
  </si>
  <si>
    <t>Ange tikens regnr</t>
  </si>
  <si>
    <t>PROVPARNING MENTALINDEX</t>
  </si>
  <si>
    <t>Preliminärt kullindex</t>
  </si>
  <si>
    <t xml:space="preserve">Avelsvärde </t>
  </si>
  <si>
    <t xml:space="preserve">Säkerhet </t>
  </si>
  <si>
    <t>Hane säkerhet</t>
  </si>
  <si>
    <t>Tik säkerhet</t>
  </si>
  <si>
    <t>Gränsvärde</t>
  </si>
  <si>
    <t>Hane avelsvärde</t>
  </si>
  <si>
    <t>Tik avelsvärde</t>
  </si>
  <si>
    <t>Säkerhet 
Socialitet</t>
  </si>
  <si>
    <t>Avelsvärde
Socialitet</t>
  </si>
  <si>
    <t>Namn</t>
  </si>
  <si>
    <t>Kull säkerhet</t>
  </si>
  <si>
    <t>Kön</t>
  </si>
  <si>
    <t>Avelsvärde
Nyfikenhet / Orädsla</t>
  </si>
  <si>
    <t>Avelsvärde
Avståndslek</t>
  </si>
  <si>
    <t>Avelsvärde
Jakt</t>
  </si>
  <si>
    <t>Avelsvärde
Skott</t>
  </si>
  <si>
    <t>Avelsvärde
Lek</t>
  </si>
  <si>
    <t>Säkerhet
Lek</t>
  </si>
  <si>
    <t>Säkerhet
Nyfikenhet / Orädsla</t>
  </si>
  <si>
    <t>Säkerhet
Avståndslek</t>
  </si>
  <si>
    <t>Säkerhet
Jakt</t>
  </si>
  <si>
    <t>Säkerhet
Skott</t>
  </si>
  <si>
    <t>Lek</t>
  </si>
  <si>
    <t>Avståndslek</t>
  </si>
  <si>
    <t>Jakt</t>
  </si>
  <si>
    <t>Aggressivitet</t>
  </si>
  <si>
    <t>Skott</t>
  </si>
  <si>
    <t xml:space="preserve">Avelsvärde
Aggressivitet </t>
  </si>
  <si>
    <t xml:space="preserve">Säkerhet
Aggressivitet </t>
  </si>
  <si>
    <t>Nyfikenhet/
Orädsla</t>
  </si>
  <si>
    <t>Födelseår</t>
  </si>
  <si>
    <t>Eget MH</t>
  </si>
  <si>
    <t>CKCAL510920</t>
  </si>
  <si>
    <t>KERHAVEN'S THE X FACTOR</t>
  </si>
  <si>
    <t>H</t>
  </si>
  <si>
    <t>2013</t>
  </si>
  <si>
    <t>CMKU45710</t>
  </si>
  <si>
    <t>EYKO OF BOHEMIA BALADA</t>
  </si>
  <si>
    <t>2010</t>
  </si>
  <si>
    <t>CMKUCK466/10/13</t>
  </si>
  <si>
    <t>NEO KRASNA LOUKA</t>
  </si>
  <si>
    <t>DK20134/2014</t>
  </si>
  <si>
    <t>PERFECT IMAGE BATTERIES NOTREQUIRED</t>
  </si>
  <si>
    <t>2014</t>
  </si>
  <si>
    <t>FI10747/09</t>
  </si>
  <si>
    <t>AURINGONKUKAN SINNIKÄS SISSI</t>
  </si>
  <si>
    <t>2008</t>
  </si>
  <si>
    <t>FI10975/17</t>
  </si>
  <si>
    <t>CLINGSTONE'S REASON TO BELIEVE</t>
  </si>
  <si>
    <t>2016</t>
  </si>
  <si>
    <t>FI10977/17</t>
  </si>
  <si>
    <t>CLINGSTONE'S RICK ROLLED</t>
  </si>
  <si>
    <t>FI11852/22</t>
  </si>
  <si>
    <t>DIAMONDFOX CHARGER</t>
  </si>
  <si>
    <t>T</t>
  </si>
  <si>
    <t>2021</t>
  </si>
  <si>
    <t>FI11856/22</t>
  </si>
  <si>
    <t>DIAMONDFOX DIABLO</t>
  </si>
  <si>
    <t>FI12583/16</t>
  </si>
  <si>
    <t>CLINGSTONE'S KING HIMSELF</t>
  </si>
  <si>
    <t>2015</t>
  </si>
  <si>
    <t>FI13232/09</t>
  </si>
  <si>
    <t>TIMONAN VIKING VIGGO</t>
  </si>
  <si>
    <t>FI13233/09</t>
  </si>
  <si>
    <t>TIMONAN VERONICA VELVET</t>
  </si>
  <si>
    <t>FI13402/10</t>
  </si>
  <si>
    <t>SHULUNE IMPERIAL FABERGE</t>
  </si>
  <si>
    <t>2009</t>
  </si>
  <si>
    <t>FI13938/17</t>
  </si>
  <si>
    <t>CLINGSTONE'S XMAS GIFT</t>
  </si>
  <si>
    <t>FI13939/17</t>
  </si>
  <si>
    <t>CLINGSTONE'S XMAS HOPE</t>
  </si>
  <si>
    <t>FI15864/12</t>
  </si>
  <si>
    <t>CLINGSTONE'S FORECASTED</t>
  </si>
  <si>
    <t>2011</t>
  </si>
  <si>
    <t>FI15866/12</t>
  </si>
  <si>
    <t>CLINGSTONE'S FAMOUS FOOTSTEP</t>
  </si>
  <si>
    <t>FI15867/12</t>
  </si>
  <si>
    <t>CLINGSTONE'S FAIRYTAIL</t>
  </si>
  <si>
    <t>FI16190/09</t>
  </si>
  <si>
    <t>TIMONAN WALZING WANESSA</t>
  </si>
  <si>
    <t>FI16191/09</t>
  </si>
  <si>
    <t>TIMONAN WIWA WISDOM</t>
  </si>
  <si>
    <t>FI16442/15</t>
  </si>
  <si>
    <t>CLINGSTONE'S AS SWINGING WILLY</t>
  </si>
  <si>
    <t>FI16445/15</t>
  </si>
  <si>
    <t>CLINGSTONE'S ALL I NEED</t>
  </si>
  <si>
    <t>FI16447/15</t>
  </si>
  <si>
    <t>CLINGSTONE'S AMAZE ME</t>
  </si>
  <si>
    <t>FI16448/15</t>
  </si>
  <si>
    <t>CLINGSTONE'S ALICE IN WONDERLAND</t>
  </si>
  <si>
    <t>FI16717/18</t>
  </si>
  <si>
    <t>DIAMONDFOX SO GENIOUS GALAHAD</t>
  </si>
  <si>
    <t>2018</t>
  </si>
  <si>
    <t>FI16722/18</t>
  </si>
  <si>
    <t>DIAMONDFOX SO LIVELY VIOLA</t>
  </si>
  <si>
    <t>FI16724/18</t>
  </si>
  <si>
    <t>DIAMONDFOX SO LOVELY LILY</t>
  </si>
  <si>
    <t>FI16787/19</t>
  </si>
  <si>
    <t>CINNABERRY'S MIDNIGHT EXPRESS</t>
  </si>
  <si>
    <t>2019</t>
  </si>
  <si>
    <t>FI16831/24</t>
  </si>
  <si>
    <t>DIAMONDFOX TAKE A CHANCE ON ME</t>
  </si>
  <si>
    <t>2024</t>
  </si>
  <si>
    <t>FI16994/11</t>
  </si>
  <si>
    <t>CLINGSTONE'S HIPPIE SHAKE</t>
  </si>
  <si>
    <t>FI17397/12</t>
  </si>
  <si>
    <t>HONEY MELON BLUE CHALLONGER</t>
  </si>
  <si>
    <t>2012</t>
  </si>
  <si>
    <t>FI21746/21</t>
  </si>
  <si>
    <t>TEXFORRIER ROLL OUT THE RED CARPET</t>
  </si>
  <si>
    <t>FI22536/10</t>
  </si>
  <si>
    <t>TIMONAN XYLIET XYLONA</t>
  </si>
  <si>
    <t>FI23002/18</t>
  </si>
  <si>
    <t>TEXFORRIER CLINGSTONE WAG THE DOG</t>
  </si>
  <si>
    <t>FI23004/18</t>
  </si>
  <si>
    <t>TEXFORRIER CLINGSTONE WALK THE TALK</t>
  </si>
  <si>
    <t>FI23007/18</t>
  </si>
  <si>
    <t>TEXFORRIER CLINGSTONE WHAT A FEELIN</t>
  </si>
  <si>
    <t>FI23008/18</t>
  </si>
  <si>
    <t>TEXFORRIER CLINGSTONE WHOOP IT UP</t>
  </si>
  <si>
    <t>FI23432/12</t>
  </si>
  <si>
    <t>DANE AMOR MIRACLE OF LOVE</t>
  </si>
  <si>
    <t>FI25082/13</t>
  </si>
  <si>
    <t>CINNABERRY'S SIROCCO</t>
  </si>
  <si>
    <t>FI25922/16</t>
  </si>
  <si>
    <t>WINDSWEPT HEIGHT'S IMPERIUM STRIKES</t>
  </si>
  <si>
    <t>FI26199/22</t>
  </si>
  <si>
    <t>WINDSWEPT HEIGHT'S ONCE IN A LIFETI</t>
  </si>
  <si>
    <t>2022</t>
  </si>
  <si>
    <t>FI26406/14</t>
  </si>
  <si>
    <t>CLINGSTONE'S LAP DOG</t>
  </si>
  <si>
    <t>FI29351/09</t>
  </si>
  <si>
    <t>SANDCASTLE'S PINK FLOYD</t>
  </si>
  <si>
    <t>FI29606/09</t>
  </si>
  <si>
    <t>DANE AMOR OSCAR DE LA RENTA</t>
  </si>
  <si>
    <t>FI29611/09</t>
  </si>
  <si>
    <t>DANE AMOR MIDNIGHT FANTASY</t>
  </si>
  <si>
    <t>FI30769/17</t>
  </si>
  <si>
    <t>DIAMONDFOX AMAZING LOVE</t>
  </si>
  <si>
    <t>2017</t>
  </si>
  <si>
    <t>FI30776/17</t>
  </si>
  <si>
    <t>DIAMONDFOX MAGICAL LOVE</t>
  </si>
  <si>
    <t>FI31364/18</t>
  </si>
  <si>
    <t>DIAMONDFOX ABSOLUTE WIND WHISTLER</t>
  </si>
  <si>
    <t>FI31714/10</t>
  </si>
  <si>
    <t>NUUSKAKAIRAN PILKKU-POIKA</t>
  </si>
  <si>
    <t>FI31906/11</t>
  </si>
  <si>
    <t>ALERTNESS VERSATILITY</t>
  </si>
  <si>
    <t>FI33746/24</t>
  </si>
  <si>
    <t>TEXFORRIER TASTE OF INK</t>
  </si>
  <si>
    <t>FI35715/10</t>
  </si>
  <si>
    <t>JÄÄLINNAN TSAARIN VALTIATAR</t>
  </si>
  <si>
    <t>FI35716/10</t>
  </si>
  <si>
    <t>JÄÄLINNAN TSAARIN RUNOTAR</t>
  </si>
  <si>
    <t>FI35836/09</t>
  </si>
  <si>
    <t>CLINGSTONE'S GOT TO BE</t>
  </si>
  <si>
    <t>FI35837/09</t>
  </si>
  <si>
    <t>CLINGSTONE'S GUINESS DRAUGHT</t>
  </si>
  <si>
    <t>FI35841/09</t>
  </si>
  <si>
    <t>CLINGSTONE'S GOSSIP GIRL</t>
  </si>
  <si>
    <t>FI38904/10</t>
  </si>
  <si>
    <t>KANGASVUOKON VENICE</t>
  </si>
  <si>
    <t>FI40378/13</t>
  </si>
  <si>
    <t>CLINGSTONE'S MARSHMALLOW FELLOW</t>
  </si>
  <si>
    <t>FI40380/13</t>
  </si>
  <si>
    <t>CLINGSTONE'S MAKE THE POINT</t>
  </si>
  <si>
    <t>FI40381/13</t>
  </si>
  <si>
    <t>CLINGSTONE'S ME MYSELF AND I</t>
  </si>
  <si>
    <t>FI40382/13</t>
  </si>
  <si>
    <t>CLINGSTONE'S MAKE MY DAY</t>
  </si>
  <si>
    <t>FI40386/13</t>
  </si>
  <si>
    <t>CLINGSTONE'S MAKE A CAKE</t>
  </si>
  <si>
    <t>FI41674/16</t>
  </si>
  <si>
    <t>CINNABERRY'S TIME HAS COME</t>
  </si>
  <si>
    <t>FI41795/22</t>
  </si>
  <si>
    <t>KOIRUUKSIEN KULLANMURU</t>
  </si>
  <si>
    <t>FI42421/12</t>
  </si>
  <si>
    <t>TALCOTT TIMMY TIPTOES</t>
  </si>
  <si>
    <t>FI42754/13</t>
  </si>
  <si>
    <t>KOIRUUKSIEN VELJENI LEIJONAMIELI</t>
  </si>
  <si>
    <t>FI44305/12</t>
  </si>
  <si>
    <t>TIMONAN CHANCE CAN CHOOSE</t>
  </si>
  <si>
    <t>FI44307/12</t>
  </si>
  <si>
    <t>TIMONAN CLOUDS CAN CATCH</t>
  </si>
  <si>
    <t>FI44309/12</t>
  </si>
  <si>
    <t>TIMONAN CHIC CAN CHERISH</t>
  </si>
  <si>
    <t>FI44760/16</t>
  </si>
  <si>
    <t>DIAMONDFOX MADEMOISELLE BRUME</t>
  </si>
  <si>
    <t>FI47705/14</t>
  </si>
  <si>
    <t>NUUSKAKAIRAN SAMMA PÅ SVENSKA</t>
  </si>
  <si>
    <t>FI49241/20</t>
  </si>
  <si>
    <t>DIAMONDFOX MAGICAL DIAMOND HEART</t>
  </si>
  <si>
    <t>2020</t>
  </si>
  <si>
    <t>FI50081/19</t>
  </si>
  <si>
    <t>TIMONAN LOKI LOVES LOYALTY</t>
  </si>
  <si>
    <t>FI50362/15</t>
  </si>
  <si>
    <t>DIAMONDFOX MIRACLE OF BLUE SKY</t>
  </si>
  <si>
    <t>FI50366/15</t>
  </si>
  <si>
    <t>DIAMONDFOX MIRACLE OF SKYLINE</t>
  </si>
  <si>
    <t>FI52259/20</t>
  </si>
  <si>
    <t>CINNABERRY'S EUPHEMIA</t>
  </si>
  <si>
    <t>FI53306/09</t>
  </si>
  <si>
    <t>CINNABERRY'S ANNIE LAURIE</t>
  </si>
  <si>
    <t>FI54733/18</t>
  </si>
  <si>
    <t>CLINGSTONE'S CAPTAIN JACK</t>
  </si>
  <si>
    <t>FI54734/18</t>
  </si>
  <si>
    <t>CLINGSTONE'S CONSPIRACY THEORY</t>
  </si>
  <si>
    <t>FIN10098/06</t>
  </si>
  <si>
    <t>DANDINAS ALIAS MAISIE</t>
  </si>
  <si>
    <t>2005</t>
  </si>
  <si>
    <t>FIN10122/06</t>
  </si>
  <si>
    <t>TIMONAN PARADISE PAIGE</t>
  </si>
  <si>
    <t>FIN10126/06</t>
  </si>
  <si>
    <t>WINDSWEPT HEIGHT'S BUFFALO BILL</t>
  </si>
  <si>
    <t>FIN10647/04</t>
  </si>
  <si>
    <t>CALIBRA'S DROP OF HONEY</t>
  </si>
  <si>
    <t>2003</t>
  </si>
  <si>
    <t>FIN10648/04</t>
  </si>
  <si>
    <t>CALIBRA'S DREAM VEAWER</t>
  </si>
  <si>
    <t>FIN10650/04</t>
  </si>
  <si>
    <t>CALIBRA'S DEJA VU</t>
  </si>
  <si>
    <t>FIN10942/03</t>
  </si>
  <si>
    <t>TENDER WIND'S MAJESTIC MAGGIE</t>
  </si>
  <si>
    <t>2002</t>
  </si>
  <si>
    <t>FIN12900/02</t>
  </si>
  <si>
    <t>DANDINAS EAGER ELECTRA</t>
  </si>
  <si>
    <t>2001</t>
  </si>
  <si>
    <t>FIN13860/07</t>
  </si>
  <si>
    <t>FATIKON NAPPANAHKA</t>
  </si>
  <si>
    <t>2006</t>
  </si>
  <si>
    <t>FIN13929/03</t>
  </si>
  <si>
    <t>HELGA NEITIN JAARLI JUHO</t>
  </si>
  <si>
    <t>FIN13933/03</t>
  </si>
  <si>
    <t>HELGA NEITIN TSAARI TIMO</t>
  </si>
  <si>
    <t>FIN15895/05</t>
  </si>
  <si>
    <t>DANDINAS INDEED LOVELY</t>
  </si>
  <si>
    <t>FIN15896/05</t>
  </si>
  <si>
    <t>DANDINAS INDEEDSOMETHING</t>
  </si>
  <si>
    <t>FIN16551/02</t>
  </si>
  <si>
    <t>CINNABERRY'S ICE FLOWER</t>
  </si>
  <si>
    <t>FIN16686/07</t>
  </si>
  <si>
    <t>TIMONAN SAPPHIRE SALLIE</t>
  </si>
  <si>
    <t>2007</t>
  </si>
  <si>
    <t>FIN17269/02</t>
  </si>
  <si>
    <t>SANDCASTLE'S TREASURE BOX</t>
  </si>
  <si>
    <t>FIN17275/02</t>
  </si>
  <si>
    <t>SANDCASTLE'S VANILLA SKY</t>
  </si>
  <si>
    <t>FIN18052/00</t>
  </si>
  <si>
    <t>BAUBON'S TIKTAK</t>
  </si>
  <si>
    <t>2000</t>
  </si>
  <si>
    <t>FIN18173/07</t>
  </si>
  <si>
    <t>CINNABERRY'S UNKNOWN SOLDIER</t>
  </si>
  <si>
    <t>FIN18298/04</t>
  </si>
  <si>
    <t>SANDCASTLE'S ZOOT SUIT</t>
  </si>
  <si>
    <t>2004</t>
  </si>
  <si>
    <t>FIN18303/04</t>
  </si>
  <si>
    <t>SANDCASTLE'S SOMETHING BLUE</t>
  </si>
  <si>
    <t>FIN18378/01</t>
  </si>
  <si>
    <t>TIMONAN LUMUMBA LUNA</t>
  </si>
  <si>
    <t>FIN18796/01</t>
  </si>
  <si>
    <t>SANDCASTLE'S SWEET VALENTINE</t>
  </si>
  <si>
    <t>FIN19052/07</t>
  </si>
  <si>
    <t>MACGEE'S HIGH SPEED</t>
  </si>
  <si>
    <t>FIN19299/04</t>
  </si>
  <si>
    <t>DANDINAS TOP TRICK</t>
  </si>
  <si>
    <t>FIN19301/04</t>
  </si>
  <si>
    <t>DANDINAS TRUE SWINGER</t>
  </si>
  <si>
    <t>FIN19302/04</t>
  </si>
  <si>
    <t>DANDINAS TOP DOLL</t>
  </si>
  <si>
    <t>FIN19348/06</t>
  </si>
  <si>
    <t>BELL PEPPER'S GHOST BUSTER</t>
  </si>
  <si>
    <t>FIN19802/07</t>
  </si>
  <si>
    <t>DALIMATTAS LIKE TO FLY</t>
  </si>
  <si>
    <t>FIN21791/03</t>
  </si>
  <si>
    <t>SANDCASTLE'S SUPER GOOFY</t>
  </si>
  <si>
    <t>FIN21818/08</t>
  </si>
  <si>
    <t>BELL PEPPER'S HEADLIGHT AIM</t>
  </si>
  <si>
    <t>FIN22116/04</t>
  </si>
  <si>
    <t>KANGASVUOKON STARRAY</t>
  </si>
  <si>
    <t>FIN25362/06</t>
  </si>
  <si>
    <t>GOLDLADY'S GUNS'N ROSES</t>
  </si>
  <si>
    <t>FIN25366/06</t>
  </si>
  <si>
    <t>GOLDLADY'S GRACE'N GLORY</t>
  </si>
  <si>
    <t>FIN26267/07</t>
  </si>
  <si>
    <t>CLINGSTONE'S NO COMMENTS</t>
  </si>
  <si>
    <t>FIN26270/07</t>
  </si>
  <si>
    <t>CLINGSTONE'S NEEDLESS TO SAY</t>
  </si>
  <si>
    <t>FIN26408/04</t>
  </si>
  <si>
    <t>WALENSIAN MAESTRO</t>
  </si>
  <si>
    <t>FIN26411/04</t>
  </si>
  <si>
    <t>WALENSIAN MAITRE</t>
  </si>
  <si>
    <t>FIN26673/03</t>
  </si>
  <si>
    <t>CALIBRA'S FOOL FOR YOU</t>
  </si>
  <si>
    <t>FIN26849/07</t>
  </si>
  <si>
    <t>STOORYBOOK'S MISS MONEYPENNY</t>
  </si>
  <si>
    <t>FIN26851/07</t>
  </si>
  <si>
    <t>STOORYBOOK'S FORYOUREYESONLY</t>
  </si>
  <si>
    <t>FIN29198/00</t>
  </si>
  <si>
    <t>SANDCASTLE'S SUNDANCE KID</t>
  </si>
  <si>
    <t>FIN31179/03</t>
  </si>
  <si>
    <t>TIMONAN NEAL NEVILLE</t>
  </si>
  <si>
    <t>FIN31180/03</t>
  </si>
  <si>
    <t>TIMONAN NERO NESTOR</t>
  </si>
  <si>
    <t>FIN31183/03</t>
  </si>
  <si>
    <t>TIMONAN NEAT NEFERTITI</t>
  </si>
  <si>
    <t>FIN31821/08</t>
  </si>
  <si>
    <t>KANGASVUOKON OLIWIA</t>
  </si>
  <si>
    <t>FIN32760/01</t>
  </si>
  <si>
    <t>TANNING LANA TURNER</t>
  </si>
  <si>
    <t>FIN32762/01</t>
  </si>
  <si>
    <t>TANNING LEE REMICK</t>
  </si>
  <si>
    <t>FIN32790/00</t>
  </si>
  <si>
    <t>CINNABERRY'S ENDLESS MELODY</t>
  </si>
  <si>
    <t>FIN35498/01</t>
  </si>
  <si>
    <t>GOLDLADY'S FANCY BLUE</t>
  </si>
  <si>
    <t>FIN37091/02</t>
  </si>
  <si>
    <t>SELBIT HUNKY DORY</t>
  </si>
  <si>
    <t>FIN39791/00</t>
  </si>
  <si>
    <t>CINNABERRY'S STILL SMILING</t>
  </si>
  <si>
    <t>FIN39797/00</t>
  </si>
  <si>
    <t>CINNABERRY'S SMOOTH TALKER</t>
  </si>
  <si>
    <t>FIN39799/00</t>
  </si>
  <si>
    <t>CINNABERRY'S SWEET DREAMS</t>
  </si>
  <si>
    <t>FIN40187/03</t>
  </si>
  <si>
    <t>CINNABERRY'S DREAMWEAVER</t>
  </si>
  <si>
    <t>FIN40463/03</t>
  </si>
  <si>
    <t>DANDINAS SWEET SENSATION</t>
  </si>
  <si>
    <t>FIN40468/03</t>
  </si>
  <si>
    <t>DANDINAS SWEET SAWANNAH</t>
  </si>
  <si>
    <t>FIN40779/02</t>
  </si>
  <si>
    <t>DANDINAS GOT TO BE MINE</t>
  </si>
  <si>
    <t>FIN42291/04</t>
  </si>
  <si>
    <t>TIMONAN ONAH O'NEAL</t>
  </si>
  <si>
    <t>FIN42433/01</t>
  </si>
  <si>
    <t>SANDCASTLE'S SNAPCRACKLE POP</t>
  </si>
  <si>
    <t>FIN42434/01</t>
  </si>
  <si>
    <t>SANDCASTLE'S STROM INATEACUP</t>
  </si>
  <si>
    <t>FIN43256/02</t>
  </si>
  <si>
    <t>EVERSTI ÖVERIN RÖLLI-PEIKKO</t>
  </si>
  <si>
    <t>FIN43573/05</t>
  </si>
  <si>
    <t>CINNABERRY'S AS YOU LIKE IT</t>
  </si>
  <si>
    <t>FIN43611/04</t>
  </si>
  <si>
    <t>SANDCASTLE'S TRUE TOPIC</t>
  </si>
  <si>
    <t>FIN43674/07</t>
  </si>
  <si>
    <t>CINNABERRY'S PLAYBOY</t>
  </si>
  <si>
    <t>FIN43678/07</t>
  </si>
  <si>
    <t>CINNABERRY'S PRETTY IN BLUE</t>
  </si>
  <si>
    <t>FIN44156/07</t>
  </si>
  <si>
    <t>CALIBRA'S GEORGEOTHJUNGLE</t>
  </si>
  <si>
    <t>FIN44157/07</t>
  </si>
  <si>
    <t>CALIBRA'S GOOD CITIZEN</t>
  </si>
  <si>
    <t>FIN44161/07</t>
  </si>
  <si>
    <t>CALIBRA'S GOODNIGHT KISS</t>
  </si>
  <si>
    <t>FIN44273/03</t>
  </si>
  <si>
    <t>SANDCASTLE'S SWING N'SMILE</t>
  </si>
  <si>
    <t>FIN45910/05</t>
  </si>
  <si>
    <t>DANDINAS QUEEN TIPTOP</t>
  </si>
  <si>
    <t>FIN46194/05</t>
  </si>
  <si>
    <t>KANGASVUOKON STAR OPERATION</t>
  </si>
  <si>
    <t>FIN46197/05</t>
  </si>
  <si>
    <t>KANGASVUOKON MICHELLE</t>
  </si>
  <si>
    <t>FIN47688/06</t>
  </si>
  <si>
    <t>AURINGONKUKAN MAMMAN METKU</t>
  </si>
  <si>
    <t>FIN48911/06</t>
  </si>
  <si>
    <t>MABINOGION SIR GALAHAD</t>
  </si>
  <si>
    <t>FIN52809/08</t>
  </si>
  <si>
    <t>CLINGSTONE'S SOUNDS GOOD</t>
  </si>
  <si>
    <t>FIN59293/08</t>
  </si>
  <si>
    <t>SHULUNE IMPERIAL MYSTIQUE</t>
  </si>
  <si>
    <t>HR10008SKOK</t>
  </si>
  <si>
    <t>TOONIAN REGGAE SUNSPLASH</t>
  </si>
  <si>
    <t>ISBR107486</t>
  </si>
  <si>
    <t>WINDSTORM OF NETIV HA'AYIT</t>
  </si>
  <si>
    <t>N03481/06</t>
  </si>
  <si>
    <t>FEETFIRE'S IT'S NOW OR NEVER</t>
  </si>
  <si>
    <t>N07352/07</t>
  </si>
  <si>
    <t>SHINY LAKE'S DREAMS OF NIGHT</t>
  </si>
  <si>
    <t>N10894/04</t>
  </si>
  <si>
    <t>SMOOTH VALENTINO EIK OF TORROSLY</t>
  </si>
  <si>
    <t>N10897/04</t>
  </si>
  <si>
    <t>SMOOTH VIVA TINGELING OF TORROSLY</t>
  </si>
  <si>
    <t>N10900/04</t>
  </si>
  <si>
    <t>SMOOTH VELVET IN BLACK OF TORROSLY</t>
  </si>
  <si>
    <t>N13754/06</t>
  </si>
  <si>
    <t>WESAYSO RANDOM ACTS OF KINDNESS</t>
  </si>
  <si>
    <t>N13755/06</t>
  </si>
  <si>
    <t>WESAYSO KING OF BLOKE AND BIRD</t>
  </si>
  <si>
    <t>N13756/06</t>
  </si>
  <si>
    <t>WESAYSO TROUBLE WITH ME</t>
  </si>
  <si>
    <t>N13759/06</t>
  </si>
  <si>
    <t>WESAYSO MAKE ME PURE</t>
  </si>
  <si>
    <t>N19044/04</t>
  </si>
  <si>
    <t>SHINY LAKE'S BE MY DOUBLE DARE</t>
  </si>
  <si>
    <t>N19049/04</t>
  </si>
  <si>
    <t>SHINY LAKE'S BURNING HEARTS</t>
  </si>
  <si>
    <t>N21759/00</t>
  </si>
  <si>
    <t>SMOOTH REQUESTED REDFOX OF TORROSLY</t>
  </si>
  <si>
    <t>N21765/00</t>
  </si>
  <si>
    <t>SMOOTH RAVISHING GIFT OF TORROSLY</t>
  </si>
  <si>
    <t>NHSB2375745</t>
  </si>
  <si>
    <t>CINNABERRY'S LION HEART</t>
  </si>
  <si>
    <t>NHSB2625267</t>
  </si>
  <si>
    <t>MABINOGION VILYA RING OF STAR</t>
  </si>
  <si>
    <t>NO32278/18</t>
  </si>
  <si>
    <t>PERFECT IMAGE LOVING ME</t>
  </si>
  <si>
    <t>NO32282/18</t>
  </si>
  <si>
    <t>PERFECT IMAGE LIKE WILDFIRE</t>
  </si>
  <si>
    <t>NO33684/18</t>
  </si>
  <si>
    <t>TORROSLY'S EXTRA EDITION</t>
  </si>
  <si>
    <t>NO34230/16</t>
  </si>
  <si>
    <t>TORROSLY'S BELL-A-MI</t>
  </si>
  <si>
    <t>NO36638/16</t>
  </si>
  <si>
    <t>CALLIP'S CHRISTIAN GREY</t>
  </si>
  <si>
    <t>NO36645/16</t>
  </si>
  <si>
    <t>CALLIP'S CATCH ME IF YOU CAN</t>
  </si>
  <si>
    <t>NO37653/11</t>
  </si>
  <si>
    <t>SMOOTH YING YANG OF TORROSLY</t>
  </si>
  <si>
    <t>NO37655/11</t>
  </si>
  <si>
    <t>SMOOTH YELLOW PEARL OF TORROSLY</t>
  </si>
  <si>
    <t>NO37658/11</t>
  </si>
  <si>
    <t>SMOOTH YAHA YA ANNA OF TORROSLY</t>
  </si>
  <si>
    <t>NO37875/22</t>
  </si>
  <si>
    <t>CALLIP'S FATHER FIGURE</t>
  </si>
  <si>
    <t>NO37876/22</t>
  </si>
  <si>
    <t>CALLIP'S FUTURE FANTASY</t>
  </si>
  <si>
    <t>NO38023/12</t>
  </si>
  <si>
    <t>PIMENTA AV THARA</t>
  </si>
  <si>
    <t>NO38024/12</t>
  </si>
  <si>
    <t>BRASSICA ALBA AV THARA</t>
  </si>
  <si>
    <t>NO38025/12</t>
  </si>
  <si>
    <t>EUGENIA CARIOPHYLLATA AV THARA</t>
  </si>
  <si>
    <t>NO38087/23</t>
  </si>
  <si>
    <t>SENNASIV GRACE</t>
  </si>
  <si>
    <t>2023</t>
  </si>
  <si>
    <t>NO38112/22</t>
  </si>
  <si>
    <t>LAABANDEN BY MY FIGHTER</t>
  </si>
  <si>
    <t>NO39040/11</t>
  </si>
  <si>
    <t>ALERTNESS SERENITY</t>
  </si>
  <si>
    <t>NO39042/11</t>
  </si>
  <si>
    <t>ALERTNESS AMENITY</t>
  </si>
  <si>
    <t>NO39044/11</t>
  </si>
  <si>
    <t>ALERTNESS CLARITY</t>
  </si>
  <si>
    <t>NO39045/11</t>
  </si>
  <si>
    <t>ALERTNESS VIVACITY</t>
  </si>
  <si>
    <t>NO43678/10</t>
  </si>
  <si>
    <t>SMOOTH X-CLUSIVE DARREL OF TORROSLY</t>
  </si>
  <si>
    <t>NO43684/10</t>
  </si>
  <si>
    <t>SMOOTH X-CELLENT THELMA OF TORROSLY</t>
  </si>
  <si>
    <t>NO44901/23</t>
  </si>
  <si>
    <t>FAIRYTOPIA'S IUSAIN BOLT</t>
  </si>
  <si>
    <t>NO45320/13</t>
  </si>
  <si>
    <t>CALLIP'S ALL STAR</t>
  </si>
  <si>
    <t>NO45322/13</t>
  </si>
  <si>
    <t>CALLIP'S ALL INCLUSIVE</t>
  </si>
  <si>
    <t>NO45864/13</t>
  </si>
  <si>
    <t>ELVLI'S ALVIN</t>
  </si>
  <si>
    <t>NO45866/13</t>
  </si>
  <si>
    <t>ELVLI'S ALICE</t>
  </si>
  <si>
    <t>NO45867/13</t>
  </si>
  <si>
    <t>ELVLI'S ARIEL</t>
  </si>
  <si>
    <t>NO47001/17</t>
  </si>
  <si>
    <t>TORROSLY'S DAILY MAIL</t>
  </si>
  <si>
    <t>NO49548/13</t>
  </si>
  <si>
    <t>ALERTNESS STORM CHASER</t>
  </si>
  <si>
    <t>NO49550/13</t>
  </si>
  <si>
    <t>ALERTNESS STORMPROOF</t>
  </si>
  <si>
    <t>NO49551/13</t>
  </si>
  <si>
    <t>ALERTNESS STORM-WARNING</t>
  </si>
  <si>
    <t>NO49552/13</t>
  </si>
  <si>
    <t>ALERTNESS STORM WIZARD</t>
  </si>
  <si>
    <t>NO49553/13</t>
  </si>
  <si>
    <t>ALERTNESS BRAINSTORM</t>
  </si>
  <si>
    <t>NO49554/13</t>
  </si>
  <si>
    <t>ALERTNESS STORM PETREL</t>
  </si>
  <si>
    <t>NO49556/13</t>
  </si>
  <si>
    <t>ALERTNESS SOLAR STORM</t>
  </si>
  <si>
    <t>NO49557/13</t>
  </si>
  <si>
    <t>ALERTNESS STORM OF APPLAUSE</t>
  </si>
  <si>
    <t>NO51307/14</t>
  </si>
  <si>
    <t>PERFECT IMAGE BURNING SKIES</t>
  </si>
  <si>
    <t>NO51386/19</t>
  </si>
  <si>
    <t>TORROSLY'S FINAL FANTASY</t>
  </si>
  <si>
    <t>NO51984/22</t>
  </si>
  <si>
    <t>ANKARU'S AN ACE TO KEEP</t>
  </si>
  <si>
    <t>NO54717/19</t>
  </si>
  <si>
    <t>ALERTNESS FEEL THE BURN</t>
  </si>
  <si>
    <t>NO54718/19</t>
  </si>
  <si>
    <t>ALERTNESS MIND THE GAP</t>
  </si>
  <si>
    <t>NO59289/20</t>
  </si>
  <si>
    <t>LAABANDEN AMAZING STAR</t>
  </si>
  <si>
    <t>RKF4570598</t>
  </si>
  <si>
    <t>NATALAIN SATELLITE OF LOVE</t>
  </si>
  <si>
    <t>S10077/2005</t>
  </si>
  <si>
    <t>TANNING PRIMARY KEY</t>
  </si>
  <si>
    <t>S10871/2006</t>
  </si>
  <si>
    <t>GEMDALES REMARKABLE REBECCA</t>
  </si>
  <si>
    <t>S10872/2006</t>
  </si>
  <si>
    <t>GEMDALES RAGTIME ROSE</t>
  </si>
  <si>
    <t>S10873/2006</t>
  </si>
  <si>
    <t>GEMDALES REFRESHING ROSALIND</t>
  </si>
  <si>
    <t>S10874/2006</t>
  </si>
  <si>
    <t>GEMDALES RESPECTABLE ROBERT</t>
  </si>
  <si>
    <t>S10875/2006</t>
  </si>
  <si>
    <t>GEMDALES RESTLESS RANDALPH</t>
  </si>
  <si>
    <t>S10876/2006</t>
  </si>
  <si>
    <t>GEMDALES RETIRED REMINGTON</t>
  </si>
  <si>
    <t>S10877/2006</t>
  </si>
  <si>
    <t>GEMDALES RUNNING RONALD</t>
  </si>
  <si>
    <t>S10878/2006</t>
  </si>
  <si>
    <t>GEMDALES ROYAL RICHARD</t>
  </si>
  <si>
    <t>S11078/2001</t>
  </si>
  <si>
    <t>EARLY MORNINGS GREVE MOLTKE</t>
  </si>
  <si>
    <t>S11079/2001</t>
  </si>
  <si>
    <t>EARLY MORNINGS GRANNY SMITH</t>
  </si>
  <si>
    <t>S11080/2001</t>
  </si>
  <si>
    <t>EARLY MORNINGS GRANAT</t>
  </si>
  <si>
    <t>S11081/2001</t>
  </si>
  <si>
    <t>EARLY MORNINGS GUAVE</t>
  </si>
  <si>
    <t>S11082/2001</t>
  </si>
  <si>
    <t>EARLY MORNINGS GLOSTER</t>
  </si>
  <si>
    <t>S11759/2001</t>
  </si>
  <si>
    <t>FAIRLINES SMOOTH FOR ENJOYING LIFE</t>
  </si>
  <si>
    <t>S11760/2001</t>
  </si>
  <si>
    <t>FAIRLINES SMOOTH FOR FRIENDSHIP</t>
  </si>
  <si>
    <t>S11761/2001</t>
  </si>
  <si>
    <t>FAIRLINES SMOOTH FOR PLAY'N RUN</t>
  </si>
  <si>
    <t>S11762/2001</t>
  </si>
  <si>
    <t>FAIRLINES SMOOTH FOR YOU TO LOVE</t>
  </si>
  <si>
    <t>S11763/2001</t>
  </si>
  <si>
    <t>FAIRLINES SMOOTH FOR HAPPY DAYS</t>
  </si>
  <si>
    <t>S11764/2001</t>
  </si>
  <si>
    <t>FAIRLINES SMOOTH FOR A HAPPIER LIFE</t>
  </si>
  <si>
    <t>S12253/2005</t>
  </si>
  <si>
    <t>MIRONIK'S OMEGA-MAN</t>
  </si>
  <si>
    <t>S12254/2005</t>
  </si>
  <si>
    <t>MIRONIK'S OOPS-UP</t>
  </si>
  <si>
    <t>S12255/2005</t>
  </si>
  <si>
    <t>MIRONIK'S OH-MY-LORD</t>
  </si>
  <si>
    <t>S12256/2005</t>
  </si>
  <si>
    <t>MIRONIK'S O-SOLE-MIO</t>
  </si>
  <si>
    <t>S12346/2003</t>
  </si>
  <si>
    <t>GEMDALES JUST JASON</t>
  </si>
  <si>
    <t>S12347/2003</t>
  </si>
  <si>
    <t>GEMDALES JUDICIOUS JUDITH</t>
  </si>
  <si>
    <t>S12611/2006</t>
  </si>
  <si>
    <t>DANDINAS QUEEN TIGRESS</t>
  </si>
  <si>
    <t>S13100/2001</t>
  </si>
  <si>
    <t>GEMDALES GENTLE GASP</t>
  </si>
  <si>
    <t>S13101/2001</t>
  </si>
  <si>
    <t>GEMDALES GREAT GILBERT</t>
  </si>
  <si>
    <t>S13102/2001</t>
  </si>
  <si>
    <t>GEMDALES GRACEFUL GRAHAM</t>
  </si>
  <si>
    <t>S13103/2001</t>
  </si>
  <si>
    <t>GEMDALES GOLDEN GLENN</t>
  </si>
  <si>
    <t>S13104/2001</t>
  </si>
  <si>
    <t>GEMDALES GLITTERING GARY</t>
  </si>
  <si>
    <t>S13248/2006</t>
  </si>
  <si>
    <t>ONEWAY'S VITO</t>
  </si>
  <si>
    <t>S13249/2006</t>
  </si>
  <si>
    <t>ONEWAY'S ROADSTER</t>
  </si>
  <si>
    <t>S13250/2006</t>
  </si>
  <si>
    <t>ONEWAY'S SPRINTER</t>
  </si>
  <si>
    <t>S13251/2006</t>
  </si>
  <si>
    <t>ONEWAY'S GRAND MERCEDES</t>
  </si>
  <si>
    <t>S13252/2006</t>
  </si>
  <si>
    <t>ONEWAY'S MODEL K</t>
  </si>
  <si>
    <t>S13368/2009</t>
  </si>
  <si>
    <t>KARI'DAHLS JAMES JELLY</t>
  </si>
  <si>
    <t>S13369/2009</t>
  </si>
  <si>
    <t>KARI'DAHLS JUST JACK</t>
  </si>
  <si>
    <t>S13370/2009</t>
  </si>
  <si>
    <t>KARI'DAHLS JOOP JUMP</t>
  </si>
  <si>
    <t>S13371/2009</t>
  </si>
  <si>
    <t>KARI'DAHLS JUNGLE JUICY</t>
  </si>
  <si>
    <t>S13372/2009</t>
  </si>
  <si>
    <t>KARI'DAHLS JUST JAZZ</t>
  </si>
  <si>
    <t>S13373/2009</t>
  </si>
  <si>
    <t>KARI'DAHLS JOLIN JADE</t>
  </si>
  <si>
    <t>S13374/2009</t>
  </si>
  <si>
    <t>KARI'DAHLS JACKY JADORE</t>
  </si>
  <si>
    <t>S13375/2009</t>
  </si>
  <si>
    <t>KARI'DAHLS JULIA JASMIN</t>
  </si>
  <si>
    <t>S13445/2004</t>
  </si>
  <si>
    <t>HOTLANDS ARWEN</t>
  </si>
  <si>
    <t>S13446/2004</t>
  </si>
  <si>
    <t>HOTLANDS GALADRIEL</t>
  </si>
  <si>
    <t>S13447/2004</t>
  </si>
  <si>
    <t>HOTLANDS GANDALF</t>
  </si>
  <si>
    <t>S13448/2004</t>
  </si>
  <si>
    <t>HOTLANDS ARAGORN</t>
  </si>
  <si>
    <t>S13449/2004</t>
  </si>
  <si>
    <t>HOTLANDS FRODO</t>
  </si>
  <si>
    <t>S13450/2004</t>
  </si>
  <si>
    <t>HOTLANDS GIMLI</t>
  </si>
  <si>
    <t>S14232/2007</t>
  </si>
  <si>
    <t>ASTOLAT'S CROCUS CÝANUS</t>
  </si>
  <si>
    <t>S14233/2007</t>
  </si>
  <si>
    <t>ASTOLAT'S COCOS CELÁSTRUS</t>
  </si>
  <si>
    <t>S14234/2007</t>
  </si>
  <si>
    <t>ASTOLAT'S CACTUS CÁLYPTUS</t>
  </si>
  <si>
    <t>S14235/2007</t>
  </si>
  <si>
    <t>ASTOLAT'S CEDRUS CYPÉRUS</t>
  </si>
  <si>
    <t>S14236/2007</t>
  </si>
  <si>
    <t>ASTOLAT'S CICER CAMELOT</t>
  </si>
  <si>
    <t>S14237/2007</t>
  </si>
  <si>
    <t>ASTOLAT'S CAMELIA CAMELIARD</t>
  </si>
  <si>
    <t>S14238/2007</t>
  </si>
  <si>
    <t>ASTOLAT'S CALÉNDULA CRÁSSULA</t>
  </si>
  <si>
    <t>S14239/2007</t>
  </si>
  <si>
    <t>ASTOLAT'S CLIVIA CAPSELLA</t>
  </si>
  <si>
    <t>S14240/2007</t>
  </si>
  <si>
    <t>ASTOLAT'S CASTÁNEA CANINA</t>
  </si>
  <si>
    <t>S14672/2009</t>
  </si>
  <si>
    <t>MARGRAVE HILLS CREDO IN TE</t>
  </si>
  <si>
    <t>S16559/2009</t>
  </si>
  <si>
    <t>TOP-FASHION'S ATTRACTIVE ACHILLES</t>
  </si>
  <si>
    <t>S16560/2009</t>
  </si>
  <si>
    <t>TOP-FASHION'S ALMIGHTY AVALLON</t>
  </si>
  <si>
    <t>S16561/2009</t>
  </si>
  <si>
    <t>TOP-FASHION'S AMAZING GRACE</t>
  </si>
  <si>
    <t>S16562/2009</t>
  </si>
  <si>
    <t>TOP-FASHION'S ARIEL THE MERMAID</t>
  </si>
  <si>
    <t>S16563/2009</t>
  </si>
  <si>
    <t>TOP-FASHION'S ALICE IN WONDERLAND</t>
  </si>
  <si>
    <t>S18207/2004</t>
  </si>
  <si>
    <t>DANDINAS MILLENIUM GOLD</t>
  </si>
  <si>
    <t>S18311/2005</t>
  </si>
  <si>
    <t>ONEWAY'S POWERPLAY</t>
  </si>
  <si>
    <t>S18631/2008</t>
  </si>
  <si>
    <t>VILDA-MEDUZA BAMBI BALLERINA</t>
  </si>
  <si>
    <t>S18632/2008</t>
  </si>
  <si>
    <t>VILDA-MEDUZA BÖNAN BONNIE</t>
  </si>
  <si>
    <t>S18633/2008</t>
  </si>
  <si>
    <t>VILDA-MEDUZA BUSIGA BELLA</t>
  </si>
  <si>
    <t>S18634/2008</t>
  </si>
  <si>
    <t>VILDA-MEDUZA BERTA BLIXT</t>
  </si>
  <si>
    <t>S18635/2008</t>
  </si>
  <si>
    <t>VILDA-MEDUZA BÄSTE BELSEBUB</t>
  </si>
  <si>
    <t>S18636/2008</t>
  </si>
  <si>
    <t>VILDA-MEDUZA BERNAD BESSERWISSE</t>
  </si>
  <si>
    <t>S18637/2008</t>
  </si>
  <si>
    <t>VILDA-MEDUZA BALLA BENHUR</t>
  </si>
  <si>
    <t>S18638/2008</t>
  </si>
  <si>
    <t>VILDA-MEDUZA BUSSIGA BOSSE</t>
  </si>
  <si>
    <t>S18639/2008</t>
  </si>
  <si>
    <t>VILDA-MEDUZA BUS BOZO</t>
  </si>
  <si>
    <t>S19221/2005</t>
  </si>
  <si>
    <t>EARLY MORNINGS KIMBERLY BLUE VELVET</t>
  </si>
  <si>
    <t>S19698/2004</t>
  </si>
  <si>
    <t>ONEWAY'S PIFF</t>
  </si>
  <si>
    <t>S19699/2004</t>
  </si>
  <si>
    <t>ONEWAY'S PUFF</t>
  </si>
  <si>
    <t>S20483/2007</t>
  </si>
  <si>
    <t>MOONCRADLE KATI'S MASK</t>
  </si>
  <si>
    <t>S22003/2005</t>
  </si>
  <si>
    <t>ONEWAY'S GOLDSMITH</t>
  </si>
  <si>
    <t>S22004/2005</t>
  </si>
  <si>
    <t>ONEWAY'S GOLD RUSH</t>
  </si>
  <si>
    <t>S22005/2005</t>
  </si>
  <si>
    <t>ONEWAY'S GOLD BAR</t>
  </si>
  <si>
    <t>S22006/2005</t>
  </si>
  <si>
    <t>ONEWAY'S GOLDEN SHIMMER</t>
  </si>
  <si>
    <t>S22007/2005</t>
  </si>
  <si>
    <t>ONEWAY'S GOLDEN TREASURE</t>
  </si>
  <si>
    <t>S22032/2002</t>
  </si>
  <si>
    <t>LEGENDENS ELLIOT</t>
  </si>
  <si>
    <t>S22035/2002</t>
  </si>
  <si>
    <t>LEGENDENS ELECTRA</t>
  </si>
  <si>
    <t>S22036/2002</t>
  </si>
  <si>
    <t>LEGENDENS EBONY</t>
  </si>
  <si>
    <t>S22657/2005</t>
  </si>
  <si>
    <t>GEMDALES POLYTHENE PAM</t>
  </si>
  <si>
    <t>S22658/2005</t>
  </si>
  <si>
    <t>GEMDALES PENNT LANE</t>
  </si>
  <si>
    <t>S22881/2007</t>
  </si>
  <si>
    <t>AVALLON BILA KAIFA</t>
  </si>
  <si>
    <t>S23025/2004</t>
  </si>
  <si>
    <t>EARLY MORNINGS JACK A DANDY</t>
  </si>
  <si>
    <t>S23026/2004</t>
  </si>
  <si>
    <t>EARLY MORNINGS JACK OF ALL TRADES</t>
  </si>
  <si>
    <t>S23027/2004</t>
  </si>
  <si>
    <t>EARLY MORNINGS JACK IN THE BOX</t>
  </si>
  <si>
    <t>S23028/2004</t>
  </si>
  <si>
    <t>EARLY MORNINGS JACK FROST</t>
  </si>
  <si>
    <t>S23029/2004</t>
  </si>
  <si>
    <t>EARLY MORNINGS JEWEL IN THE CROWN</t>
  </si>
  <si>
    <t>S23030/2004</t>
  </si>
  <si>
    <t>EARLY MORNINGS JUST IN TIME</t>
  </si>
  <si>
    <t>S23031/2004</t>
  </si>
  <si>
    <t>EARLY MORNINGS JET-ENGINE</t>
  </si>
  <si>
    <t>S23168/2008</t>
  </si>
  <si>
    <t>TURNING LEAF'S MAD TEA PARTY</t>
  </si>
  <si>
    <t>S23169/2008</t>
  </si>
  <si>
    <t>TURNING LEAF'S JUNGLE CRUISE</t>
  </si>
  <si>
    <t>S23170/2008</t>
  </si>
  <si>
    <t>TURNING LEAF'S TOAD'S WILD RIDE</t>
  </si>
  <si>
    <t>S23171/2008</t>
  </si>
  <si>
    <t>TURNING LEAF'S FAIRY MARY</t>
  </si>
  <si>
    <t>S23172/2008</t>
  </si>
  <si>
    <t>TURNING LEAF'S FAIRY IRIDESSA</t>
  </si>
  <si>
    <t>S23173/2008</t>
  </si>
  <si>
    <t>TURNING LEAF'S FAIRY SILVER MIST</t>
  </si>
  <si>
    <t>S23619/2006</t>
  </si>
  <si>
    <t>CINNABERRY'S HUNGRY HEART</t>
  </si>
  <si>
    <t>S23632/2007</t>
  </si>
  <si>
    <t>KARI'DAHLS NEMO NOVELL</t>
  </si>
  <si>
    <t>S23633/2007</t>
  </si>
  <si>
    <t>KARI'DAHLS NELSON NOBELL</t>
  </si>
  <si>
    <t>S23634/2005</t>
  </si>
  <si>
    <t>EARLY MORNINGS LITTLE SUPERMAN</t>
  </si>
  <si>
    <t>S23634/2007</t>
  </si>
  <si>
    <t>KARI'DAHLS NAJKO NOZELL</t>
  </si>
  <si>
    <t>S23635/2005</t>
  </si>
  <si>
    <t>EARLY MORNINGS LOIS LANE</t>
  </si>
  <si>
    <t>S23635/2007</t>
  </si>
  <si>
    <t>KARI'DAHLS NEXA NIBB</t>
  </si>
  <si>
    <t>S23636/2007</t>
  </si>
  <si>
    <t>KARI'DAHLS NADJA NATIRA</t>
  </si>
  <si>
    <t>S23637/2007</t>
  </si>
  <si>
    <t>KARI'DAHLS NORA NAGELLA</t>
  </si>
  <si>
    <t>S23729/2008</t>
  </si>
  <si>
    <t>S24104/2003</t>
  </si>
  <si>
    <t>GEMDALES KEEN-EYED KELVIN</t>
  </si>
  <si>
    <t>S24105/2003</t>
  </si>
  <si>
    <t>GEMDALES KINDLY KIPLING</t>
  </si>
  <si>
    <t>S24106/2003</t>
  </si>
  <si>
    <t>GEMDALES KISSING KATE</t>
  </si>
  <si>
    <t>S24397/2002</t>
  </si>
  <si>
    <t>ONEWAY'S ABBE</t>
  </si>
  <si>
    <t>S24398/2002</t>
  </si>
  <si>
    <t>ONEWAY'S MADICKEN</t>
  </si>
  <si>
    <t>S24556/2001</t>
  </si>
  <si>
    <t>ONEWAY'S MIKE HAMMER</t>
  </si>
  <si>
    <t>S24557/2001</t>
  </si>
  <si>
    <t>ONEWAY'S PHILIP MARLOWE</t>
  </si>
  <si>
    <t>S24558/2001</t>
  </si>
  <si>
    <t>ONEWAY'S JAMES BOND</t>
  </si>
  <si>
    <t>S24559/2001</t>
  </si>
  <si>
    <t>ONEWAY'S DICK TRACY</t>
  </si>
  <si>
    <t>S24560/2001</t>
  </si>
  <si>
    <t>ONEWAY'S ELLERY QUEEN</t>
  </si>
  <si>
    <t>S24561/2001</t>
  </si>
  <si>
    <t>ONEWAY'S LARA CROFT</t>
  </si>
  <si>
    <t>S24562/2001</t>
  </si>
  <si>
    <t>ONEWAY'S MISS MARPLE</t>
  </si>
  <si>
    <t>S24964/2009</t>
  </si>
  <si>
    <t>GALLANT BRYCE STAR</t>
  </si>
  <si>
    <t>S25471/2003</t>
  </si>
  <si>
    <t>ONEWAY'S HUGO BOSS</t>
  </si>
  <si>
    <t>S25472/2003</t>
  </si>
  <si>
    <t>ONEWAY'S POÉME</t>
  </si>
  <si>
    <t>S25473/2003</t>
  </si>
  <si>
    <t>ONEWAY'S CHLOÉ</t>
  </si>
  <si>
    <t>S25474/2003</t>
  </si>
  <si>
    <t>ONEWAY'S OPIUM</t>
  </si>
  <si>
    <t>S25475/2003</t>
  </si>
  <si>
    <t>ONEWAY'S OBSESSION</t>
  </si>
  <si>
    <t>S25476/2003</t>
  </si>
  <si>
    <t>ONEWAY'S POISON</t>
  </si>
  <si>
    <t>S25805/2007</t>
  </si>
  <si>
    <t>MABINOGION THE EVENSTAR</t>
  </si>
  <si>
    <t>S26414/2004</t>
  </si>
  <si>
    <t>GEMDALES MICHELLE MABELLE</t>
  </si>
  <si>
    <t>S26415/2004</t>
  </si>
  <si>
    <t>GEMDALES MAGGIE MAE</t>
  </si>
  <si>
    <t>S26416/2004</t>
  </si>
  <si>
    <t>GEMDALES MAXWELL'S SILVERHAMMER</t>
  </si>
  <si>
    <t>S26417/2004</t>
  </si>
  <si>
    <t>GEMDALES MR MOONLIGHT</t>
  </si>
  <si>
    <t>S26418/2004</t>
  </si>
  <si>
    <t>GEMDALES MOTHER NATURE'S SON</t>
  </si>
  <si>
    <t>S26419/2004</t>
  </si>
  <si>
    <t>GEMDALES MEAN MR MUSTARD</t>
  </si>
  <si>
    <t>S27097/2003</t>
  </si>
  <si>
    <t>SANDCASTLE'S ONE MORE TIME</t>
  </si>
  <si>
    <t>S27552/2005</t>
  </si>
  <si>
    <t>LIFEDREAM LADY INGEL</t>
  </si>
  <si>
    <t>S27654/2001</t>
  </si>
  <si>
    <t>WINSOME-NOVA</t>
  </si>
  <si>
    <t>S27655/2001</t>
  </si>
  <si>
    <t>WISTFUL-PLEXUS</t>
  </si>
  <si>
    <t>S27656/2001</t>
  </si>
  <si>
    <t>WATCHMAN-IZOR</t>
  </si>
  <si>
    <t>S27657/2001</t>
  </si>
  <si>
    <t>WHOOPING-ATLAS</t>
  </si>
  <si>
    <t>S27666/2008</t>
  </si>
  <si>
    <t>ONEWAY'S CHIP N' DALE</t>
  </si>
  <si>
    <t>S27667/2008</t>
  </si>
  <si>
    <t>ONEWAY'S TEST PILOT DONALD</t>
  </si>
  <si>
    <t>S27668/2008</t>
  </si>
  <si>
    <t>ONEWAY'S PRIVATE PLUTO</t>
  </si>
  <si>
    <t>S27669/2008</t>
  </si>
  <si>
    <t>ONEWAY'S CORN CHIPS</t>
  </si>
  <si>
    <t>S27670/2008</t>
  </si>
  <si>
    <t>ONEWAY'S CRAZY O' DAISY</t>
  </si>
  <si>
    <t>S27671/2008</t>
  </si>
  <si>
    <t>ONEWAY'S WORKING FOR PEANUTS</t>
  </si>
  <si>
    <t>S27672/2008</t>
  </si>
  <si>
    <t>ONEWAY'S TOY TINKERS</t>
  </si>
  <si>
    <t>S28498/2001</t>
  </si>
  <si>
    <t>GEMDALES HEAVY HARLEY</t>
  </si>
  <si>
    <t>S28499/2001</t>
  </si>
  <si>
    <t>GEMDALES HARMLESS HARRY</t>
  </si>
  <si>
    <t>S28500/2001</t>
  </si>
  <si>
    <t>GEMDALES HAPPY HAROLD</t>
  </si>
  <si>
    <t>S28501/2001</t>
  </si>
  <si>
    <t>GEMDALES HONEST HUMPHREY</t>
  </si>
  <si>
    <t>S28502/2001</t>
  </si>
  <si>
    <t>GEMDALES HONEY HILLARY</t>
  </si>
  <si>
    <t>S28503/2001</t>
  </si>
  <si>
    <t>GEMDALES HANDSOME HILDA</t>
  </si>
  <si>
    <t>S28504/2001</t>
  </si>
  <si>
    <t>GEMDALES HAZY HILLEVI</t>
  </si>
  <si>
    <t>S29070/2005</t>
  </si>
  <si>
    <t>CINNABERRY'S OVERCAST SKY</t>
  </si>
  <si>
    <t>S29403/2005</t>
  </si>
  <si>
    <t>FAIRLINES THE SHOWDIGGER</t>
  </si>
  <si>
    <t>S29404/2005</t>
  </si>
  <si>
    <t>FAIRLINES THE SHOWPRINCESS</t>
  </si>
  <si>
    <t>S29670/2004</t>
  </si>
  <si>
    <t>SONTIKAN SURUNMURHAAJA</t>
  </si>
  <si>
    <t>S30102/2004</t>
  </si>
  <si>
    <t>MIRONIK'S MOROS</t>
  </si>
  <si>
    <t>S30103/2004</t>
  </si>
  <si>
    <t>MIRONIK'S MINOS</t>
  </si>
  <si>
    <t>S30104/2004</t>
  </si>
  <si>
    <t>MIRONIK'S METIS</t>
  </si>
  <si>
    <t>S30106/2004</t>
  </si>
  <si>
    <t>MIRONIK'S MITRA</t>
  </si>
  <si>
    <t>S30107/2004</t>
  </si>
  <si>
    <t>MIRONIK'S MEDUSA</t>
  </si>
  <si>
    <t>S30108/2004</t>
  </si>
  <si>
    <t>MIRONIK'S MINERVA</t>
  </si>
  <si>
    <t>S31399/2006</t>
  </si>
  <si>
    <t>CINNABERRY'S HOLE IN ONE</t>
  </si>
  <si>
    <t>S31735/2006</t>
  </si>
  <si>
    <t>MIRONIK'S PICKO</t>
  </si>
  <si>
    <t>S31736/2006</t>
  </si>
  <si>
    <t>MIRONIK'S POSSUM</t>
  </si>
  <si>
    <t>S31737/2006</t>
  </si>
  <si>
    <t>MIRONIK'S PAOLA</t>
  </si>
  <si>
    <t>S31738/2006</t>
  </si>
  <si>
    <t>MIRONIK'S PANIZZI</t>
  </si>
  <si>
    <t>S32144/2007</t>
  </si>
  <si>
    <t>ONEWAY'S MR DESTINY</t>
  </si>
  <si>
    <t>S32145/2007</t>
  </si>
  <si>
    <t>ONEWAY'S THE RUNNER</t>
  </si>
  <si>
    <t>S32146/2007</t>
  </si>
  <si>
    <t>ONEWAY'S DREAM ON</t>
  </si>
  <si>
    <t>S32147/2007</t>
  </si>
  <si>
    <t>ONEWAY'S CENTER OF ATTENTION</t>
  </si>
  <si>
    <t>S32458/2002</t>
  </si>
  <si>
    <t>AURINGONKUKAN ÄIMÄN KÄKENÄ</t>
  </si>
  <si>
    <t>S33095/2008</t>
  </si>
  <si>
    <t>ONEWAY'S SIR HUGO DRAX</t>
  </si>
  <si>
    <t>S33096/2008</t>
  </si>
  <si>
    <t>ONEWAY'S DONOVAN RED GRANT</t>
  </si>
  <si>
    <t>S33097/2008</t>
  </si>
  <si>
    <t>ONEWAY'S GENERAL KOSKOV</t>
  </si>
  <si>
    <t>S33098/2008</t>
  </si>
  <si>
    <t>ONEWAY'S ELEKTRA KING</t>
  </si>
  <si>
    <t>S33099/2008</t>
  </si>
  <si>
    <t>ONEWAY'S MARY GOODNIGHT</t>
  </si>
  <si>
    <t>S33100/2008</t>
  </si>
  <si>
    <t>ONEWAY'S KISSY SUZUKI</t>
  </si>
  <si>
    <t>S33101/2008</t>
  </si>
  <si>
    <t>ONEWAY'S JENNY FLEX</t>
  </si>
  <si>
    <t>S33102/2008</t>
  </si>
  <si>
    <t>ONEWAY'S OCTOPUSSY</t>
  </si>
  <si>
    <t>S33103/2008</t>
  </si>
  <si>
    <t>ONEWAY'S PUSSY GALORE</t>
  </si>
  <si>
    <t>S33104/2008</t>
  </si>
  <si>
    <t>ONEWAY'S BIBI DAHL</t>
  </si>
  <si>
    <t>S33105/2008</t>
  </si>
  <si>
    <t>WILD AT HARDT CHARYBDIS COBALT</t>
  </si>
  <si>
    <t>S33106/2008</t>
  </si>
  <si>
    <t>WILD AT HARDT LORELEY LILAC</t>
  </si>
  <si>
    <t>S33107/2008</t>
  </si>
  <si>
    <t>WILD AT HARDT MEDEA MAUVE</t>
  </si>
  <si>
    <t>S33108/2008</t>
  </si>
  <si>
    <t>WILD AT HARDT MEDUSA MAUVE MICROBE</t>
  </si>
  <si>
    <t>S33109/2008</t>
  </si>
  <si>
    <t>WILD AT HARDT SCYLLA SKYBLUE</t>
  </si>
  <si>
    <t>S33517/2003</t>
  </si>
  <si>
    <t>ONEWAY'S SHAGGY</t>
  </si>
  <si>
    <t>S33518/2003</t>
  </si>
  <si>
    <t>ONEWAY'S ALICIA KEYS</t>
  </si>
  <si>
    <t>S33519/2003</t>
  </si>
  <si>
    <t>ONEWAY'S HOLLY VALANCE</t>
  </si>
  <si>
    <t>S33520/2003</t>
  </si>
  <si>
    <t>ONEWAY'S FAITH HILL</t>
  </si>
  <si>
    <t>S33521/2003</t>
  </si>
  <si>
    <t>ONEWAY'S MACY GRAY</t>
  </si>
  <si>
    <t>S33630/2001</t>
  </si>
  <si>
    <t>FOLIAS ZERPICO</t>
  </si>
  <si>
    <t>S33631/2001</t>
  </si>
  <si>
    <t>FOLIAS ZANCERRE</t>
  </si>
  <si>
    <t>S33632/2001</t>
  </si>
  <si>
    <t>FOLIAS ZHIRAZ</t>
  </si>
  <si>
    <t>S33633/2001</t>
  </si>
  <si>
    <t>FOLIAS ZINFANDEL</t>
  </si>
  <si>
    <t>S33634/2001</t>
  </si>
  <si>
    <t>FOLIAS ZAMOS</t>
  </si>
  <si>
    <t>S33635/2001</t>
  </si>
  <si>
    <t>FOLIAS ZANGRIA</t>
  </si>
  <si>
    <t>S33826/2006</t>
  </si>
  <si>
    <t>ONEWAY'S TIME FOR ENERGY</t>
  </si>
  <si>
    <t>S33827/2006</t>
  </si>
  <si>
    <t>ONEWAY'S TIME FOR ACTION</t>
  </si>
  <si>
    <t>S33828/2006</t>
  </si>
  <si>
    <t>ONEWAY'S TIME TO RELAX</t>
  </si>
  <si>
    <t>S33829/2006</t>
  </si>
  <si>
    <t>ONEWAY'S TIME FOR PLEASURE</t>
  </si>
  <si>
    <t>S34273/2000</t>
  </si>
  <si>
    <t>ONEWAY'S BLACK MAGIC WOMAN</t>
  </si>
  <si>
    <t>S34274/2000</t>
  </si>
  <si>
    <t>ONEWAY'S SMOOTH</t>
  </si>
  <si>
    <t>S34275/2000</t>
  </si>
  <si>
    <t>ONEWAY'S BART SIMPSON</t>
  </si>
  <si>
    <t>S34276/2000</t>
  </si>
  <si>
    <t>ONEWAY'S HOMER SIMPSON</t>
  </si>
  <si>
    <t>S34277/2000</t>
  </si>
  <si>
    <t>ONEWAY'S NED FLANDERS</t>
  </si>
  <si>
    <t>S34278/2000</t>
  </si>
  <si>
    <t>ONEWAY'S MR BURNS</t>
  </si>
  <si>
    <t>S34279/2000</t>
  </si>
  <si>
    <t>ONEWAY'S CHIEF WIGGUM</t>
  </si>
  <si>
    <t>S34280/2000</t>
  </si>
  <si>
    <t>ONEWAY'S MAYOR QUIMBY</t>
  </si>
  <si>
    <t>S34281/2000</t>
  </si>
  <si>
    <t>ONEWAY'S MARGE</t>
  </si>
  <si>
    <t>S34423/2005</t>
  </si>
  <si>
    <t>ONEWAY'S SUZUKI</t>
  </si>
  <si>
    <t>S34424/2005</t>
  </si>
  <si>
    <t>ONEWAY'S TRIUMPH</t>
  </si>
  <si>
    <t>S34425/2005</t>
  </si>
  <si>
    <t>ONEWAY'S HARLEY DAVIDSON</t>
  </si>
  <si>
    <t>S34426/2005</t>
  </si>
  <si>
    <t>ONEWAY'S KAWASAKI</t>
  </si>
  <si>
    <t>S34427/2005</t>
  </si>
  <si>
    <t>ONEWAY'S YAMAHA</t>
  </si>
  <si>
    <t>S34428/2005</t>
  </si>
  <si>
    <t>ONEWAY'S HONDA</t>
  </si>
  <si>
    <t>S34429/2005</t>
  </si>
  <si>
    <t>ONEWAY'S APRILIA</t>
  </si>
  <si>
    <t>S34430/2005</t>
  </si>
  <si>
    <t>ONEWAY'S SECRET RING</t>
  </si>
  <si>
    <t>S34431/2005</t>
  </si>
  <si>
    <t>ONEWAY'S DIAMOND RING</t>
  </si>
  <si>
    <t>S34432/2005</t>
  </si>
  <si>
    <t>ONEWAY'S RING OF FIRE</t>
  </si>
  <si>
    <t>S34523/2007</t>
  </si>
  <si>
    <t>CINNABERRY'S UNIQUE STYLE</t>
  </si>
  <si>
    <t>S35016/2009</t>
  </si>
  <si>
    <t>BLONDIE</t>
  </si>
  <si>
    <t>S35017/2009</t>
  </si>
  <si>
    <t>MUSSE-PIGG</t>
  </si>
  <si>
    <t>S35018/2009</t>
  </si>
  <si>
    <t>MIMMI-PIGG</t>
  </si>
  <si>
    <t>S35019/2009</t>
  </si>
  <si>
    <t>BIGGLES</t>
  </si>
  <si>
    <t>S35020/2009</t>
  </si>
  <si>
    <t>HOBBE</t>
  </si>
  <si>
    <t>S35021/2009</t>
  </si>
  <si>
    <t>BETTY-BOOP</t>
  </si>
  <si>
    <t>S35022/2009</t>
  </si>
  <si>
    <t>OBELIX</t>
  </si>
  <si>
    <t>S35023/2009</t>
  </si>
  <si>
    <t>FLASH</t>
  </si>
  <si>
    <t>S35332/2006</t>
  </si>
  <si>
    <t>ONEWAY'S TOP HAT</t>
  </si>
  <si>
    <t>S35333/2006</t>
  </si>
  <si>
    <t>ONEWAY'S WILD WEST</t>
  </si>
  <si>
    <t>S35334/2006</t>
  </si>
  <si>
    <t>ONEWAY'S SUPER JET</t>
  </si>
  <si>
    <t>S35335/2006</t>
  </si>
  <si>
    <t>ONEWAY'S CANDY DIP</t>
  </si>
  <si>
    <t>S36271/2008</t>
  </si>
  <si>
    <t>MIRONIK'S VIR</t>
  </si>
  <si>
    <t>S36272/2008</t>
  </si>
  <si>
    <t>MIRONIK'S VIKTOR</t>
  </si>
  <si>
    <t>S36273/2008</t>
  </si>
  <si>
    <t>MIRONIK'S VALE</t>
  </si>
  <si>
    <t>S36274/2008</t>
  </si>
  <si>
    <t>MIRONIK'S VENI</t>
  </si>
  <si>
    <t>S36275/2008</t>
  </si>
  <si>
    <t>MIRONIK'S VIDI</t>
  </si>
  <si>
    <t>S36276/2008</t>
  </si>
  <si>
    <t>MIRONIK'S VICI</t>
  </si>
  <si>
    <t>S36277/2008</t>
  </si>
  <si>
    <t>MIRONIK'S VITA</t>
  </si>
  <si>
    <t>S39197/2002</t>
  </si>
  <si>
    <t>AURINGONKUKAN ÄMMILLE ONNEA</t>
  </si>
  <si>
    <t>S39634/2009</t>
  </si>
  <si>
    <t>GEMDALES YIPPIE YAHOO</t>
  </si>
  <si>
    <t>S39635/2009</t>
  </si>
  <si>
    <t>GEMDALES YOUR YVONNE</t>
  </si>
  <si>
    <t>S39636/2009</t>
  </si>
  <si>
    <t>GEMDALES YEARNING YENNY</t>
  </si>
  <si>
    <t>S39637/2009</t>
  </si>
  <si>
    <t>GEMDALES YOLLY YULIA</t>
  </si>
  <si>
    <t>S39878/2008</t>
  </si>
  <si>
    <t>CATHILINE'S CAJUN BOOGIE</t>
  </si>
  <si>
    <t>S39879/2008</t>
  </si>
  <si>
    <t>CATHILINE'S COPPER CANYON</t>
  </si>
  <si>
    <t>S39880/2008</t>
  </si>
  <si>
    <t>CATHILINE'S CHOCOLATE BOX</t>
  </si>
  <si>
    <t>S39881/2008</t>
  </si>
  <si>
    <t>CATHILINE'S CANDY STRIPE</t>
  </si>
  <si>
    <t>S39882/2008</t>
  </si>
  <si>
    <t>CATHILINE'S CHUBBY CHEEKS</t>
  </si>
  <si>
    <t>S39883/2008</t>
  </si>
  <si>
    <t>CATHILINE'S CARBON TYPE</t>
  </si>
  <si>
    <t>S40177/2001</t>
  </si>
  <si>
    <t>FAIRLINES PRIVATE PROPERTY</t>
  </si>
  <si>
    <t>S40178/2001</t>
  </si>
  <si>
    <t>FAIRLINES PRACTICAL JOKE</t>
  </si>
  <si>
    <t>S40179/2001</t>
  </si>
  <si>
    <t>FAIRLINES PERSONAL PATCHWORK</t>
  </si>
  <si>
    <t>S40180/2001</t>
  </si>
  <si>
    <t>FAIRLINES PRETTY POTPOURRI</t>
  </si>
  <si>
    <t>S40181/2001</t>
  </si>
  <si>
    <t>FAIRLINES PETIT PRINCESS</t>
  </si>
  <si>
    <t>S40182/2001</t>
  </si>
  <si>
    <t>FAIRLINES PASSIONATE POLLY</t>
  </si>
  <si>
    <t>S40183/2001</t>
  </si>
  <si>
    <t>FAIRLINES PRETTY PUPPET</t>
  </si>
  <si>
    <t>S40936/2009</t>
  </si>
  <si>
    <t>LEGENDENS DANCES WITH WOLVES</t>
  </si>
  <si>
    <t>S40937/2009</t>
  </si>
  <si>
    <t>LEGENDENS WIND IN HIS HAIR</t>
  </si>
  <si>
    <t>S40938/2009</t>
  </si>
  <si>
    <t>LEGENDENS KICKING BIRD</t>
  </si>
  <si>
    <t>S40939/2009</t>
  </si>
  <si>
    <t>LEGENDENS BLACK SHAWL</t>
  </si>
  <si>
    <t>S40940/2009</t>
  </si>
  <si>
    <t>LEGENDENS STANDS WITH A FIST</t>
  </si>
  <si>
    <t>S40941/2009</t>
  </si>
  <si>
    <t>LEGENDENS SMILES A LOT</t>
  </si>
  <si>
    <t>S41869/2001</t>
  </si>
  <si>
    <t>ONEWAY'S ROLLS ROYCE</t>
  </si>
  <si>
    <t>S41870/2001</t>
  </si>
  <si>
    <t>ONEWAY'S CADILLAC</t>
  </si>
  <si>
    <t>S41871/2001</t>
  </si>
  <si>
    <t>ONEWAY'S MCLAREN</t>
  </si>
  <si>
    <t>S41872/2001</t>
  </si>
  <si>
    <t>ONEWAY'S LAMBORGHINI</t>
  </si>
  <si>
    <t>S41873/2001</t>
  </si>
  <si>
    <t>ONEWAY'S FERRARI</t>
  </si>
  <si>
    <t>S41874/2001</t>
  </si>
  <si>
    <t>ONEWAY'S MERCEDES</t>
  </si>
  <si>
    <t>S41875/2001</t>
  </si>
  <si>
    <t>ONEWAY'S PORSCHE</t>
  </si>
  <si>
    <t>S41876/2001</t>
  </si>
  <si>
    <t>ONEWAY'S CORVETTE</t>
  </si>
  <si>
    <t>S41877/2001</t>
  </si>
  <si>
    <t>ONEWAY'S LOTUS</t>
  </si>
  <si>
    <t>S42021/2002</t>
  </si>
  <si>
    <t>SANDCASTLE'S STORM INATEACUP</t>
  </si>
  <si>
    <t>S42489/2005</t>
  </si>
  <si>
    <t>ONEWAY'S GOOD CHARLOTTE</t>
  </si>
  <si>
    <t>S42823/2005</t>
  </si>
  <si>
    <t>SANDCASTLE'S NYLON MOON</t>
  </si>
  <si>
    <t>S42888/2008</t>
  </si>
  <si>
    <t>JÄÄLINNAN TUULEN TYTÄR</t>
  </si>
  <si>
    <t>S42889/2008</t>
  </si>
  <si>
    <t>CINNABERRY'S ALMOST AN ANGEL</t>
  </si>
  <si>
    <t>S43807/2009</t>
  </si>
  <si>
    <t>TOP-FASHION'S BE MY LORD</t>
  </si>
  <si>
    <t>S43808/2009</t>
  </si>
  <si>
    <t>TOP-FASHION'S BORN TO BE A WINNER</t>
  </si>
  <si>
    <t>S43809/2009</t>
  </si>
  <si>
    <t>TOP-FASHION'S BORN TO BE WILD</t>
  </si>
  <si>
    <t>S43810/2009</t>
  </si>
  <si>
    <t>TOP-FASHION'S BLACK JACK</t>
  </si>
  <si>
    <t>S43811/2009</t>
  </si>
  <si>
    <t>TOP-FASHION'S BE MY QUEEN</t>
  </si>
  <si>
    <t>S43833/2002</t>
  </si>
  <si>
    <t>ONEWAY'S CARL LEWIS</t>
  </si>
  <si>
    <t>S43834/2002</t>
  </si>
  <si>
    <t>ONEWAY'S DONOVAN BAILEY</t>
  </si>
  <si>
    <t>S43835/2002</t>
  </si>
  <si>
    <t>ONEWAY'S BEN JOHNSON</t>
  </si>
  <si>
    <t>S43836/2002</t>
  </si>
  <si>
    <t>ONEWAY'S MAURICE GREENE</t>
  </si>
  <si>
    <t>S43837/2002</t>
  </si>
  <si>
    <t>ONEWAY'S MARION JONES</t>
  </si>
  <si>
    <t>S43838/2002</t>
  </si>
  <si>
    <t>ONEWAY'S GAIL DEVERS</t>
  </si>
  <si>
    <t>S43839/2002</t>
  </si>
  <si>
    <t>ONEWAY'S MERLENE OTTEY</t>
  </si>
  <si>
    <t>S43840/2002</t>
  </si>
  <si>
    <t>ONEWAY'S FLORENCE GRIFFITH JOYNER</t>
  </si>
  <si>
    <t>S43841/2002</t>
  </si>
  <si>
    <t>ONEWAY'S MAJESTIX</t>
  </si>
  <si>
    <t>S43842/2002</t>
  </si>
  <si>
    <t>ONEWAY'S MIRACULIX</t>
  </si>
  <si>
    <t>S43843/2002</t>
  </si>
  <si>
    <t>ONEWAY'S IDEFIX</t>
  </si>
  <si>
    <t>S43844/2002</t>
  </si>
  <si>
    <t>ONEWAY'S ASTERIX</t>
  </si>
  <si>
    <t>S43845/2002</t>
  </si>
  <si>
    <t>ONEWAY'S OBELIX</t>
  </si>
  <si>
    <t>S43846/2002</t>
  </si>
  <si>
    <t>ONEWAY'S PRALINE</t>
  </si>
  <si>
    <t>S44469/2007</t>
  </si>
  <si>
    <t>ONEWAY'S HUMAN TORCH</t>
  </si>
  <si>
    <t>S44470/2007</t>
  </si>
  <si>
    <t>ONEWAY'S THE THING</t>
  </si>
  <si>
    <t>S44471/2007</t>
  </si>
  <si>
    <t>ONEWAY'S MR FANTASTIC</t>
  </si>
  <si>
    <t>S44472/2007</t>
  </si>
  <si>
    <t>ONEWAY'S INVISIBLE WOMAN</t>
  </si>
  <si>
    <t>S44546/2009</t>
  </si>
  <si>
    <t>GEMDALES ZENSIBLE ZAMUEL</t>
  </si>
  <si>
    <t>S44547/2009</t>
  </si>
  <si>
    <t>GEMDALES ZUPERB ZACCARIAS</t>
  </si>
  <si>
    <t>S44550/2009</t>
  </si>
  <si>
    <t>GEMDALES ZENSATIONAL ZCARLET</t>
  </si>
  <si>
    <t>S44551/2009</t>
  </si>
  <si>
    <t>GEMDALES ZMART ZUZANNA</t>
  </si>
  <si>
    <t>S45277/2006</t>
  </si>
  <si>
    <t>ONEWAY'S JOHNNY BE GOOD</t>
  </si>
  <si>
    <t>S45278/2006</t>
  </si>
  <si>
    <t>ONEWAY'S PULP FICTION</t>
  </si>
  <si>
    <t>S45279/2006</t>
  </si>
  <si>
    <t>JACK MACK'S KEY TO KUDOS</t>
  </si>
  <si>
    <t>S45543/2002</t>
  </si>
  <si>
    <t>ONEWAY'S FAT RAP</t>
  </si>
  <si>
    <t>S45544/2002</t>
  </si>
  <si>
    <t>ONEWAY'S FIRETIGER</t>
  </si>
  <si>
    <t>S45545/2002</t>
  </si>
  <si>
    <t>ONEWAY'S HOT TIGER</t>
  </si>
  <si>
    <t>S45546/2002</t>
  </si>
  <si>
    <t>ONEWAY'S HOT PEPPER</t>
  </si>
  <si>
    <t>S45547/2002</t>
  </si>
  <si>
    <t>ONEWAY'S TAIL DANCER</t>
  </si>
  <si>
    <t>S45548/2002</t>
  </si>
  <si>
    <t>ONEWAY'S BLUE FOX FLASH</t>
  </si>
  <si>
    <t>S45607/2006</t>
  </si>
  <si>
    <t>VILDA-MEDUZA ANAM DOST</t>
  </si>
  <si>
    <t>S45608/2006</t>
  </si>
  <si>
    <t>VILDA-MEDUZA ANAM CARA</t>
  </si>
  <si>
    <t>S45609/2006</t>
  </si>
  <si>
    <t>VILDA-MEDUZA ANAM AMICO</t>
  </si>
  <si>
    <t>S45610/2006</t>
  </si>
  <si>
    <t>VILDA-MEDUZA ANAM AMIGO</t>
  </si>
  <si>
    <t>S45611/2006</t>
  </si>
  <si>
    <t>VILDA-MEDUZA ANAM AMIE</t>
  </si>
  <si>
    <t>S45612/2006</t>
  </si>
  <si>
    <t>VILDA-MEDUZA ANAM ARKADAS</t>
  </si>
  <si>
    <t>S45844/2008</t>
  </si>
  <si>
    <t>URBAN TOONIES CABALLEIRO I JANEIRO</t>
  </si>
  <si>
    <t>S45847/2008</t>
  </si>
  <si>
    <t>URBAN TOONIES KARL-ALFRED</t>
  </si>
  <si>
    <t>S45848/2008</t>
  </si>
  <si>
    <t>URBAN TOONIES FRITIOF I ARKADIEN</t>
  </si>
  <si>
    <t>S45849/2008</t>
  </si>
  <si>
    <t>URBAN TOONIES FIORELLA I CARAMELLA</t>
  </si>
  <si>
    <t>S45850/2008</t>
  </si>
  <si>
    <t>URBAN TOONIES ROSA PÅ BAL</t>
  </si>
  <si>
    <t>S46558/2002</t>
  </si>
  <si>
    <t>FAIRLINES ALIAS CLARK KENT</t>
  </si>
  <si>
    <t>S46559/2002</t>
  </si>
  <si>
    <t>FAIRLINES ALIAS MR WALKER</t>
  </si>
  <si>
    <t>S46560/2002</t>
  </si>
  <si>
    <t>FAIRLINES ALIAS DICK GRAYSON</t>
  </si>
  <si>
    <t>S46561/2002</t>
  </si>
  <si>
    <t>FAIRLINES ALIAS BRUCE WAYNE</t>
  </si>
  <si>
    <t>S46562/2002</t>
  </si>
  <si>
    <t>FAIRLINES ALIAS PETER PARKER</t>
  </si>
  <si>
    <t>S46563/2002</t>
  </si>
  <si>
    <t>FAIRLINES ALIAS KATHY KANE</t>
  </si>
  <si>
    <t>S46564/2002</t>
  </si>
  <si>
    <t>FAIRLINES ALIAS BABS GORDON</t>
  </si>
  <si>
    <t>S46928/2007</t>
  </si>
  <si>
    <t>CLINGSTONE'S NO DOUBT</t>
  </si>
  <si>
    <t>S47591/2008</t>
  </si>
  <si>
    <t>CINNABERRY'S WINNING TICKET</t>
  </si>
  <si>
    <t>S48284/2002</t>
  </si>
  <si>
    <t>ONEWAY'S SECRET AGENT</t>
  </si>
  <si>
    <t>S48285/2002</t>
  </si>
  <si>
    <t>ONEWAY'S AGENT X9</t>
  </si>
  <si>
    <t>S48286/2002</t>
  </si>
  <si>
    <t>ONEWAY'S MISS SECRET AGENT</t>
  </si>
  <si>
    <t>S49316/2007</t>
  </si>
  <si>
    <t>LEGENDENS ARTHOS</t>
  </si>
  <si>
    <t>S49317/2007</t>
  </si>
  <si>
    <t>LEGENDENS PORTHOS</t>
  </si>
  <si>
    <t>S49318/2007</t>
  </si>
  <si>
    <t>LEGENDENS ARAMIS</t>
  </si>
  <si>
    <t>S49319/2007</t>
  </si>
  <si>
    <t>LEGENDENS MYLADY</t>
  </si>
  <si>
    <t>S49320/2007</t>
  </si>
  <si>
    <t>LEGENDENS ELOISE</t>
  </si>
  <si>
    <t>S49487/2003</t>
  </si>
  <si>
    <t>ONEWAY'S LILL-SNORRE</t>
  </si>
  <si>
    <t>S49488/2003</t>
  </si>
  <si>
    <t>ONEWAY'S TYKE MÖRBULT</t>
  </si>
  <si>
    <t>S49489/2003</t>
  </si>
  <si>
    <t>ONEWAY'S HALVDAN GLAPPKÄFT</t>
  </si>
  <si>
    <t>S49490/2003</t>
  </si>
  <si>
    <t>ONEWAY'S CASSANDRA</t>
  </si>
  <si>
    <t>S49876/2004</t>
  </si>
  <si>
    <t>ONEWAY'S HERR NILSSON</t>
  </si>
  <si>
    <t>S49877/2004</t>
  </si>
  <si>
    <t>ONEWAY'S PIPPI LÅNGSTRUMP</t>
  </si>
  <si>
    <t>S49995/2005</t>
  </si>
  <si>
    <t>DALIMATTAS ROSELLA</t>
  </si>
  <si>
    <t>S50028/2008</t>
  </si>
  <si>
    <t>EARLY MORNINGS MAGNUM WHITE</t>
  </si>
  <si>
    <t>S50029/2008</t>
  </si>
  <si>
    <t>EARLY MORNINGS MAGNUM JAVA</t>
  </si>
  <si>
    <t>S50030/2008</t>
  </si>
  <si>
    <t>EARLY MORNINGS MAGNUM MANDEL</t>
  </si>
  <si>
    <t>S50031/2008</t>
  </si>
  <si>
    <t>EARLY MORNINGS MAGNUM CLASSIC</t>
  </si>
  <si>
    <t>S50032/2008</t>
  </si>
  <si>
    <t>EARLY MORNINGS MAGNUM ECVADOR</t>
  </si>
  <si>
    <t>S50033/2008</t>
  </si>
  <si>
    <t>EARLY MORNINGS MAGNUM COLOMBIA</t>
  </si>
  <si>
    <t>S50034/2008</t>
  </si>
  <si>
    <t>EARLY MORNINGS MAGNUM MAYAN MYSTICA</t>
  </si>
  <si>
    <t>S50415/2009</t>
  </si>
  <si>
    <t>CLINGSTONE'S GALLANT FELLOW</t>
  </si>
  <si>
    <t>S50416/2009</t>
  </si>
  <si>
    <t>CLINGSTONE'S GODDESS DOTCOM</t>
  </si>
  <si>
    <t>S50433/2008</t>
  </si>
  <si>
    <t>TÖRNSKOGENS CALVIN KLEIN</t>
  </si>
  <si>
    <t>S50434/2008</t>
  </si>
  <si>
    <t>TÖRNSKOGENS PACO RABANNE</t>
  </si>
  <si>
    <t>S50435/2008</t>
  </si>
  <si>
    <t>TÖRNSKOGENS RALPH LAUREN</t>
  </si>
  <si>
    <t>S50436/2008</t>
  </si>
  <si>
    <t>TÖRNSKOGENS GIORGIO ARMANI</t>
  </si>
  <si>
    <t>S50437/2008</t>
  </si>
  <si>
    <t>TÖRNSKOGENS LAURA BIAGOTTI</t>
  </si>
  <si>
    <t>S50438/2008</t>
  </si>
  <si>
    <t>TÖRNSKOGENS COCO CHANEL</t>
  </si>
  <si>
    <t>S50439/2008</t>
  </si>
  <si>
    <t>TÖRNSKOGENS NINA RICHIE</t>
  </si>
  <si>
    <t>S50442/2002</t>
  </si>
  <si>
    <t>TOONIE-LOVES SMOOTH ZENOBIA</t>
  </si>
  <si>
    <t>S50443/2002</t>
  </si>
  <si>
    <t>TOONIE-LOVES SMOOTH LINETTE</t>
  </si>
  <si>
    <t>S50444/2002</t>
  </si>
  <si>
    <t>TOONIE-LOVES SMOOTH ATHENA</t>
  </si>
  <si>
    <t>S50445/2002</t>
  </si>
  <si>
    <t>TOONIE-LOVES SMOOTH WHITNEY</t>
  </si>
  <si>
    <t>S50446/2002</t>
  </si>
  <si>
    <t>TOONIE-LOVES SMOOTH ROYAL STAR</t>
  </si>
  <si>
    <t>S50447/2002</t>
  </si>
  <si>
    <t>TOONIE-LOVES SMOOTH DON RAMON</t>
  </si>
  <si>
    <t>S50448/2002</t>
  </si>
  <si>
    <t>TOONIE-LOVES SMOOTH SO COOL</t>
  </si>
  <si>
    <t>S50490/2001</t>
  </si>
  <si>
    <t>EARLY MORNINGS HOKUS-POKUS</t>
  </si>
  <si>
    <t>S50491/2001</t>
  </si>
  <si>
    <t>EARLY MORNINGS HODGE-PODGE</t>
  </si>
  <si>
    <t>S50492/2001</t>
  </si>
  <si>
    <t>EARLY MORNINGS HUGGER-MUGGER</t>
  </si>
  <si>
    <t>S50493/2001</t>
  </si>
  <si>
    <t>EARLY MORNINGS HURLY-BURLY</t>
  </si>
  <si>
    <t>S50494/2001</t>
  </si>
  <si>
    <t>EARLY MORNINGS HURDY-GURDY</t>
  </si>
  <si>
    <t>S50495/2001</t>
  </si>
  <si>
    <t>EARLY MORNINGS HANKY-PANKY</t>
  </si>
  <si>
    <t>S50496/2001</t>
  </si>
  <si>
    <t>EARLY MORNINGS HOKEY-POKEY</t>
  </si>
  <si>
    <t>S50958/2007</t>
  </si>
  <si>
    <t>ONEWAY'S HAILSTONE</t>
  </si>
  <si>
    <t>S50959/2007</t>
  </si>
  <si>
    <t>ONEWAY'S SNOWFLAKE</t>
  </si>
  <si>
    <t>S50960/2007</t>
  </si>
  <si>
    <t>ONEWAY'S RAINDROP</t>
  </si>
  <si>
    <t>S50974/2004</t>
  </si>
  <si>
    <t>SANDCASTLE'S PARTY PEPPER</t>
  </si>
  <si>
    <t>S50975/2004</t>
  </si>
  <si>
    <t>SMOOTH VELIKA BLISS OF TORROSLY</t>
  </si>
  <si>
    <t>S51084/2008</t>
  </si>
  <si>
    <t>EARLY MORNINGS NEVER THE LESS</t>
  </si>
  <si>
    <t>S51085/2008</t>
  </si>
  <si>
    <t>EARLY MORNINGS NIGHT OF THE HUNTER</t>
  </si>
  <si>
    <t>S51086/2008</t>
  </si>
  <si>
    <t>EARLY MORNINGS NEEDLES AND PINS</t>
  </si>
  <si>
    <t>S51087/2008</t>
  </si>
  <si>
    <t>EARLY MORNINGS NOBODY BUT YOU</t>
  </si>
  <si>
    <t>S51088/2008</t>
  </si>
  <si>
    <t>EARLY MORNINGS NASH VILLE WOMAN</t>
  </si>
  <si>
    <t>S51089/2008</t>
  </si>
  <si>
    <t>EARLY MORNINGS NEVER ENDING STORY</t>
  </si>
  <si>
    <t>S51190/2007</t>
  </si>
  <si>
    <t>MABINOGION LÚTHIEN TINÚVIEL</t>
  </si>
  <si>
    <t>S51212/2004</t>
  </si>
  <si>
    <t>SMOOTH VIVID ALICE OF TORROSLY</t>
  </si>
  <si>
    <t>S51296/2009</t>
  </si>
  <si>
    <t>ONEWAY'S FLEXI FUEL</t>
  </si>
  <si>
    <t>S51297/2009</t>
  </si>
  <si>
    <t>ONEWAY'S GAZOLINA</t>
  </si>
  <si>
    <t>S51447/2001</t>
  </si>
  <si>
    <t>EARLY MORNINGS IDEAL</t>
  </si>
  <si>
    <t>S51448/2001</t>
  </si>
  <si>
    <t>EARLY MORNINGS IDOL</t>
  </si>
  <si>
    <t>S51449/2001</t>
  </si>
  <si>
    <t>EARLY MORNINGS INDIAN</t>
  </si>
  <si>
    <t>S51450/2001</t>
  </si>
  <si>
    <t>EARLY MORNINGS ISBRYTARE</t>
  </si>
  <si>
    <t>S51451/2001</t>
  </si>
  <si>
    <t>EARLY MORNINGS ISBJÖRN</t>
  </si>
  <si>
    <t>S51452/2001</t>
  </si>
  <si>
    <t>EARLY MORNINGS ISPRINSESSA</t>
  </si>
  <si>
    <t>S51477/2004</t>
  </si>
  <si>
    <t>SANDCASTLE'S DOCTOR PEPPER</t>
  </si>
  <si>
    <t>S51514/2009</t>
  </si>
  <si>
    <t>MIRONIK'S ZOFF</t>
  </si>
  <si>
    <t>S51515/2009</t>
  </si>
  <si>
    <t>MIRONIK'S ZIDANE</t>
  </si>
  <si>
    <t>S51516/2009</t>
  </si>
  <si>
    <t>MIRONIK'S ZICO</t>
  </si>
  <si>
    <t>S51517/2009</t>
  </si>
  <si>
    <t>MIRONIK'S ZANDI</t>
  </si>
  <si>
    <t>S51518/2009</t>
  </si>
  <si>
    <t>MIRONIK'S ZOLA</t>
  </si>
  <si>
    <t>S51519/2009</t>
  </si>
  <si>
    <t>MIRONIK'S ZENONI</t>
  </si>
  <si>
    <t>S51520/2009</t>
  </si>
  <si>
    <t>MIRONIK'S ZENGA</t>
  </si>
  <si>
    <t>S51952/2009</t>
  </si>
  <si>
    <t>LEGENDENS NO SURRENDER</t>
  </si>
  <si>
    <t>S51953/2009</t>
  </si>
  <si>
    <t>LEGENDENS BORN TO RUN</t>
  </si>
  <si>
    <t>S51954/2009</t>
  </si>
  <si>
    <t>LEGENDENS BECAUSE THE NIGHT</t>
  </si>
  <si>
    <t>S51955/2009</t>
  </si>
  <si>
    <t>LEGENDENS I'M A ROCKER</t>
  </si>
  <si>
    <t>S51956/2009</t>
  </si>
  <si>
    <t>LEGENDENS COUNTIN' ON A MIRACLE</t>
  </si>
  <si>
    <t>S51957/2009</t>
  </si>
  <si>
    <t>LEGENDENS SHE'S THE ONE</t>
  </si>
  <si>
    <t>S51958/2009</t>
  </si>
  <si>
    <t>LEGENDENS DANCING IN THE DARK</t>
  </si>
  <si>
    <t>S51959/2009</t>
  </si>
  <si>
    <t>LEGENDENS CROSS MY HEART</t>
  </si>
  <si>
    <t>S51960/2009</t>
  </si>
  <si>
    <t>LEGENDENS MAGIC</t>
  </si>
  <si>
    <t>S51961/2009</t>
  </si>
  <si>
    <t>LEGENDENS GLORY DAYS</t>
  </si>
  <si>
    <t>S52001/2006</t>
  </si>
  <si>
    <t>GEMDALES SMASHING STEVEN</t>
  </si>
  <si>
    <t>S52002/2006</t>
  </si>
  <si>
    <t>GEMDALES SENSITIVE SHIRLEY</t>
  </si>
  <si>
    <t>S52003/2006</t>
  </si>
  <si>
    <t>GEMDALES SWEET SARAH</t>
  </si>
  <si>
    <t>S52004/2006</t>
  </si>
  <si>
    <t>GEMDALES SHIMMERING SONIA</t>
  </si>
  <si>
    <t>S52005/2006</t>
  </si>
  <si>
    <t>GEMDALES SHINING SCARLET</t>
  </si>
  <si>
    <t>S52006/2006</t>
  </si>
  <si>
    <t>GEMDALES SMILING SHEILA</t>
  </si>
  <si>
    <t>S52514/2004</t>
  </si>
  <si>
    <t>SMOOTH VISUAL CLARITY OF TORROSLY</t>
  </si>
  <si>
    <t>S52680/2000</t>
  </si>
  <si>
    <t>EARLY MORNINGS FIFI THE FLEA</t>
  </si>
  <si>
    <t>S52897/2005</t>
  </si>
  <si>
    <t>ONEWAY'S SHADOWS AND FOG</t>
  </si>
  <si>
    <t>S52898/2005</t>
  </si>
  <si>
    <t>ONEWAY'S DANGEROUS GAME</t>
  </si>
  <si>
    <t>S52899/2005</t>
  </si>
  <si>
    <t>ONEWAY'S NAME OF THE GAME</t>
  </si>
  <si>
    <t>S52900/2005</t>
  </si>
  <si>
    <t>ONEWAY'S BLUE IN THE FACE</t>
  </si>
  <si>
    <t>S52901/2005</t>
  </si>
  <si>
    <t>ONEWAY'S SHANGHAI SURPRISE</t>
  </si>
  <si>
    <t>S52902/2005</t>
  </si>
  <si>
    <t>ONEWAY'S WHO'S THAT GIRL</t>
  </si>
  <si>
    <t>S53290/2006</t>
  </si>
  <si>
    <t>ROXINA'S CESSNA SKYMASTER</t>
  </si>
  <si>
    <t>S53291/2006</t>
  </si>
  <si>
    <t>ROXINA'S CESSNA SKYWAGON</t>
  </si>
  <si>
    <t>S53292/2006</t>
  </si>
  <si>
    <t>ROXINA'S CESSNA SKYLANE</t>
  </si>
  <si>
    <t>S53293/2006</t>
  </si>
  <si>
    <t>ROXINA'S CESSNA SKYHAWK</t>
  </si>
  <si>
    <t>S53309/2004</t>
  </si>
  <si>
    <t>SMOOTH VISION O' LOVE OF TORROSLY</t>
  </si>
  <si>
    <t>S53695/2006</t>
  </si>
  <si>
    <t>ASANDZAN AROXINA</t>
  </si>
  <si>
    <t>S53708/2004</t>
  </si>
  <si>
    <t>CINNABERRY'S TINY TOON</t>
  </si>
  <si>
    <t>S54184/2002</t>
  </si>
  <si>
    <t>SANDCASTLE'S MATADOR MIX</t>
  </si>
  <si>
    <t>S54977/2000</t>
  </si>
  <si>
    <t>LEGENDENS DEAREST DORINDA</t>
  </si>
  <si>
    <t>S55053/2001</t>
  </si>
  <si>
    <t>MIRONIK'S JAZZ WITH PEARL</t>
  </si>
  <si>
    <t>S55056/2001</t>
  </si>
  <si>
    <t>MIRONIK'S JAZZ WITH CORAL</t>
  </si>
  <si>
    <t>S55057/2001</t>
  </si>
  <si>
    <t>MIRONIK'S JAZZ WITH JADE</t>
  </si>
  <si>
    <t>S56073/2002</t>
  </si>
  <si>
    <t>ONEWAY'S BAKER</t>
  </si>
  <si>
    <t>S56074/2002</t>
  </si>
  <si>
    <t>ONEWAY'S NORMA</t>
  </si>
  <si>
    <t>S56075/2002</t>
  </si>
  <si>
    <t>ONEWAY'S JEAN</t>
  </si>
  <si>
    <t>S57074/2001</t>
  </si>
  <si>
    <t>ONEWAY'S POPCORN</t>
  </si>
  <si>
    <t>S57075/2001</t>
  </si>
  <si>
    <t>ONEWAY'S ESTRELLA</t>
  </si>
  <si>
    <t>S57283/2006</t>
  </si>
  <si>
    <t>GEMDALES TOPMOST TARTUFFE</t>
  </si>
  <si>
    <t>S57284/2006</t>
  </si>
  <si>
    <t>GEMDALES TERRIFIC TITUS</t>
  </si>
  <si>
    <t>S57285/2006</t>
  </si>
  <si>
    <t>GEMDALES TREMENDOUS TINTOMARA</t>
  </si>
  <si>
    <t>S57286/2006</t>
  </si>
  <si>
    <t>GEMDALES TUMBLEWEED TWIGGY</t>
  </si>
  <si>
    <t>S57287/2006</t>
  </si>
  <si>
    <t>GEMDALES TRUELOVE TUVA-LO</t>
  </si>
  <si>
    <t>S57288/2006</t>
  </si>
  <si>
    <t>GEMDALES TANGIBLE TIGERLILY</t>
  </si>
  <si>
    <t>S57289/2006</t>
  </si>
  <si>
    <t>GEMDALES TILJA TREASURE OF MINE</t>
  </si>
  <si>
    <t>S57290/2006</t>
  </si>
  <si>
    <t>GEMDALES TWINKLE LITTLE TINDRA</t>
  </si>
  <si>
    <t>S57332/2008</t>
  </si>
  <si>
    <t>GEMDALES XPLOSIVE XANTÉ</t>
  </si>
  <si>
    <t>S57333/2008</t>
  </si>
  <si>
    <t>GEMDALES XCLUSIVE XANTOS</t>
  </si>
  <si>
    <t>S57334/2008</t>
  </si>
  <si>
    <t>GEMDALES XPECTED XAVIER</t>
  </si>
  <si>
    <t>S57335/2008</t>
  </si>
  <si>
    <t>GEMDALES XCELLENT XERA</t>
  </si>
  <si>
    <t>S57336/2008</t>
  </si>
  <si>
    <t>GEMDALES XTREME XARA</t>
  </si>
  <si>
    <t>S57337/2008</t>
  </si>
  <si>
    <t>GEMDALES XTRA XANTIPPA</t>
  </si>
  <si>
    <t>S57406/2005</t>
  </si>
  <si>
    <t>GEMDALES QUALITY QUINTUS</t>
  </si>
  <si>
    <t>S57407/2005</t>
  </si>
  <si>
    <t>GEMDALES QUEENLIKE QUINSIE</t>
  </si>
  <si>
    <t>S57408/2005</t>
  </si>
  <si>
    <t>DREAMROCK'S BREAKING THE HABIT</t>
  </si>
  <si>
    <t>S57409/2005</t>
  </si>
  <si>
    <t>DREAMROCK'S SOMEWHERE I BELONG</t>
  </si>
  <si>
    <t>S57410/2005</t>
  </si>
  <si>
    <t>DREAMROCK'S EASIER TO RUN</t>
  </si>
  <si>
    <t>S57411/2005</t>
  </si>
  <si>
    <t>DREAMROCK'S HIT THE FLOOR</t>
  </si>
  <si>
    <t>S57412/2005</t>
  </si>
  <si>
    <t>DREAMROCK'S DON'T STAY</t>
  </si>
  <si>
    <t>S57413/2005</t>
  </si>
  <si>
    <t>DREAMROCK'S FROM THE INSIDE</t>
  </si>
  <si>
    <t>S57837/2007</t>
  </si>
  <si>
    <t>GEMDALES VERY VIQOROUS VICTOR</t>
  </si>
  <si>
    <t>S57838/2007</t>
  </si>
  <si>
    <t>GEMDALES VERACIOUS VINCENT</t>
  </si>
  <si>
    <t>S57839/2007</t>
  </si>
  <si>
    <t>GEMDALES VALIANT VIKING</t>
  </si>
  <si>
    <t>S57840/2007</t>
  </si>
  <si>
    <t>GEMDALES VIRTUAL VILHELM</t>
  </si>
  <si>
    <t>S57841/2007</t>
  </si>
  <si>
    <t>GEMDALES VANITY VANESSA</t>
  </si>
  <si>
    <t>S57842/2007</t>
  </si>
  <si>
    <t>GEMDALES VENERABLE VICTORIA</t>
  </si>
  <si>
    <t>S57843/2007</t>
  </si>
  <si>
    <t>GEMDALES VANILLA VENICE</t>
  </si>
  <si>
    <t>S57844/2007</t>
  </si>
  <si>
    <t>GEMDALES VISUAL VIENNA</t>
  </si>
  <si>
    <t>S57845/2007</t>
  </si>
  <si>
    <t>GEMDALES VICTORIOUS VIOLA</t>
  </si>
  <si>
    <t>S57846/2007</t>
  </si>
  <si>
    <t>GEMDALES VIVACIOUS VIRGINIA</t>
  </si>
  <si>
    <t>S57847/2007</t>
  </si>
  <si>
    <t>GEMDALES VELVET VERONICA</t>
  </si>
  <si>
    <t>S57848/2007</t>
  </si>
  <si>
    <t>ONEWAY'S JEAN LUC PICARD</t>
  </si>
  <si>
    <t>S57849/2007</t>
  </si>
  <si>
    <t>ONEWAY'S WESLEY CRUSHER</t>
  </si>
  <si>
    <t>S57850/2007</t>
  </si>
  <si>
    <t>ONEWAY'S MAGGIE HUBBELL</t>
  </si>
  <si>
    <t>S57851/2007</t>
  </si>
  <si>
    <t>ONEWAY'S ALYSSA OGAWA</t>
  </si>
  <si>
    <t>S57852/2007</t>
  </si>
  <si>
    <t>ONEWAY'S NATASHA YAR</t>
  </si>
  <si>
    <t>S57853/2007</t>
  </si>
  <si>
    <t>ONEWAY'S DEANNA TROI</t>
  </si>
  <si>
    <t>S57925/2001</t>
  </si>
  <si>
    <t>GEMDALES INCREDIBLE ISAC</t>
  </si>
  <si>
    <t>S57926/2001</t>
  </si>
  <si>
    <t>GEMDALES INVINCIBLE ISABELL</t>
  </si>
  <si>
    <t>S58698/2000</t>
  </si>
  <si>
    <t>ONEWAY'S POKÉMON</t>
  </si>
  <si>
    <t>S58699/2000</t>
  </si>
  <si>
    <t>ONEWAY'S CHARMANDER</t>
  </si>
  <si>
    <t>S58700/2000</t>
  </si>
  <si>
    <t>ONEWAY'S PIKACHU</t>
  </si>
  <si>
    <t>S58701/2000</t>
  </si>
  <si>
    <t>ONEWAY'S TANGELA</t>
  </si>
  <si>
    <t>S58702/2000</t>
  </si>
  <si>
    <t>ONEWAY'S CLEFAIRY</t>
  </si>
  <si>
    <t>S58703/2000</t>
  </si>
  <si>
    <t>ONEWAY'S JIGGLYPUFF</t>
  </si>
  <si>
    <t>S59038/2006</t>
  </si>
  <si>
    <t>FOXEARTH FLEXIBLE FRIEND</t>
  </si>
  <si>
    <t>S59105/2001</t>
  </si>
  <si>
    <t>ONEWAY'S LORD OF THE RING</t>
  </si>
  <si>
    <t>S59106/2001</t>
  </si>
  <si>
    <t>ONEWAY'S MASTER OF THE RING</t>
  </si>
  <si>
    <t>S59107/2001</t>
  </si>
  <si>
    <t>ONEWAY'S RULER OF THE RING</t>
  </si>
  <si>
    <t>S59108/2001</t>
  </si>
  <si>
    <t>ONEWAY'S KING OF THE RING</t>
  </si>
  <si>
    <t>S59109/2001</t>
  </si>
  <si>
    <t>ONEWAY'S CONQUEROR OF THE RING</t>
  </si>
  <si>
    <t>S59158/2004</t>
  </si>
  <si>
    <t>ONEWAY'S ZIGGY STARDUST</t>
  </si>
  <si>
    <t>S59159/2004</t>
  </si>
  <si>
    <t>ONEWAY'S SECTOR Z</t>
  </si>
  <si>
    <t>S59160/2004</t>
  </si>
  <si>
    <t>ONEWAY'S PRISONER OF LOVE</t>
  </si>
  <si>
    <t>S59161/2004</t>
  </si>
  <si>
    <t>ONEWAY'S SPEED OF LIFE</t>
  </si>
  <si>
    <t>S59162/2004</t>
  </si>
  <si>
    <t>ONEWAY'S CHINA GIRL</t>
  </si>
  <si>
    <t>S59163/2004</t>
  </si>
  <si>
    <t>ONEWAY'S COSMIC DANCER</t>
  </si>
  <si>
    <t>S59244/2007</t>
  </si>
  <si>
    <t>KANGASVUOKON SCARLET</t>
  </si>
  <si>
    <t>S59494/2003</t>
  </si>
  <si>
    <t>GEMDALES LOVELY LAURA</t>
  </si>
  <si>
    <t>S59495/2003</t>
  </si>
  <si>
    <t>GEMDALES LUCKY LISBETH</t>
  </si>
  <si>
    <t>S59664/2003</t>
  </si>
  <si>
    <t>FAIRLINES FIVE CARD STUD</t>
  </si>
  <si>
    <t>S59665/2003</t>
  </si>
  <si>
    <t>FAIRLINES MASTER MIND</t>
  </si>
  <si>
    <t>S59666/2003</t>
  </si>
  <si>
    <t>FAIRLINES TIVIAL PURSUIT</t>
  </si>
  <si>
    <t>S59667/2003</t>
  </si>
  <si>
    <t>FAIRLINES CANASTA</t>
  </si>
  <si>
    <t>S59668/2003</t>
  </si>
  <si>
    <t>FAIRLINES ROULETTE</t>
  </si>
  <si>
    <t>S59669/2003</t>
  </si>
  <si>
    <t>FAIRLINES YATZY</t>
  </si>
  <si>
    <t>S60199/2004</t>
  </si>
  <si>
    <t>DREAMROCK'S SEMMI</t>
  </si>
  <si>
    <t>S60200/2004</t>
  </si>
  <si>
    <t>DREAMROCK'S NAMEHOTO</t>
  </si>
  <si>
    <t>S60201/2004</t>
  </si>
  <si>
    <t>DREAMROCK'S DILDARI</t>
  </si>
  <si>
    <t>S60202/2004</t>
  </si>
  <si>
    <t>DREAMROCK'S SUKI</t>
  </si>
  <si>
    <t>S60203/2004</t>
  </si>
  <si>
    <t>DREAMROCK'S CITTAJA</t>
  </si>
  <si>
    <t>S60204/2004</t>
  </si>
  <si>
    <t>DREAMROCK'S MADANA</t>
  </si>
  <si>
    <t>S61392/2004</t>
  </si>
  <si>
    <t>ONEWAY'S ON WITH THE SHOW</t>
  </si>
  <si>
    <t>S61393/2004</t>
  </si>
  <si>
    <t>ONEWAY'S OUT OF CONTROL</t>
  </si>
  <si>
    <t>S61394/2004</t>
  </si>
  <si>
    <t>ONEWAY'S TUMBLING DICE</t>
  </si>
  <si>
    <t>S61395/2004</t>
  </si>
  <si>
    <t>ONEWAY'S BACK STREET GIRL</t>
  </si>
  <si>
    <t>S61396/2004</t>
  </si>
  <si>
    <t>ONEWAY'S LADY JANE</t>
  </si>
  <si>
    <t>S61397/2004</t>
  </si>
  <si>
    <t>ONEWAY'S LITTLE QUEENIE</t>
  </si>
  <si>
    <t>S61650/2002</t>
  </si>
  <si>
    <t>ONEWAY'S URBAN ACTIVE</t>
  </si>
  <si>
    <t>S61651/2002</t>
  </si>
  <si>
    <t>ONEWAY'S TOP SPEED</t>
  </si>
  <si>
    <t>S61652/2002</t>
  </si>
  <si>
    <t>ONEWAY'S DARK SPOT</t>
  </si>
  <si>
    <t>S61653/2002</t>
  </si>
  <si>
    <t>ONEWAY'S EYELINER</t>
  </si>
  <si>
    <t>S61654/2002</t>
  </si>
  <si>
    <t>ONEWAY'S PHENOMEN-A</t>
  </si>
  <si>
    <t>S61655/2002</t>
  </si>
  <si>
    <t>ONEWAY'S PHOTOGÉNIC</t>
  </si>
  <si>
    <t>S61694/2007</t>
  </si>
  <si>
    <t>MARODÖREN'S CLARA</t>
  </si>
  <si>
    <t>S61695/2007</t>
  </si>
  <si>
    <t>MARODÖREN'S CLEO</t>
  </si>
  <si>
    <t>S61696/2007</t>
  </si>
  <si>
    <t>MARODÖREN'S CARA MIA</t>
  </si>
  <si>
    <t>S61697/2007</t>
  </si>
  <si>
    <t>MARODÖREN'S CASANOVA</t>
  </si>
  <si>
    <t>S61698/2007</t>
  </si>
  <si>
    <t>MARODÖREN'S CASSIUS CLAY</t>
  </si>
  <si>
    <t>S62543/2005</t>
  </si>
  <si>
    <t>SANDCASTLE'S ALL ABOUT ME</t>
  </si>
  <si>
    <t>S62942/2008</t>
  </si>
  <si>
    <t>VILDA-MEDUZA CANDU CLEVERGIRL</t>
  </si>
  <si>
    <t>S62943/2008</t>
  </si>
  <si>
    <t>VILDA-MEDUZA COLDPLAYER</t>
  </si>
  <si>
    <t>S62944/2008</t>
  </si>
  <si>
    <t>VILDA-MEDUZA COOL-AND-SHARP</t>
  </si>
  <si>
    <t>S62945/2008</t>
  </si>
  <si>
    <t>VILDA-MEDUZA CRACKERJACK</t>
  </si>
  <si>
    <t>S62946/2008</t>
  </si>
  <si>
    <t>VILDA-MEDUZA COCK-AND-BULL STORY</t>
  </si>
  <si>
    <t>S62947/2008</t>
  </si>
  <si>
    <t>LET IT BE FANTAZIJA</t>
  </si>
  <si>
    <t>S63086/2007</t>
  </si>
  <si>
    <t>MIRONIK'S TINGELING</t>
  </si>
  <si>
    <t>S63272/2007</t>
  </si>
  <si>
    <t>SMOOTH WINNER IN GOLD OF TORROSLY</t>
  </si>
  <si>
    <t>S63629/2008</t>
  </si>
  <si>
    <t>EYESDELIGHT QUEEN OF NIGHT</t>
  </si>
  <si>
    <t>S63630/2008</t>
  </si>
  <si>
    <t>EYESDELIGHT BLUSHING BEAUTY</t>
  </si>
  <si>
    <t>S63631/2008</t>
  </si>
  <si>
    <t>EYESDELIGHT PACIFIC PEARL</t>
  </si>
  <si>
    <t>S63767/2005</t>
  </si>
  <si>
    <t>KANGASVUOKON STAR VOYAGER</t>
  </si>
  <si>
    <t>S64304/2003</t>
  </si>
  <si>
    <t>ONEWAY'S WILL SMITH</t>
  </si>
  <si>
    <t>S64305/2003</t>
  </si>
  <si>
    <t>ONEWAY'S SAMUEL L JACKSON</t>
  </si>
  <si>
    <t>S64306/2003</t>
  </si>
  <si>
    <t>ONEWAY'S MATT DAMON</t>
  </si>
  <si>
    <t>S64307/2003</t>
  </si>
  <si>
    <t>ONEWAY'S JOHN TRAVOLTA</t>
  </si>
  <si>
    <t>S64308/2003</t>
  </si>
  <si>
    <t>ONEWAY'S BRAD PITT</t>
  </si>
  <si>
    <t>S64309/2003</t>
  </si>
  <si>
    <t>ONEWAY'S COURTNEY COX</t>
  </si>
  <si>
    <t>S64310/2003</t>
  </si>
  <si>
    <t>ONEWAY'S UMA THURMAN</t>
  </si>
  <si>
    <t>S64311/2003</t>
  </si>
  <si>
    <t>ONEWAY'S CAMERON DIAZ</t>
  </si>
  <si>
    <t>S64312/2003</t>
  </si>
  <si>
    <t>ONEWAY'S MINNIE DRIVER</t>
  </si>
  <si>
    <t>S64538/2004</t>
  </si>
  <si>
    <t>GEMDALES OBSERVANT OLIVER</t>
  </si>
  <si>
    <t>S64539/2004</t>
  </si>
  <si>
    <t>GEMDALES OPTIMISTIC OSCAR</t>
  </si>
  <si>
    <t>S64540/2004</t>
  </si>
  <si>
    <t>GEMDALES OPEN-HEARTED OFELIA</t>
  </si>
  <si>
    <t>S64541/2004</t>
  </si>
  <si>
    <t>GEMDALES OVERJOYED OTHILIA</t>
  </si>
  <si>
    <t>S64542/2004</t>
  </si>
  <si>
    <t>GEMDALES OUTSTANDING OLIVIA</t>
  </si>
  <si>
    <t>S64543/2004</t>
  </si>
  <si>
    <t>GEMDALES OBEDIENT ODETTE</t>
  </si>
  <si>
    <t>S64564/2007</t>
  </si>
  <si>
    <t>S64565/2007</t>
  </si>
  <si>
    <t>SHINY LAKE'S DAWN GLORY</t>
  </si>
  <si>
    <t>S64596/2005</t>
  </si>
  <si>
    <t>ASTOLAT'S BUXUS BOTANICUS</t>
  </si>
  <si>
    <t>S64597/2005</t>
  </si>
  <si>
    <t>ASTOLAT'S BOMBAX BONANOX</t>
  </si>
  <si>
    <t>S64598/2005</t>
  </si>
  <si>
    <t>ASTOLAT'S BROCCOLI BOLBITIS</t>
  </si>
  <si>
    <t>S64599/2005</t>
  </si>
  <si>
    <t>ASTOLAT'S BRUNELLA BRASSICA</t>
  </si>
  <si>
    <t>S64600/2005</t>
  </si>
  <si>
    <t>ASTOLAT'S BUMALDA BOLLÉA</t>
  </si>
  <si>
    <t>S64738/2005</t>
  </si>
  <si>
    <t>SANDCASTLE'S ALL DRESSED UP</t>
  </si>
  <si>
    <t>S64739/2005</t>
  </si>
  <si>
    <t>DANDINAS QUITE A GIRL</t>
  </si>
  <si>
    <t>S65662/2009</t>
  </si>
  <si>
    <t>ROXINA'S CESSNA CARDINAL</t>
  </si>
  <si>
    <t>S65663/2009</t>
  </si>
  <si>
    <t>ROXINA'S CESSNA CENTURION</t>
  </si>
  <si>
    <t>S65664/2009</t>
  </si>
  <si>
    <t>ROXINA'S CESSNA CONQUEST</t>
  </si>
  <si>
    <t>S65665/2009</t>
  </si>
  <si>
    <t>ROXINA'S CESSNA CITATION</t>
  </si>
  <si>
    <t>S65666/2009</t>
  </si>
  <si>
    <t>ROXINA'S CESSNA CARAVAN</t>
  </si>
  <si>
    <t>S65674/2006</t>
  </si>
  <si>
    <t>AURINGONKUKAN MALLI MIMMI</t>
  </si>
  <si>
    <t>S65859/2009</t>
  </si>
  <si>
    <t>VILDA-MEDUZA DOMINO DANCING</t>
  </si>
  <si>
    <t>S65860/2009</t>
  </si>
  <si>
    <t>VILDA-MEDUZA DIG IT</t>
  </si>
  <si>
    <t>S65861/2009</t>
  </si>
  <si>
    <t>VILDA-MEDUZA DECLARATION OF LOVE</t>
  </si>
  <si>
    <t>S65862/2009</t>
  </si>
  <si>
    <t>VILDA-MEDUZA DEEPER THAN LOVE</t>
  </si>
  <si>
    <t>S65863/2009</t>
  </si>
  <si>
    <t>VILDA-MEDUZA DANCE WITH ME</t>
  </si>
  <si>
    <t>S65864/2009</t>
  </si>
  <si>
    <t>VILDA-MEDUZA DESERT ROSE</t>
  </si>
  <si>
    <t>S65865/2009</t>
  </si>
  <si>
    <t>VILDA-MEDUZA DIAMONDS AND PEARLS</t>
  </si>
  <si>
    <t>S65866/2009</t>
  </si>
  <si>
    <t>VILDA-MEDUZA DADDY'S GIRL</t>
  </si>
  <si>
    <t>S65867/2009</t>
  </si>
  <si>
    <t>CINNABERRY'S TANGO MIKE</t>
  </si>
  <si>
    <t>S66477/2004</t>
  </si>
  <si>
    <t>ASTOLAT'S ACER-ACRIS</t>
  </si>
  <si>
    <t>S66478/2004</t>
  </si>
  <si>
    <t>ASTOLAT'S ASTER-ATRA</t>
  </si>
  <si>
    <t>S66479/2004</t>
  </si>
  <si>
    <t>ASTOLAT'S AKLEJA-ASPERA</t>
  </si>
  <si>
    <t>S66480/2004</t>
  </si>
  <si>
    <t>ASTOLAT'S ALTER-ALCEA</t>
  </si>
  <si>
    <t>S66761/2007</t>
  </si>
  <si>
    <t>GEMDALES WILLING TO PLEASE WILFRED</t>
  </si>
  <si>
    <t>S67143/2004</t>
  </si>
  <si>
    <t>SANDCASTLE'S TIMELESS TRUTH</t>
  </si>
  <si>
    <t>S67636/2006</t>
  </si>
  <si>
    <t>TURNING LEAF'S WILFRED OF IVANHOE</t>
  </si>
  <si>
    <t>S67637/2006</t>
  </si>
  <si>
    <t>TURNING LEAF'S HEIRESS LADY MARION</t>
  </si>
  <si>
    <t>S67638/2006</t>
  </si>
  <si>
    <t>TURNING LEAF'S HEIRESS LADY ROWEENA</t>
  </si>
  <si>
    <t>S67639/2006</t>
  </si>
  <si>
    <t>TURNING LEAF'S HEIRESS LADY REBECCA</t>
  </si>
  <si>
    <t>S68092/2008</t>
  </si>
  <si>
    <t>MACGEE'S NICE DREAM</t>
  </si>
  <si>
    <t>S68899/2006</t>
  </si>
  <si>
    <t>WESAYSO SIN SIN SIN</t>
  </si>
  <si>
    <t>S68978/2004</t>
  </si>
  <si>
    <t>CATHILINE'S TOUCH OF CHILI</t>
  </si>
  <si>
    <t>S68979/2004</t>
  </si>
  <si>
    <t>CATHILINE'S TOUCH OF CUMMIN</t>
  </si>
  <si>
    <t>S68980/2004</t>
  </si>
  <si>
    <t>CATHILINE'S TOUCH OF CURRY</t>
  </si>
  <si>
    <t>S68981/2004</t>
  </si>
  <si>
    <t>CATHILINE'S TOUCH OF CAYENNE</t>
  </si>
  <si>
    <t>S68982/2004</t>
  </si>
  <si>
    <t>CATHILINE'S TOUCH OF CINNAMON</t>
  </si>
  <si>
    <t>S68983/2004</t>
  </si>
  <si>
    <t>CATHILINE'S TOUCH OF CARDAMOM</t>
  </si>
  <si>
    <t>S68984/2004</t>
  </si>
  <si>
    <t>SANDCASTLE'S QUEEN-B</t>
  </si>
  <si>
    <t>S69649/2004</t>
  </si>
  <si>
    <t>SANDCASTLE'S TOUCHDOWN</t>
  </si>
  <si>
    <t>SE10165/2023</t>
  </si>
  <si>
    <t>MIRONIK'S LORD BUTE</t>
  </si>
  <si>
    <t>SE10166/2023</t>
  </si>
  <si>
    <t>MIRONIK'S LIZA JO</t>
  </si>
  <si>
    <t>SE10167/2023</t>
  </si>
  <si>
    <t>MIRONIK'S LOVELY WERA</t>
  </si>
  <si>
    <t>SE10168/2023</t>
  </si>
  <si>
    <t>MIRONIK'S LILLFIA</t>
  </si>
  <si>
    <t>SE10611/2014</t>
  </si>
  <si>
    <t>ONEWAY'S ROGER MOORE</t>
  </si>
  <si>
    <t>SE10612/2014</t>
  </si>
  <si>
    <t>ONEWAY'S PIERCE BROSNAN</t>
  </si>
  <si>
    <t>SE10613/2014</t>
  </si>
  <si>
    <t>ONEWAY'S DANIEL CRAIG</t>
  </si>
  <si>
    <t>SE10614/2014</t>
  </si>
  <si>
    <t>ONEWAY'S TIMOTHY DALTON</t>
  </si>
  <si>
    <t>SE10615/2014</t>
  </si>
  <si>
    <t>ONEWAY'S MAUD ADAMS</t>
  </si>
  <si>
    <t>SE10616/2014</t>
  </si>
  <si>
    <t>ONEWAY'S BRITT EKLAND</t>
  </si>
  <si>
    <t>SE10617/2014</t>
  </si>
  <si>
    <t>ONEWAY'S CAROLINE MUNRO</t>
  </si>
  <si>
    <t>SE10680/2025</t>
  </si>
  <si>
    <t>KALAXIN HAPPY HAPPY HAPPY WORLD</t>
  </si>
  <si>
    <t>SE10986/2013</t>
  </si>
  <si>
    <t>GEMDALES BEKYMMERSLÖSE BENGT</t>
  </si>
  <si>
    <t>SE10987/2013</t>
  </si>
  <si>
    <t>GEMDALES BEDÅRANDE BRITT</t>
  </si>
  <si>
    <t>SE10988/2013</t>
  </si>
  <si>
    <t>GEMDALES BETAGANDE BEATRICE</t>
  </si>
  <si>
    <t>SE11205/2019</t>
  </si>
  <si>
    <t>MIRONIK'S VAGAR</t>
  </si>
  <si>
    <t>SE11206/2019</t>
  </si>
  <si>
    <t>MIRONIK'S VIGUR</t>
  </si>
  <si>
    <t>SE11207/2019</t>
  </si>
  <si>
    <t>MIRONIK'S VEGA</t>
  </si>
  <si>
    <t>SE11208/2019</t>
  </si>
  <si>
    <t>MIRONIK'S VIDOY</t>
  </si>
  <si>
    <t>SE11209/2019</t>
  </si>
  <si>
    <t>MIRONIK'S VYPIN</t>
  </si>
  <si>
    <t>SE11210/2019</t>
  </si>
  <si>
    <t>MIRONIK'S VELI</t>
  </si>
  <si>
    <t>SE11211/2019</t>
  </si>
  <si>
    <t>MIRONIK'S VIS</t>
  </si>
  <si>
    <t>SE11212/2019</t>
  </si>
  <si>
    <t>MIRONIK'S VALAI</t>
  </si>
  <si>
    <t>SE11761/2021</t>
  </si>
  <si>
    <t>TENDER WIND'S COOLEST MIND</t>
  </si>
  <si>
    <t>SE12643/2021</t>
  </si>
  <si>
    <t>DIAMONDFOX MAGICAL ALL NIGHT</t>
  </si>
  <si>
    <t>SE12906/2013</t>
  </si>
  <si>
    <t>GEMDALES CHARMIGA CONRAD</t>
  </si>
  <si>
    <t>SE12907/2013</t>
  </si>
  <si>
    <t>GEMDALES CALLE CHAMPAGNE</t>
  </si>
  <si>
    <t>SE12908/2013</t>
  </si>
  <si>
    <t>GEMDALES CHARMFULLE CASPER</t>
  </si>
  <si>
    <t>SE12909/2013</t>
  </si>
  <si>
    <t>GEMDALES CAJSA CRUSIDULL</t>
  </si>
  <si>
    <t>SE12910/2013</t>
  </si>
  <si>
    <t>GEMDALES CLARA CLEMENTIN</t>
  </si>
  <si>
    <t>SE13245/2011</t>
  </si>
  <si>
    <t>BLUE PETIPA'S AZIZ AZAZEL</t>
  </si>
  <si>
    <t>SE13246/2011</t>
  </si>
  <si>
    <t>BLUE PETIPA'S ASSEB ALBATROSS</t>
  </si>
  <si>
    <t>SE13247/2011</t>
  </si>
  <si>
    <t>BLUE PETIPA'S AFRA AKIKO</t>
  </si>
  <si>
    <t>SE13661/2017</t>
  </si>
  <si>
    <t>ONEWAY'S THE CRISPIN</t>
  </si>
  <si>
    <t>SE13662/2017</t>
  </si>
  <si>
    <t>ONEWAY'S MASTER CARD</t>
  </si>
  <si>
    <t>SE13663/2017</t>
  </si>
  <si>
    <t>ONEWAY'S SHARP TOP</t>
  </si>
  <si>
    <t>SE13666/2017</t>
  </si>
  <si>
    <t>ONEWAY'S SPADILLE</t>
  </si>
  <si>
    <t>SE13667/2017</t>
  </si>
  <si>
    <t>ONEWAY'S MAGIC SLIM</t>
  </si>
  <si>
    <t>SE13668/2017</t>
  </si>
  <si>
    <t>ONEWAY'S MAGIC SAM</t>
  </si>
  <si>
    <t>SE13669/2017</t>
  </si>
  <si>
    <t>ONEWAY'S MAGIC AFFAIR</t>
  </si>
  <si>
    <t>SE13670/2017</t>
  </si>
  <si>
    <t>ONEWAY'S BLACK MAGIC</t>
  </si>
  <si>
    <t>SE13671/2017</t>
  </si>
  <si>
    <t>ONEWAY'S MISTER MAGIC</t>
  </si>
  <si>
    <t>SE13672/2017</t>
  </si>
  <si>
    <t>ONEWAY'S BLUE MAGIC</t>
  </si>
  <si>
    <t>SE13673/2017</t>
  </si>
  <si>
    <t>ONEWAY'S MAGIC LADY</t>
  </si>
  <si>
    <t>SE13675/2017</t>
  </si>
  <si>
    <t>JEPNICKS CATCH THE MOMENT</t>
  </si>
  <si>
    <t>SE13676/2017</t>
  </si>
  <si>
    <t>JEPNICKS CATCH THE BLUE TREASURE</t>
  </si>
  <si>
    <t>SE13677/2017</t>
  </si>
  <si>
    <t>JEPNICKS CHIM CHIM</t>
  </si>
  <si>
    <t>SE13809/2018</t>
  </si>
  <si>
    <t>DUSTER BIE FUN DOG</t>
  </si>
  <si>
    <t>SE13886/2013</t>
  </si>
  <si>
    <t>LEGENDENS GALAXY</t>
  </si>
  <si>
    <t>SE13887/2013</t>
  </si>
  <si>
    <t>LEGENDENS ENTERPRICE</t>
  </si>
  <si>
    <t>SE13888/2013</t>
  </si>
  <si>
    <t>LEGENDENS STARWIND</t>
  </si>
  <si>
    <t>SE13889/2013</t>
  </si>
  <si>
    <t>LEGENDENS STARSPOT</t>
  </si>
  <si>
    <t>SE14373/2023</t>
  </si>
  <si>
    <t>MONSTAR'S ALL GOOD THINGS</t>
  </si>
  <si>
    <t>SE14374/2023</t>
  </si>
  <si>
    <t>MONSTAR'S ACROSS THE UNIVERSE</t>
  </si>
  <si>
    <t>SE14375/2023</t>
  </si>
  <si>
    <t>MONSTAR'S A WALK ON THE MOON</t>
  </si>
  <si>
    <t>SE14376/2023</t>
  </si>
  <si>
    <t>MONSTAR'S ALL IS BRIGHT</t>
  </si>
  <si>
    <t>SE14377/2023</t>
  </si>
  <si>
    <t>MONSTAR'S ALL I SEE IS YOU</t>
  </si>
  <si>
    <t>SE14378/2023</t>
  </si>
  <si>
    <t>MONSTAR'S ALL INCLUSIVE</t>
  </si>
  <si>
    <t>SE14379/2023</t>
  </si>
  <si>
    <t>MONSTAR'S ANGELHEART</t>
  </si>
  <si>
    <t>SE14380/2023</t>
  </si>
  <si>
    <t>MONSTAR'S A STAR IS BORN</t>
  </si>
  <si>
    <t>SE15217/2025</t>
  </si>
  <si>
    <t>ASTOLAT'S ILLICIUM</t>
  </si>
  <si>
    <t>2025</t>
  </si>
  <si>
    <t>SE15218/2025</t>
  </si>
  <si>
    <t>ASTOLAT'S ILLUSTRÁTUS</t>
  </si>
  <si>
    <t>SE15219/2025</t>
  </si>
  <si>
    <t>ASTOLAT'S IMPERÁTA</t>
  </si>
  <si>
    <t>SE15220/2025</t>
  </si>
  <si>
    <t>ASTOLAT'S IONÓPSIS</t>
  </si>
  <si>
    <t>SE15221/2025</t>
  </si>
  <si>
    <t>ASTOLAT'S IPSEA</t>
  </si>
  <si>
    <t>SE15222/2025</t>
  </si>
  <si>
    <t>ASTOLAT'S IZÓTE</t>
  </si>
  <si>
    <t>SE15296/2016</t>
  </si>
  <si>
    <t>TÖRNSKOGENS BELLEZZA DA VENEZIA</t>
  </si>
  <si>
    <t>SE15297/2016</t>
  </si>
  <si>
    <t>TÖRNSKOGENS SORELLA DA VERONA</t>
  </si>
  <si>
    <t>SE15298/2016</t>
  </si>
  <si>
    <t>TÖRNSKOGENS RAGAZZO DI MILANO</t>
  </si>
  <si>
    <t>SE15299/2016</t>
  </si>
  <si>
    <t>TÖRNSKOGENS FRATELLO DA JESOLO</t>
  </si>
  <si>
    <t>SE15511/2020</t>
  </si>
  <si>
    <t>BALTIMOORE FULL OF FUN</t>
  </si>
  <si>
    <t>SE15512/2020</t>
  </si>
  <si>
    <t>BALTIMOORE FULL OF MOON N' STARS</t>
  </si>
  <si>
    <t>SE15513/2020</t>
  </si>
  <si>
    <t>BALTIMOORE FULL OF FUTURE</t>
  </si>
  <si>
    <t>SE15514/2020</t>
  </si>
  <si>
    <t>BALTIMOORE FULL OF FANTASY</t>
  </si>
  <si>
    <t>SE15610/2024</t>
  </si>
  <si>
    <t>ASTOLAT'S HAPLO</t>
  </si>
  <si>
    <t>SE15611/2024</t>
  </si>
  <si>
    <t>ASTOLAT'S HEBECLÁDUS</t>
  </si>
  <si>
    <t>SE15612/2024</t>
  </si>
  <si>
    <t>ASTOLAT'S HÉCTORIS</t>
  </si>
  <si>
    <t>SE15613/2024</t>
  </si>
  <si>
    <t>ASTOLAT'S HELIO</t>
  </si>
  <si>
    <t>SE15614/2024</t>
  </si>
  <si>
    <t>ASTOLAT'S HÉSPERIS</t>
  </si>
  <si>
    <t>SE15615/2024</t>
  </si>
  <si>
    <t>ASTOLAT'S HÉPATICA</t>
  </si>
  <si>
    <t>SE15616/2024</t>
  </si>
  <si>
    <t>ASTOLAT'S HESMA</t>
  </si>
  <si>
    <t>SE15617/2024</t>
  </si>
  <si>
    <t>ASTOLAT'S HESPERÁNTHA</t>
  </si>
  <si>
    <t>SE15618/2024</t>
  </si>
  <si>
    <t>ASTOLAT'S HEVÉA</t>
  </si>
  <si>
    <t>SE15619/2024</t>
  </si>
  <si>
    <t>ASTOLAT'S HEXA</t>
  </si>
  <si>
    <t>SE15620/2024</t>
  </si>
  <si>
    <t>ASTOLAT'S HÓPPEA</t>
  </si>
  <si>
    <t>SE15653/2019</t>
  </si>
  <si>
    <t>GEMDALES HIALÖSE HJALMAR</t>
  </si>
  <si>
    <t>SE15654/2019</t>
  </si>
  <si>
    <t>GEMDALES HÄRLIGA HJÖRDIS</t>
  </si>
  <si>
    <t>SE15655/2019</t>
  </si>
  <si>
    <t>GEMDALES HYGGLIGA HILDUR</t>
  </si>
  <si>
    <t>SE15678/2020</t>
  </si>
  <si>
    <t>BLUE PETIPA'S GHIA GINOZA</t>
  </si>
  <si>
    <t>SE15679/2020</t>
  </si>
  <si>
    <t>BLUE PETIPA'S GUANACO GANAVEH</t>
  </si>
  <si>
    <t>SE15680/2020</t>
  </si>
  <si>
    <t>BLUE PETIPA'S GABALDON GARBEA</t>
  </si>
  <si>
    <t>SE15681/2020</t>
  </si>
  <si>
    <t>BLUE PETIPA'S GEBRA GANESHA</t>
  </si>
  <si>
    <t>SE15817/2020</t>
  </si>
  <si>
    <t>ZINKO AIN'T JUST A PRETTY FACE</t>
  </si>
  <si>
    <t>SE15824/2015</t>
  </si>
  <si>
    <t>MIGHTY'S SPRING MEADOW LIA LUC</t>
  </si>
  <si>
    <t>SE16372/2019</t>
  </si>
  <si>
    <t>MIRONIK'S XPENSIVE ONE</t>
  </si>
  <si>
    <t>SE16373/2019</t>
  </si>
  <si>
    <t>MIRONIK'S XTRAVAGANT</t>
  </si>
  <si>
    <t>SE16464/2022</t>
  </si>
  <si>
    <t>CARRIAGE TO MORRISTOWN</t>
  </si>
  <si>
    <t>SE16465/2022</t>
  </si>
  <si>
    <t>CARRIAGE TO PORT CHARLOTTE</t>
  </si>
  <si>
    <t>SE16466/2022</t>
  </si>
  <si>
    <t>CARRIAGE TO ALICE SPRINGS</t>
  </si>
  <si>
    <t>SE17042/2016</t>
  </si>
  <si>
    <t>SWEETCAILEANZ BLAZING COMMANDER</t>
  </si>
  <si>
    <t>SE17043/2016</t>
  </si>
  <si>
    <t>SWEETCAILEANZ BLAZING FIGHTER</t>
  </si>
  <si>
    <t>SE17044/2016</t>
  </si>
  <si>
    <t>SWEETCAILEANZ BLAZING LEADER</t>
  </si>
  <si>
    <t>SE17045/2016</t>
  </si>
  <si>
    <t>SWEETCAILEANZ BLAZING LEGEND</t>
  </si>
  <si>
    <t>SE17046/2016</t>
  </si>
  <si>
    <t>SWEETCAILEANZ BLAZING REBEL</t>
  </si>
  <si>
    <t>SE17047/2016</t>
  </si>
  <si>
    <t>SWEETCAILEANZ BLAZING BEAUTY BEA</t>
  </si>
  <si>
    <t>SE17048/2016</t>
  </si>
  <si>
    <t>SWEETCAILEANZ BLAZING BONNIE-LEE</t>
  </si>
  <si>
    <t>SE17049/2016</t>
  </si>
  <si>
    <t>SWEETCAILEANZ BLAZING BEL AMI</t>
  </si>
  <si>
    <t>SE17196/2011</t>
  </si>
  <si>
    <t>GEMDALES ALERTA ALBERTA</t>
  </si>
  <si>
    <t>SE17197/2011</t>
  </si>
  <si>
    <t>GEMDALES ALVSKÖNA ALFHILD</t>
  </si>
  <si>
    <t>SE17198/2011</t>
  </si>
  <si>
    <t>GEMDALES ANNORLUNDA ANNELIE</t>
  </si>
  <si>
    <t>SE17578/2018</t>
  </si>
  <si>
    <t>GEMDALES GENERÖSA GÖTE</t>
  </si>
  <si>
    <t>SE17579/2018</t>
  </si>
  <si>
    <t>GEMDALES GUDOMLIGA GABRIEL</t>
  </si>
  <si>
    <t>SE17580/2018</t>
  </si>
  <si>
    <t>GEMDALES GALANTA GUSTAV</t>
  </si>
  <si>
    <t>SE17581/2018</t>
  </si>
  <si>
    <t>GEMDALES GULLIGA GUNNEL</t>
  </si>
  <si>
    <t>SE17779/2019</t>
  </si>
  <si>
    <t>CLINGSTONE'S CUTE AS A BUTTON</t>
  </si>
  <si>
    <t>SE17831/2024</t>
  </si>
  <si>
    <t>ONEWAY'S DJUNGELVRÅL</t>
  </si>
  <si>
    <t>SE17832/2024</t>
  </si>
  <si>
    <t>ONEWAY'S PALLE KULING</t>
  </si>
  <si>
    <t>SE17833/2024</t>
  </si>
  <si>
    <t>ONEWAY'S ZIG ZAG</t>
  </si>
  <si>
    <t>SE17834/2024</t>
  </si>
  <si>
    <t>ONEWAY'S PIM PIM</t>
  </si>
  <si>
    <t>SE17839/2012</t>
  </si>
  <si>
    <t>KARI'DAHLS MAJO MARICANO</t>
  </si>
  <si>
    <t>SE17840/2012</t>
  </si>
  <si>
    <t>KARI'DAHLS MARTIN MICALLAF</t>
  </si>
  <si>
    <t>SE17841/2012</t>
  </si>
  <si>
    <t>KARI'DAHLS MARIO MIRADO</t>
  </si>
  <si>
    <t>SE17842/2012</t>
  </si>
  <si>
    <t>KARI'DAHLS MAX MARA</t>
  </si>
  <si>
    <t>SE17843/2012</t>
  </si>
  <si>
    <t>KARI'DAHLS MADRINA MANANA</t>
  </si>
  <si>
    <t>SE17844/2012</t>
  </si>
  <si>
    <t>KARI'DAHLS MARINA MIRADERO</t>
  </si>
  <si>
    <t>SE17845/2012</t>
  </si>
  <si>
    <t>KARI'DAHLS MY MA MONA</t>
  </si>
  <si>
    <t>SE17846/2012</t>
  </si>
  <si>
    <t>KARI'DAHLS MAJA MADRUGADA</t>
  </si>
  <si>
    <t>SE18212/2014</t>
  </si>
  <si>
    <t>ONEWAY'S ACES HIGH</t>
  </si>
  <si>
    <t>SE18213/2014</t>
  </si>
  <si>
    <t>ONEWAY'S THE WICKER MAN</t>
  </si>
  <si>
    <t>SE18214/2014</t>
  </si>
  <si>
    <t>ONEWAY'S WASTING LOVE</t>
  </si>
  <si>
    <t>SE18215/2014</t>
  </si>
  <si>
    <t>ONEWAY'S MOONCHILD</t>
  </si>
  <si>
    <t>SE18322/2022</t>
  </si>
  <si>
    <t>ONEWAY'S CK ONE</t>
  </si>
  <si>
    <t>SE18323/2022</t>
  </si>
  <si>
    <t>ONEWAY'S ARMANI CODE</t>
  </si>
  <si>
    <t>SE18324/2022</t>
  </si>
  <si>
    <t>ONEWAY'S ZINO DAVIDOFF</t>
  </si>
  <si>
    <t>SE18325/2022</t>
  </si>
  <si>
    <t>ONEWAY'S ROCK ME</t>
  </si>
  <si>
    <t>SE18326/2022</t>
  </si>
  <si>
    <t>ONEWAY'S THE ONE</t>
  </si>
  <si>
    <t>SE18327/2022</t>
  </si>
  <si>
    <t>ONEWAY'S DREAMS IN PINK</t>
  </si>
  <si>
    <t>SE18328/2022</t>
  </si>
  <si>
    <t>ONEWAY'S VANILLA MUSK</t>
  </si>
  <si>
    <t>SE18329/2022</t>
  </si>
  <si>
    <t>ONEWAY'S BE DELICIOUS</t>
  </si>
  <si>
    <t>SE18330/2022</t>
  </si>
  <si>
    <t>ONEWAY'S SECRET WISH</t>
  </si>
  <si>
    <t>SE18373/2016</t>
  </si>
  <si>
    <t>SE18374/2016</t>
  </si>
  <si>
    <t>JACK MACK'S XDREAM AOSTA</t>
  </si>
  <si>
    <t>SE18460/2017</t>
  </si>
  <si>
    <t>LADY-PETIPA'S</t>
  </si>
  <si>
    <t>SE18461/2017</t>
  </si>
  <si>
    <t>QUEEN-PETIPA'S</t>
  </si>
  <si>
    <t>SE18462/2017</t>
  </si>
  <si>
    <t>MISS-PETIPA'S</t>
  </si>
  <si>
    <t>SE18463/2017</t>
  </si>
  <si>
    <t>PRINCE-PETIPA'S</t>
  </si>
  <si>
    <t>SE18464/2017</t>
  </si>
  <si>
    <t>LORD-PETIPA'S</t>
  </si>
  <si>
    <t>SE18465/2017</t>
  </si>
  <si>
    <t>KING-PETIPA'S</t>
  </si>
  <si>
    <t>SE18485/2010</t>
  </si>
  <si>
    <t>POULOT'S SMOOTH PANTHERA O'MALESA</t>
  </si>
  <si>
    <t>SE18491/2016</t>
  </si>
  <si>
    <t>SE19077/2023</t>
  </si>
  <si>
    <t>MIRONIK'S MAX</t>
  </si>
  <si>
    <t>SE19078/2023</t>
  </si>
  <si>
    <t>MIRONIK'S MOUJIK</t>
  </si>
  <si>
    <t>SE19079/2023</t>
  </si>
  <si>
    <t>MIRONIK'S MAYA</t>
  </si>
  <si>
    <t>SE19080/2023</t>
  </si>
  <si>
    <t>MIRONIK'S MAY</t>
  </si>
  <si>
    <t>SE19081/2023</t>
  </si>
  <si>
    <t>MIRONIK'S MIDGET</t>
  </si>
  <si>
    <t>SE19082/2023</t>
  </si>
  <si>
    <t>MIRONIK'S MAIL</t>
  </si>
  <si>
    <t>SE19083/2023</t>
  </si>
  <si>
    <t>MIRONIK'S MOSS</t>
  </si>
  <si>
    <t>SE19295/2019</t>
  </si>
  <si>
    <t>STRAIGHTLINE'S X-MAN</t>
  </si>
  <si>
    <t>SE19301/2019</t>
  </si>
  <si>
    <t>STRAIGHTLINE'S X-TRA FOR ME</t>
  </si>
  <si>
    <t>SE19702/2016</t>
  </si>
  <si>
    <t>TOONIAN WIND WAKER</t>
  </si>
  <si>
    <t>SE19834/2019</t>
  </si>
  <si>
    <t>STRAIGHTLINE'S YAHOO</t>
  </si>
  <si>
    <t>SE19835/2019</t>
  </si>
  <si>
    <t>STRAIGHTLINE'S YIN AND YANG</t>
  </si>
  <si>
    <t>SE19836/2019</t>
  </si>
  <si>
    <t>STRAIGHTLINE'S FOREVER YOUNG</t>
  </si>
  <si>
    <t>SE19837/2019</t>
  </si>
  <si>
    <t>STRAIGHTLINE'S YOUNG PRINCESS</t>
  </si>
  <si>
    <t>SE19957/2012</t>
  </si>
  <si>
    <t>EYESDELIGHT BRAVEHEART</t>
  </si>
  <si>
    <t>SE19958/2012</t>
  </si>
  <si>
    <t>EYESDELIGHT KING OF HEARTS</t>
  </si>
  <si>
    <t>SE19959/2012</t>
  </si>
  <si>
    <t>EYESDELIGHT CRYSTAL HEART</t>
  </si>
  <si>
    <t>SE19960/2012</t>
  </si>
  <si>
    <t>EYESDELIGHT LION HEART</t>
  </si>
  <si>
    <t>SE19961/2012</t>
  </si>
  <si>
    <t>EYESDELIGHT MY LOVELY HEART</t>
  </si>
  <si>
    <t>SE20017/2017</t>
  </si>
  <si>
    <t>ASTOLAT'S EMEX EUMÓRPHUS</t>
  </si>
  <si>
    <t>SE20018/2017</t>
  </si>
  <si>
    <t>ASTOLAT'S EXIMIUS EPILINUM</t>
  </si>
  <si>
    <t>SE20019/2017</t>
  </si>
  <si>
    <t>ASTOLAT'S ERASMUS EXCÉLSIOR</t>
  </si>
  <si>
    <t>SE20020/2017</t>
  </si>
  <si>
    <t>ASTOLAT'S EUCÓMIS ELÁTUS</t>
  </si>
  <si>
    <t>SE20021/2017</t>
  </si>
  <si>
    <t>ASTOLAT'S ELLIPTICUS ÉXCELLENS</t>
  </si>
  <si>
    <t>SE20022/2017</t>
  </si>
  <si>
    <t>ASTOLAT'S ESMERÁLDA EXALTÁTA</t>
  </si>
  <si>
    <t>SE20023/2017</t>
  </si>
  <si>
    <t>ASTOLAT'S EUTÁXIA ENÓDIS</t>
  </si>
  <si>
    <t>SE20024/2017</t>
  </si>
  <si>
    <t>ASTOLAT'S ENDIVIA ÉXACUM</t>
  </si>
  <si>
    <t>SE20402/2012</t>
  </si>
  <si>
    <t>KEDVESHAZI TASSIMO</t>
  </si>
  <si>
    <t>SE20403/2012</t>
  </si>
  <si>
    <t>KEDVESHAZI ROY</t>
  </si>
  <si>
    <t>SE20404/2012</t>
  </si>
  <si>
    <t>KEDVESHAZI ROGER</t>
  </si>
  <si>
    <t>SE20660/2018</t>
  </si>
  <si>
    <t>JEPNICKS DROPS OF MAGIC TOUCH</t>
  </si>
  <si>
    <t>SE20662/2018</t>
  </si>
  <si>
    <t>JEPNICKS DIZZY LIZZY</t>
  </si>
  <si>
    <t>SE20663/2018</t>
  </si>
  <si>
    <t>JEPNICKS DANCING IN THE DARK</t>
  </si>
  <si>
    <t>SE20664/2018</t>
  </si>
  <si>
    <t>JEPNICKS DREAM A LITTLE DREAM</t>
  </si>
  <si>
    <t>SE20665/2018</t>
  </si>
  <si>
    <t>JEPNICKS DRESSED FOR SUCCESS</t>
  </si>
  <si>
    <t>SE20666/2018</t>
  </si>
  <si>
    <t>JEPNICKS DARK HOT AND SWEET</t>
  </si>
  <si>
    <t>SE20667/2018</t>
  </si>
  <si>
    <t>JEPNICKS DESIGNED TO MAKE MY DAY</t>
  </si>
  <si>
    <t>SE20759/2010</t>
  </si>
  <si>
    <t>TÖRNSKOGENS ALYSSA ASHLEY</t>
  </si>
  <si>
    <t>SE20760/2010</t>
  </si>
  <si>
    <t>TÖRNSKOGENS DONNA KARAN</t>
  </si>
  <si>
    <t>SE20761/2010</t>
  </si>
  <si>
    <t>TÖRNSKOGENS MISS DIOR</t>
  </si>
  <si>
    <t>SE20762/2010</t>
  </si>
  <si>
    <t>TÖRNSKOGENS OSCAR DE LA RENTA</t>
  </si>
  <si>
    <t>SE20763/2010</t>
  </si>
  <si>
    <t>TÖRNSKOGENS ISSEY MIYAKE</t>
  </si>
  <si>
    <t>SE20764/2010</t>
  </si>
  <si>
    <t>TÖRNSKOGENS JEAN PAUL GAULTIER</t>
  </si>
  <si>
    <t>SE20765/2010</t>
  </si>
  <si>
    <t>TÖRNSKOGENS VERSACE VERSANSE</t>
  </si>
  <si>
    <t>SE20766/2010</t>
  </si>
  <si>
    <t>TÖRNSKOGENS DOLCE &amp; GABBANA</t>
  </si>
  <si>
    <t>SE20767/2010</t>
  </si>
  <si>
    <t>TÖRNSKOGENS MARC JACOBS</t>
  </si>
  <si>
    <t>SE20768/2010</t>
  </si>
  <si>
    <t>TÖRNSKOGENS VAN GILS</t>
  </si>
  <si>
    <t>SE21652/2024</t>
  </si>
  <si>
    <t>MIRONIK'S OTELLO</t>
  </si>
  <si>
    <t>SE21653/2024</t>
  </si>
  <si>
    <t>MIRONIK'S OUT OF THE BLUE</t>
  </si>
  <si>
    <t>SE21654/2024</t>
  </si>
  <si>
    <t>MIRONIK'S OYSTER</t>
  </si>
  <si>
    <t>SE21655/2024</t>
  </si>
  <si>
    <t>MIRONIK'S OSTINDIA</t>
  </si>
  <si>
    <t>SE21656/2024</t>
  </si>
  <si>
    <t>MIRONIK'S OLGA</t>
  </si>
  <si>
    <t>SE21657/2024</t>
  </si>
  <si>
    <t>MIRONIK'S OIVA</t>
  </si>
  <si>
    <t>SE21874/2014</t>
  </si>
  <si>
    <t>MIGHTY'S SPRING MEADOW JOEL JAGO</t>
  </si>
  <si>
    <t>SE22207/2014</t>
  </si>
  <si>
    <t>MIRONIK'S KNOPP</t>
  </si>
  <si>
    <t>SE22208/2014</t>
  </si>
  <si>
    <t>MIRONIK'S KVIST</t>
  </si>
  <si>
    <t>SE22209/2014</t>
  </si>
  <si>
    <t>MIRONIK'S KEMI</t>
  </si>
  <si>
    <t>SE22210/2014</t>
  </si>
  <si>
    <t>MIRONIK'S KARLSSON</t>
  </si>
  <si>
    <t>SE22211/2014</t>
  </si>
  <si>
    <t>MIRONIK'S KEMPE</t>
  </si>
  <si>
    <t>SE22212/2014</t>
  </si>
  <si>
    <t>MIRONIK'S KRAFT</t>
  </si>
  <si>
    <t>SE22213/2014</t>
  </si>
  <si>
    <t>MIRONIK'S KLOZZ</t>
  </si>
  <si>
    <t>SE22214/2014</t>
  </si>
  <si>
    <t>MIRONIK'S KRIZAN</t>
  </si>
  <si>
    <t>SE22253/2010</t>
  </si>
  <si>
    <t>GEMDALES ÅTRÅVÄRDA ÅRVAR</t>
  </si>
  <si>
    <t>SE22254/2010</t>
  </si>
  <si>
    <t>GEMDALES ÅBÄKIGE ÅLVERT</t>
  </si>
  <si>
    <t>SE22255/2010</t>
  </si>
  <si>
    <t>GEMDALES ÅNGERFULLE ÅSKAR</t>
  </si>
  <si>
    <t>SE22256/2010</t>
  </si>
  <si>
    <t>GEMDALES ÅTERSTRÅLANDE ÅSALIE</t>
  </si>
  <si>
    <t>SE22257/2010</t>
  </si>
  <si>
    <t>GEMDALES ÅTERSTÅENDE ÅSGERD</t>
  </si>
  <si>
    <t>SE22258/2010</t>
  </si>
  <si>
    <t>GEMDALES ÅSIDOSATTA ÅSFRID</t>
  </si>
  <si>
    <t>SE22259/2010</t>
  </si>
  <si>
    <t>GEMDALES ÅTNJUTANDE ÅRHILD</t>
  </si>
  <si>
    <t>SE22260/2010</t>
  </si>
  <si>
    <t>GEMDALES ÅRSBÄSTA ÅSA-CLARA</t>
  </si>
  <si>
    <t>SE22278/2016</t>
  </si>
  <si>
    <t>TOXIC LOVE DARK-SHADOW</t>
  </si>
  <si>
    <t>SE22872/2013</t>
  </si>
  <si>
    <t>ONEWAY'S PRINCE CHARMING</t>
  </si>
  <si>
    <t>SE22873/2013</t>
  </si>
  <si>
    <t>ONEWAY'S MASTER OF PUPPETS</t>
  </si>
  <si>
    <t>SE22874/2013</t>
  </si>
  <si>
    <t>ONEWAY'S DEVIL'S DANCE</t>
  </si>
  <si>
    <t>SE22875/2013</t>
  </si>
  <si>
    <t>ONEWAY'S SOME KIND OF MONSTER</t>
  </si>
  <si>
    <t>SE23036/2010</t>
  </si>
  <si>
    <t>FIFTY FIFTY NIRRETERRIT</t>
  </si>
  <si>
    <t>SE23204/2012</t>
  </si>
  <si>
    <t>ROWVALE RIVER RAIDER</t>
  </si>
  <si>
    <t>SE23537/2022</t>
  </si>
  <si>
    <t>NAETUR VISA BY ONEWAY'S</t>
  </si>
  <si>
    <t>SE24031/2020</t>
  </si>
  <si>
    <t>STRAIGHTLINE'S ALEXANDER</t>
  </si>
  <si>
    <t>SE24032/2020</t>
  </si>
  <si>
    <t>STRAIGHTLINE'S ALL ABOUT LINE SAM</t>
  </si>
  <si>
    <t>SE24034/2020</t>
  </si>
  <si>
    <t>STRAIGHTLINE'S ANNIES SONG</t>
  </si>
  <si>
    <t>SE24035/2020</t>
  </si>
  <si>
    <t>STRAIGHTLINE'S ALL ABOUT SUNSHINE</t>
  </si>
  <si>
    <t>SE24036/2020</t>
  </si>
  <si>
    <t>STRAIGHTLINE'S APRIL LOVE</t>
  </si>
  <si>
    <t>SE24239/2011</t>
  </si>
  <si>
    <t>HERLETTA'S GIGI</t>
  </si>
  <si>
    <t>SE24436/2019</t>
  </si>
  <si>
    <t>ONEWAY'S POKER FACE</t>
  </si>
  <si>
    <t>SE24437/2019</t>
  </si>
  <si>
    <t>ONEWAY'S PLAY TWICE</t>
  </si>
  <si>
    <t>SE24438/2019</t>
  </si>
  <si>
    <t>ONEWAY'S FIRST POSITION</t>
  </si>
  <si>
    <t>SE24439/2019</t>
  </si>
  <si>
    <t>ONEWAY'S SIT AND GO</t>
  </si>
  <si>
    <t>SE24440/2019</t>
  </si>
  <si>
    <t>ONEWAY'S DEALER'S CHOICE</t>
  </si>
  <si>
    <t>SE24441/2019</t>
  </si>
  <si>
    <t>ONEWAY'S BUBBLE FACTOR</t>
  </si>
  <si>
    <t>SE24442/2019</t>
  </si>
  <si>
    <t>ONEWAY'S SPLASH THE POT</t>
  </si>
  <si>
    <t>SE24443/2019</t>
  </si>
  <si>
    <t>ONEWAY'S CHRISTOPHER PLUMMER</t>
  </si>
  <si>
    <t>SE24444/2019</t>
  </si>
  <si>
    <t>ONEWAY'S KATHY BATES</t>
  </si>
  <si>
    <t>SE24541/2022</t>
  </si>
  <si>
    <t>DIAMONDFOX GRAN TURISMO</t>
  </si>
  <si>
    <t>SE24621/2024</t>
  </si>
  <si>
    <t>DANTOS ZIG ZAG</t>
  </si>
  <si>
    <t>SE25057/2019</t>
  </si>
  <si>
    <t>JEPNICKS ELEGANT CAPTAIN HOOK</t>
  </si>
  <si>
    <t>SE25098/2017</t>
  </si>
  <si>
    <t>MIRONIK'S RAIN-MAN</t>
  </si>
  <si>
    <t>SE25099/2017</t>
  </si>
  <si>
    <t>MIRONIK'S ROCKSTAR</t>
  </si>
  <si>
    <t>SE25100/2017</t>
  </si>
  <si>
    <t>MIRONIK'S REPLI-KATE</t>
  </si>
  <si>
    <t>SE25101/2017</t>
  </si>
  <si>
    <t>MIRONIK'S REBELL</t>
  </si>
  <si>
    <t>SE25102/2017</t>
  </si>
  <si>
    <t>MIRONIK'S ROCKNROLLA</t>
  </si>
  <si>
    <t>SE25226/2015</t>
  </si>
  <si>
    <t>ACTIVE STAR'S ARGO</t>
  </si>
  <si>
    <t>SE25227/2015</t>
  </si>
  <si>
    <t>ACTIVE STAR'S ALIOTH</t>
  </si>
  <si>
    <t>SE25228/2015</t>
  </si>
  <si>
    <t>ACTIVE STAR'S ALPHARD</t>
  </si>
  <si>
    <t>SE25229/2015</t>
  </si>
  <si>
    <t>ACTIVE STAR'S ANTARES</t>
  </si>
  <si>
    <t>SE25230/2015</t>
  </si>
  <si>
    <t>ACTIVE STAR'S ARIES</t>
  </si>
  <si>
    <t>SE25308/2017</t>
  </si>
  <si>
    <t>STRAIGHTLINE'S SAVANNAH SPIRIT</t>
  </si>
  <si>
    <t>SE25309/2017</t>
  </si>
  <si>
    <t>STRAIGHTLINE'S SIMPLY THE BEST</t>
  </si>
  <si>
    <t>SE25310/2017</t>
  </si>
  <si>
    <t>STRAIGHTLINE'S SOUL SISTER</t>
  </si>
  <si>
    <t>SE25311/2017</t>
  </si>
  <si>
    <t>STRAIGHTLINE'S STARLIGHT DREAM</t>
  </si>
  <si>
    <t>SE25312/2017</t>
  </si>
  <si>
    <t>STRAIGHTLINE'S SECRET LOVE</t>
  </si>
  <si>
    <t>SE25313/2017</t>
  </si>
  <si>
    <t>STRAIGHTLINE'S SALVADOR DALI</t>
  </si>
  <si>
    <t>SE25492/2022</t>
  </si>
  <si>
    <t>ONEWAY'S MARIO</t>
  </si>
  <si>
    <t>SE25493/2022</t>
  </si>
  <si>
    <t>ONEWAY'S YOSHI</t>
  </si>
  <si>
    <t>SE25494/2022</t>
  </si>
  <si>
    <t>ONEWAY'S PEACH</t>
  </si>
  <si>
    <t>SE25847/2017</t>
  </si>
  <si>
    <t>ONEWAY'S ONLY A BOY</t>
  </si>
  <si>
    <t>SE25848/2017</t>
  </si>
  <si>
    <t>ONEWAY'S HOT LEGS</t>
  </si>
  <si>
    <t>SE25849/2017</t>
  </si>
  <si>
    <t>ONEWAY'S MAGGIE MAY</t>
  </si>
  <si>
    <t>SE25850/2017</t>
  </si>
  <si>
    <t>ONEWAY'S OOH LA LA</t>
  </si>
  <si>
    <t>SE25851/2017</t>
  </si>
  <si>
    <t>ONEWAY'S BABY JANE</t>
  </si>
  <si>
    <t>SE25852/2017</t>
  </si>
  <si>
    <t>ONEWAY'S RUBY TUESDAY</t>
  </si>
  <si>
    <t>SE25853/2017</t>
  </si>
  <si>
    <t>ONEWAY'S LADY DAY</t>
  </si>
  <si>
    <t>SE26177/2015</t>
  </si>
  <si>
    <t>ONEWAY'S FIRESTARTER</t>
  </si>
  <si>
    <t>SE26178/2015</t>
  </si>
  <si>
    <t>ONEWAY'S GERALD'S GAME</t>
  </si>
  <si>
    <t>SE26179/2015</t>
  </si>
  <si>
    <t>ONEWAY'S MR MERCEDES</t>
  </si>
  <si>
    <t>SE26180/2015</t>
  </si>
  <si>
    <t>ONEWAY'S FINDERS KEEPERS</t>
  </si>
  <si>
    <t>SE26181/2015</t>
  </si>
  <si>
    <t>ONEWAY'S IT</t>
  </si>
  <si>
    <t>SE26182/2015</t>
  </si>
  <si>
    <t>ONEWAY'S CHRISTINE</t>
  </si>
  <si>
    <t>SE26183/2015</t>
  </si>
  <si>
    <t>ONEWAY'S DOLORES CLAIBORNE</t>
  </si>
  <si>
    <t>SE26184/2015</t>
  </si>
  <si>
    <t>ONEWAY'S ROSE MADDER</t>
  </si>
  <si>
    <t>SE26851/2012</t>
  </si>
  <si>
    <t>TÖRNSKOGENS QUEEN OF DIAMONDS</t>
  </si>
  <si>
    <t>SE26852/2012</t>
  </si>
  <si>
    <t>TÖRNSKOGENS KING OF HEARTS</t>
  </si>
  <si>
    <t>SE26853/2012</t>
  </si>
  <si>
    <t>TÖRNSKOGENS JACK OF DIAMONDS</t>
  </si>
  <si>
    <t>SE26854/2012</t>
  </si>
  <si>
    <t>TÖRNSKOGENS KING OF CLUBS</t>
  </si>
  <si>
    <t>SE26855/2012</t>
  </si>
  <si>
    <t>TÖRNSKOGENS ACE OF SPADES</t>
  </si>
  <si>
    <t>SE26954/2016</t>
  </si>
  <si>
    <t>BLUE PETIPA'S ELBA EMEKA</t>
  </si>
  <si>
    <t>SE26955/2016</t>
  </si>
  <si>
    <t>BLUE PETIPA'S ERASMOS ERMELO</t>
  </si>
  <si>
    <t>SE26956/2016</t>
  </si>
  <si>
    <t>BLUE PETIPA'S EZRAS EZEKIAS</t>
  </si>
  <si>
    <t>SE26957/2016</t>
  </si>
  <si>
    <t>BLUE PETIPA'S ENSIO ERAZEM</t>
  </si>
  <si>
    <t>SE26958/2016</t>
  </si>
  <si>
    <t>LIGHT OF DAWN'S KEEP ME IN MIND</t>
  </si>
  <si>
    <t>SE26959/2016</t>
  </si>
  <si>
    <t>LIGHT OF DAWN'S KEEP IT SMOOTH</t>
  </si>
  <si>
    <t>SE26960/2016</t>
  </si>
  <si>
    <t>LIGHT OF DAWN'S KEEP THE RHYTHM</t>
  </si>
  <si>
    <t>SE26961/2016</t>
  </si>
  <si>
    <t>LIGHT OF DAWN'S KEEP MY HEART</t>
  </si>
  <si>
    <t>SE27342/2018</t>
  </si>
  <si>
    <t>TÖRNSKOGENS ALL YOU NEED</t>
  </si>
  <si>
    <t>SE27343/2018</t>
  </si>
  <si>
    <t>TÖRNSKOGENS ALL YOU LIKE</t>
  </si>
  <si>
    <t>SE27344/2018</t>
  </si>
  <si>
    <t>TÖRNSKOGENS ALL YOU WANT</t>
  </si>
  <si>
    <t>SE27345/2018</t>
  </si>
  <si>
    <t>TÖRNSKOGENS ALL YOU LOVE</t>
  </si>
  <si>
    <t>SE27346/2018</t>
  </si>
  <si>
    <t>TÖRNSKOGENS ALL YOU WISH</t>
  </si>
  <si>
    <t>SE27347/2018</t>
  </si>
  <si>
    <t>TÖRNSKOGENS ALL YOU CAN SEE</t>
  </si>
  <si>
    <t>SE27348/2018</t>
  </si>
  <si>
    <t>TÖRNSKOGENS ALL YOU DEMAND</t>
  </si>
  <si>
    <t>SE27349/2018</t>
  </si>
  <si>
    <t>TÖRNSKOGENS ALL THAT MATTERS</t>
  </si>
  <si>
    <t>SE27350/2018</t>
  </si>
  <si>
    <t>TÖRNSKOGENS ALL OR NOTHING</t>
  </si>
  <si>
    <t>SE27846/2011</t>
  </si>
  <si>
    <t>CARLITOS ACADEMIC ACE</t>
  </si>
  <si>
    <t>SE27848/2011</t>
  </si>
  <si>
    <t>CARLITOS ARCTIC AURORA</t>
  </si>
  <si>
    <t>SE27850/2011</t>
  </si>
  <si>
    <t>CARLITOS ANGELIC AYASHA</t>
  </si>
  <si>
    <t>SE28135/2015</t>
  </si>
  <si>
    <t>VILDA-MEDUZA FRÖKEN ÄRTIGA MÄRTA</t>
  </si>
  <si>
    <t>SE28136/2015</t>
  </si>
  <si>
    <t>VILDA-MEDUZA FRÖKEN MAIA-LIE</t>
  </si>
  <si>
    <t>SE28462/2016</t>
  </si>
  <si>
    <t>MIRONIK'S NINJA</t>
  </si>
  <si>
    <t>SE28463/2016</t>
  </si>
  <si>
    <t>MIRONIK'S NACTON</t>
  </si>
  <si>
    <t>SE28464/2016</t>
  </si>
  <si>
    <t>MIRONIK'S NUTLEY</t>
  </si>
  <si>
    <t>SE28465/2016</t>
  </si>
  <si>
    <t>MIRONIK'S NICOR STAR</t>
  </si>
  <si>
    <t>SE28466/2016</t>
  </si>
  <si>
    <t>MIRONIK'S NOEL GORDON</t>
  </si>
  <si>
    <t>SE29273/2015</t>
  </si>
  <si>
    <t>CLINGSTONE'S ALL ABOUT EVE</t>
  </si>
  <si>
    <t>SE29360/2023</t>
  </si>
  <si>
    <t>MIRONIK'S NOAH</t>
  </si>
  <si>
    <t>SE29361/2023</t>
  </si>
  <si>
    <t>MIRONIK'S NIKITA</t>
  </si>
  <si>
    <t>SE29362/2023</t>
  </si>
  <si>
    <t>MIRONIK'S NELL</t>
  </si>
  <si>
    <t>SE29363/2023</t>
  </si>
  <si>
    <t>MIRONIK'S NONSTOP</t>
  </si>
  <si>
    <t>SE29364/2023</t>
  </si>
  <si>
    <t>MIRONIK'S NINE</t>
  </si>
  <si>
    <t>SE29445/2010</t>
  </si>
  <si>
    <t>GEMDALES ÄDLA ÄLVIN</t>
  </si>
  <si>
    <t>SE29446/2010</t>
  </si>
  <si>
    <t>GEMDALES ÄRLIGA ÄRLAND</t>
  </si>
  <si>
    <t>SE29447/2010</t>
  </si>
  <si>
    <t>GEMDALES ÄRTIGA ÄLMER</t>
  </si>
  <si>
    <t>SE29448/2010</t>
  </si>
  <si>
    <t>GEMDALES ÄLVLIKA ÄLINORA</t>
  </si>
  <si>
    <t>SE29449/2010</t>
  </si>
  <si>
    <t>GEMDALES ÄNGLASKÖNA ÄLVIRA</t>
  </si>
  <si>
    <t>SE29450/2010</t>
  </si>
  <si>
    <t>GEMDALES ÄLSKADE ÄDELIN</t>
  </si>
  <si>
    <t>SE30159/2021</t>
  </si>
  <si>
    <t>MIRONIK'S ELECTRIKE</t>
  </si>
  <si>
    <t>SE30160/2021</t>
  </si>
  <si>
    <t>MIRONIK'S EXPLOUD</t>
  </si>
  <si>
    <t>SE30161/2021</t>
  </si>
  <si>
    <t>MIRONIK'S ELEKTRABUZZ</t>
  </si>
  <si>
    <t>SE30162/2021</t>
  </si>
  <si>
    <t>MIRONIK'S ENTEI</t>
  </si>
  <si>
    <t>SE30163/2021</t>
  </si>
  <si>
    <t>MIRONIK'S EEVEE</t>
  </si>
  <si>
    <t>SE30347/2020</t>
  </si>
  <si>
    <t>BLUE PETIPA'S HUMELUS HARUKI</t>
  </si>
  <si>
    <t>SE30348/2020</t>
  </si>
  <si>
    <t>BLUE PETIPA'S HIGGINS HIDALGO</t>
  </si>
  <si>
    <t>SE30349/2020</t>
  </si>
  <si>
    <t>BLUE PETIPA'S HICKORY HAYATO</t>
  </si>
  <si>
    <t>SE30350/2020</t>
  </si>
  <si>
    <t>BLUE PETIPA'S HAMZA HARUF</t>
  </si>
  <si>
    <t>SE30351/2020</t>
  </si>
  <si>
    <t>BLUE PETIPA'S HADRIA HABRÉ</t>
  </si>
  <si>
    <t>SE30352/2020</t>
  </si>
  <si>
    <t>BLUE PETIPA'S HIBA HIBERNIA</t>
  </si>
  <si>
    <t>SE30353/2020</t>
  </si>
  <si>
    <t>BLUE PETIPA'S HALIFAX HINAKO</t>
  </si>
  <si>
    <t>SE30677/2024</t>
  </si>
  <si>
    <t>TÖRNSKOGENS RUBIN</t>
  </si>
  <si>
    <t>SE30678/2024</t>
  </si>
  <si>
    <t>TÖRNSKOGENS SMARAGD</t>
  </si>
  <si>
    <t>SE30679/2024</t>
  </si>
  <si>
    <t>TÖRNSKOGENS JADE</t>
  </si>
  <si>
    <t>SE30680/2024</t>
  </si>
  <si>
    <t>TÖRNSKOGENS SAFIR</t>
  </si>
  <si>
    <t>SE30681/2024</t>
  </si>
  <si>
    <t>TÖRNSKOGENS OPAL</t>
  </si>
  <si>
    <t>SE30682/2024</t>
  </si>
  <si>
    <t>TÖRNSKOGENS DIAMANT</t>
  </si>
  <si>
    <t>SE30683/2024</t>
  </si>
  <si>
    <t>TÖRNSKOGENS ZIRKON</t>
  </si>
  <si>
    <t>SE30684/2024</t>
  </si>
  <si>
    <t>TÖRNSKOGENS AMETIST</t>
  </si>
  <si>
    <t>SE30685/2024</t>
  </si>
  <si>
    <t>TÖRNSKOGENS TOPAZ</t>
  </si>
  <si>
    <t>SE30919/2013</t>
  </si>
  <si>
    <t>STRAIGHTLINE'S MR QUALITY</t>
  </si>
  <si>
    <t>SE30920/2013</t>
  </si>
  <si>
    <t>STRAIGHTLINE'S QUALITY IN BLACK</t>
  </si>
  <si>
    <t>SE30921/2013</t>
  </si>
  <si>
    <t>STRAIGHTLINE'S HIGH QUALITY</t>
  </si>
  <si>
    <t>SE30922/2013</t>
  </si>
  <si>
    <t>STRAIGHTLINE'S DANCING QUEEN</t>
  </si>
  <si>
    <t>SE30923/2013</t>
  </si>
  <si>
    <t>STRAIGHTLINE'S QUALITY DREAMS</t>
  </si>
  <si>
    <t>SE30924/2013</t>
  </si>
  <si>
    <t>STRAIGHTLINE'S QUALITY LOVE</t>
  </si>
  <si>
    <t>SE30925/2013</t>
  </si>
  <si>
    <t>STRAIGHTLINE'S QUALITY IN DARKNESS</t>
  </si>
  <si>
    <t>SE30926/2013</t>
  </si>
  <si>
    <t>STRAIGHTLINE'S DREAMS OF QUALITY</t>
  </si>
  <si>
    <t>SE30927/2013</t>
  </si>
  <si>
    <t>STRAIGHTLINE'S GOLD QUALITY</t>
  </si>
  <si>
    <t>SE31070/2021</t>
  </si>
  <si>
    <t>ACTIVE STAR'S FORMOSA</t>
  </si>
  <si>
    <t>SE31071/2021</t>
  </si>
  <si>
    <t>ACTIVE STAR'S FAWARIS</t>
  </si>
  <si>
    <t>SE31072/2021</t>
  </si>
  <si>
    <t>ACTIVE STAR'S ELECTRA</t>
  </si>
  <si>
    <t>SE31073/2021</t>
  </si>
  <si>
    <t>ACTIVE STAR'S ELGAFAR</t>
  </si>
  <si>
    <t>SE31074/2021</t>
  </si>
  <si>
    <t>ACTIVE STAR'S ELTANIN</t>
  </si>
  <si>
    <t>SE31075/2021</t>
  </si>
  <si>
    <t>ACTIVE STAR'S ELKURUD</t>
  </si>
  <si>
    <t>SE31094/2025</t>
  </si>
  <si>
    <t>KIMEGAN ELEGANCE ON THE MOVE</t>
  </si>
  <si>
    <t>SE31182/2024</t>
  </si>
  <si>
    <t>DIAMONDFOX DANCING QUEEN</t>
  </si>
  <si>
    <t>SE32090/2013</t>
  </si>
  <si>
    <t>MIRONIK'S ISONZO</t>
  </si>
  <si>
    <t>SE32091/2013</t>
  </si>
  <si>
    <t>MIRONIK'S ISIS</t>
  </si>
  <si>
    <t>SE32092/2013</t>
  </si>
  <si>
    <t>MIRONIK'S INTEL</t>
  </si>
  <si>
    <t>SE32093/2013</t>
  </si>
  <si>
    <t>MIRONIK'S IO</t>
  </si>
  <si>
    <t>SE32094/2013</t>
  </si>
  <si>
    <t>MIRONIK'S IZU</t>
  </si>
  <si>
    <t>SE32095/2013</t>
  </si>
  <si>
    <t>MIRONIK'S IOFFE</t>
  </si>
  <si>
    <t>SE32563/2011</t>
  </si>
  <si>
    <t>TURNING LEAF'S THE ORIGINAL PLAYBOY</t>
  </si>
  <si>
    <t>SE32564/2011</t>
  </si>
  <si>
    <t>TURNING LEAF'S ANYTIME DR MARTENS</t>
  </si>
  <si>
    <t>SE32565/2011</t>
  </si>
  <si>
    <t>TURNING LEAF'S WHENEVER VAGABOND</t>
  </si>
  <si>
    <t>SE32566/2011</t>
  </si>
  <si>
    <t>TURNING LEAF'S COOL JACKPOT</t>
  </si>
  <si>
    <t>SE32567/2011</t>
  </si>
  <si>
    <t>TURNING LEAF'S TOP FIVE BARKER</t>
  </si>
  <si>
    <t>SE32568/2011</t>
  </si>
  <si>
    <t>TURNING LEAF'S SUTAIRU NO ANNA SUI</t>
  </si>
  <si>
    <t>SE32569/2011</t>
  </si>
  <si>
    <t>TURNING LEAF'S ONE PRETTY BALLERINA</t>
  </si>
  <si>
    <t>SE32570/2011</t>
  </si>
  <si>
    <t>TURNING LEAF'S MUY CHIC MANOLO B</t>
  </si>
  <si>
    <t>SE32839/2018</t>
  </si>
  <si>
    <t>ADA THE ADORABLE NORTHERNLIGHT</t>
  </si>
  <si>
    <t>SE33174/2013</t>
  </si>
  <si>
    <t>LEGENDENS PAINT IT BLACK</t>
  </si>
  <si>
    <t>SE33175/2013</t>
  </si>
  <si>
    <t>LEGENDENS BLACK PEARL</t>
  </si>
  <si>
    <t>SE33176/2013</t>
  </si>
  <si>
    <t>LEGENDENS FADE TO BLACK</t>
  </si>
  <si>
    <t>SE33512/2019</t>
  </si>
  <si>
    <t>BRODERICK'S ALOTOFLOVE</t>
  </si>
  <si>
    <t>SE33513/2019</t>
  </si>
  <si>
    <t>BRODERICK'S SWEETSADNESS</t>
  </si>
  <si>
    <t>SE33514/2019</t>
  </si>
  <si>
    <t>BRODERICK'S CURESYOURANGER</t>
  </si>
  <si>
    <t>SE33515/2019</t>
  </si>
  <si>
    <t>BRODERICK'S PUREHAPPINESS</t>
  </si>
  <si>
    <t>SE33516/2019</t>
  </si>
  <si>
    <t>BRODERICK'S MRPOLITE</t>
  </si>
  <si>
    <t>SE33617/2021</t>
  </si>
  <si>
    <t>ONEWAY'S U-NO</t>
  </si>
  <si>
    <t>SE33618/2021</t>
  </si>
  <si>
    <t>ONEWAY'S MR GOODBAR</t>
  </si>
  <si>
    <t>SE33619/2021</t>
  </si>
  <si>
    <t>ONEWAY'S ROCKY ROAD</t>
  </si>
  <si>
    <t>SE33620/2021</t>
  </si>
  <si>
    <t>ONEWAY'S KIT KAT</t>
  </si>
  <si>
    <t>SE33621/2021</t>
  </si>
  <si>
    <t>ONEWAY'S MILKY WAY</t>
  </si>
  <si>
    <t>SE33622/2021</t>
  </si>
  <si>
    <t>ONEWAY'S M-AZING</t>
  </si>
  <si>
    <t>SE33623/2021</t>
  </si>
  <si>
    <t>ONEWAY'S VIOLET CRUMBLE</t>
  </si>
  <si>
    <t>SE33700/2013</t>
  </si>
  <si>
    <t>TÖRNSKOGENS ONLY TEARDROPS</t>
  </si>
  <si>
    <t>SE33701/2013</t>
  </si>
  <si>
    <t>TÖRNSKOGENS EUPHORIA</t>
  </si>
  <si>
    <t>SE33702/2013</t>
  </si>
  <si>
    <t>TÖRNSKOGENS FAIRYTALE</t>
  </si>
  <si>
    <t>SE33703/2013</t>
  </si>
  <si>
    <t>TÖRNSKOGENS DIGGI-LOO DIGGI-LEY</t>
  </si>
  <si>
    <t>SE33704/2013</t>
  </si>
  <si>
    <t>TÖRNSKOGENS FLY ON THE WINGS OFLOVE</t>
  </si>
  <si>
    <t>SE33705/2013</t>
  </si>
  <si>
    <t>TÖRNSKOGENS WATERLOO</t>
  </si>
  <si>
    <t>SE33706/2013</t>
  </si>
  <si>
    <t>TÖRNSKOGENS MY NUMBER ONE</t>
  </si>
  <si>
    <t>SE33928/2012</t>
  </si>
  <si>
    <t>ONEWAY'S HOT CHILI PEPPER</t>
  </si>
  <si>
    <t>SE33929/2012</t>
  </si>
  <si>
    <t>ONEWAY'S PASS THE PEPPER</t>
  </si>
  <si>
    <t>SE33930/2012</t>
  </si>
  <si>
    <t>ONEWAY'S PEPPER STYLE</t>
  </si>
  <si>
    <t>SE33931/2012</t>
  </si>
  <si>
    <t>ONEWAY'S PEPPERMINT KISS</t>
  </si>
  <si>
    <t>SE33959/2017</t>
  </si>
  <si>
    <t>KIRKE'S FIGO</t>
  </si>
  <si>
    <t>SE33960/2017</t>
  </si>
  <si>
    <t>KIRKE'S FENIX</t>
  </si>
  <si>
    <t>SE33961/2017</t>
  </si>
  <si>
    <t>KIRKE'S FALCON</t>
  </si>
  <si>
    <t>SE33962/2017</t>
  </si>
  <si>
    <t>KIRKE'S FENRIR</t>
  </si>
  <si>
    <t>SE33963/2017</t>
  </si>
  <si>
    <t>KIRKE'S FENJA</t>
  </si>
  <si>
    <t>SE33964/2017</t>
  </si>
  <si>
    <t>KIRKE'S FRANZI</t>
  </si>
  <si>
    <t>SE34036/2010</t>
  </si>
  <si>
    <t>ROXINA'S PIPER APACHE</t>
  </si>
  <si>
    <t>SE34037/2010</t>
  </si>
  <si>
    <t>ROXINA'S PIPER CHEROKEE</t>
  </si>
  <si>
    <t>SE34038/2010</t>
  </si>
  <si>
    <t>ROXINA'S PIPER CHEYENNE</t>
  </si>
  <si>
    <t>SE34039/2010</t>
  </si>
  <si>
    <t>ROXINA'S PIPER PAWNEE</t>
  </si>
  <si>
    <t>SE34040/2010</t>
  </si>
  <si>
    <t>ROXINA'S PIPER MOJAVE</t>
  </si>
  <si>
    <t>SE34041/2010</t>
  </si>
  <si>
    <t>ROXINA'S PIPER SENECA</t>
  </si>
  <si>
    <t>SE34042/2010</t>
  </si>
  <si>
    <t>ROXINA'S PIPER SEMINOLE</t>
  </si>
  <si>
    <t>SE34058/2025</t>
  </si>
  <si>
    <t>LIGHT OF DAWN'S ON THE SMOOTH SIDE</t>
  </si>
  <si>
    <t>SE34059/2025</t>
  </si>
  <si>
    <t>LIGHT OF DAWN'S ON THE MOVE</t>
  </si>
  <si>
    <t>SE34060/2025</t>
  </si>
  <si>
    <t>LIGHT OF DAWN'S ON THE RED CARPET</t>
  </si>
  <si>
    <t>SE34061/2025</t>
  </si>
  <si>
    <t>LIGHT OF DAWN'S ONE TOUCH OF FIRE</t>
  </si>
  <si>
    <t>SE34062/2025</t>
  </si>
  <si>
    <t>LIGHT OF DAWN'S ONE AND ONLY</t>
  </si>
  <si>
    <t>SE34063/2025</t>
  </si>
  <si>
    <t>LIGHT OF DAWN'S ONLY OPTION</t>
  </si>
  <si>
    <t>SE34405/2020</t>
  </si>
  <si>
    <t>ONEWAY'S HULLER OM BULLER</t>
  </si>
  <si>
    <t>SE34406/2020</t>
  </si>
  <si>
    <t>ONEWAY'S HUX FLUX</t>
  </si>
  <si>
    <t>SE34407/2020</t>
  </si>
  <si>
    <t>ONEWAY'S RAJTAN TAJTAN</t>
  </si>
  <si>
    <t>SE34408/2020</t>
  </si>
  <si>
    <t>ONEWAY'S FAVORIT I REPRIS</t>
  </si>
  <si>
    <t>SE34409/2020</t>
  </si>
  <si>
    <t>ONEWAY'S FRÖKEN FRÄKEN</t>
  </si>
  <si>
    <t>SE34562/2011</t>
  </si>
  <si>
    <t>TÖRNSKOGENS PRADA CLASSIC</t>
  </si>
  <si>
    <t>SE34563/2011</t>
  </si>
  <si>
    <t>TÖRNSKOGENS NAOMI CAMPBELL</t>
  </si>
  <si>
    <t>SE34564/2011</t>
  </si>
  <si>
    <t>TÖRNSKOGENS ESCADA SUNSET</t>
  </si>
  <si>
    <t>SE34565/2011</t>
  </si>
  <si>
    <t>TÖRNSKOGENS BVLGARI FEMME</t>
  </si>
  <si>
    <t>SE34566/2011</t>
  </si>
  <si>
    <t>TÖRNSKOGENS FLORA BY GUCCI</t>
  </si>
  <si>
    <t>SE34567/2011</t>
  </si>
  <si>
    <t>TÖRNSKOGENS BURBERRY SPORT</t>
  </si>
  <si>
    <t>SE34568/2011</t>
  </si>
  <si>
    <t>TÖRNSKOGENS BRUNO BANINI</t>
  </si>
  <si>
    <t>SE34569/2011</t>
  </si>
  <si>
    <t>TÖRNSKOGENS BOSS IN MOTION</t>
  </si>
  <si>
    <t>SE34570/2011</t>
  </si>
  <si>
    <t>TÖRNSKOGENS LA'COSTE CHALLANGE</t>
  </si>
  <si>
    <t>SE34571/2011</t>
  </si>
  <si>
    <t>TÖRNSKOGENS MARCO POLO</t>
  </si>
  <si>
    <t>SE34886/2012</t>
  </si>
  <si>
    <t>LIMEBROOK'S ONCE IN A BLUE MOON</t>
  </si>
  <si>
    <t>SE34887/2012</t>
  </si>
  <si>
    <t>LIMEBROOK'S OVER THE MOON</t>
  </si>
  <si>
    <t>SE34888/2012</t>
  </si>
  <si>
    <t>LIMEBROOK'S FLY ME TO THE MOON</t>
  </si>
  <si>
    <t>SE35102/2013</t>
  </si>
  <si>
    <t>STRAIGHTLINE'S REUNION IN GOLD</t>
  </si>
  <si>
    <t>SE35103/2013</t>
  </si>
  <si>
    <t>STRAIGHTLINE'S REUNION OF MEMORY</t>
  </si>
  <si>
    <t>SE35159/2022</t>
  </si>
  <si>
    <t>MOSELIQA GOLDBERRY</t>
  </si>
  <si>
    <t>SE35535/2015</t>
  </si>
  <si>
    <t>SWEETCAILEANZ AMAZINGANTHONY</t>
  </si>
  <si>
    <t>SE35536/2015</t>
  </si>
  <si>
    <t>SWEETCAILEANZ AMAZINGCOLLIN</t>
  </si>
  <si>
    <t>SE35537/2015</t>
  </si>
  <si>
    <t>SWEETCAILEANZ AMAZINGGINNY</t>
  </si>
  <si>
    <t>SE35538/2015</t>
  </si>
  <si>
    <t>SWEETCAILEANZ AMAZINGGRACE</t>
  </si>
  <si>
    <t>SE35539/2015</t>
  </si>
  <si>
    <t>SWEETCAILEANZ AMAZINGKENZIE</t>
  </si>
  <si>
    <t>SE35942/2019</t>
  </si>
  <si>
    <t>CARBINS CHARLIE BROWN</t>
  </si>
  <si>
    <t>SE36133/2011</t>
  </si>
  <si>
    <t>FABIEN OF BOHEMIA BALADA</t>
  </si>
  <si>
    <t>SE36530/2012</t>
  </si>
  <si>
    <t>ONEWAY'S MR BIG</t>
  </si>
  <si>
    <t>SE36531/2012</t>
  </si>
  <si>
    <t>ONEWAY'S CHARLOTTE YORK</t>
  </si>
  <si>
    <t>SE36532/2012</t>
  </si>
  <si>
    <t>ONEWAY'S SAMANTHA JONES</t>
  </si>
  <si>
    <t>SE36533/2012</t>
  </si>
  <si>
    <t>ONEWAY'S CARRIE BRADSHAW</t>
  </si>
  <si>
    <t>SE36534/2012</t>
  </si>
  <si>
    <t>ONEWAY'S MIRANDA HOBBES</t>
  </si>
  <si>
    <t>SE36535/2012</t>
  </si>
  <si>
    <t>ONEWAY'S ALAN HARPER</t>
  </si>
  <si>
    <t>SE36536/2012</t>
  </si>
  <si>
    <t>ONEWAY'S CHARLIE HARPER</t>
  </si>
  <si>
    <t>SE36724/2017</t>
  </si>
  <si>
    <t>ACTIVE STAR'S CASTOR</t>
  </si>
  <si>
    <t>SE36725/2017</t>
  </si>
  <si>
    <t>ACTIVE STAR'S CUJAM</t>
  </si>
  <si>
    <t>SE36726/2017</t>
  </si>
  <si>
    <t>ACTIVE STAR'S CASSIOPEIA</t>
  </si>
  <si>
    <t>SE36727/2017</t>
  </si>
  <si>
    <t>ACTIVE STAR'S CAPELLA</t>
  </si>
  <si>
    <t>SE36728/2017</t>
  </si>
  <si>
    <t>ACTIVE STAR'S CHARA</t>
  </si>
  <si>
    <t>SE36729/2017</t>
  </si>
  <si>
    <t>ACTIVE STAR'S CURSA</t>
  </si>
  <si>
    <t>SE36730/2017</t>
  </si>
  <si>
    <t>ACTIVE STAR'S COXA</t>
  </si>
  <si>
    <t>SE36731/2017</t>
  </si>
  <si>
    <t>ACTIVE STAR'S COLUMBA</t>
  </si>
  <si>
    <t>SE36744/2020</t>
  </si>
  <si>
    <t>MIRONIK'S ZONE</t>
  </si>
  <si>
    <t>SE36745/2020</t>
  </si>
  <si>
    <t>MIRONIK'S ZALTO</t>
  </si>
  <si>
    <t>SE36746/2020</t>
  </si>
  <si>
    <t>MIRONIK'S ZIRH</t>
  </si>
  <si>
    <t>SE36747/2020</t>
  </si>
  <si>
    <t>MIRONIK'S ZOE</t>
  </si>
  <si>
    <t>SE36748/2020</t>
  </si>
  <si>
    <t>MIRONIK'S ZEBRA</t>
  </si>
  <si>
    <t>SE36749/2020</t>
  </si>
  <si>
    <t>MIRONIK'S ZETA</t>
  </si>
  <si>
    <t>SE36750/2020</t>
  </si>
  <si>
    <t>MIRONIK'S ZARA</t>
  </si>
  <si>
    <t>SE36751/2020</t>
  </si>
  <si>
    <t>MIRONIK'S ZEROH</t>
  </si>
  <si>
    <t>SE36950/2013</t>
  </si>
  <si>
    <t>EARLY MORNINGS PIGALL</t>
  </si>
  <si>
    <t>SE36951/2013</t>
  </si>
  <si>
    <t>EARLY MORNINGS PLOPP</t>
  </si>
  <si>
    <t>SE37158/2018</t>
  </si>
  <si>
    <t>STRAIGHTLINE'S UNIVERSAL GAME</t>
  </si>
  <si>
    <t>SE37159/2018</t>
  </si>
  <si>
    <t>STRAIGHTLINE'S UNIVERSAL PASSION</t>
  </si>
  <si>
    <t>SE37160/2018</t>
  </si>
  <si>
    <t>STRAIGHTLINE'S UNIVERSAL STAR</t>
  </si>
  <si>
    <t>SE37161/2018</t>
  </si>
  <si>
    <t>STRAIGHTLINE'S UNIVERSAL ROSE</t>
  </si>
  <si>
    <t>SE37162/2018</t>
  </si>
  <si>
    <t>STRAIGHTLINE'S UNIVERSAL LADY</t>
  </si>
  <si>
    <t>SE37163/2018</t>
  </si>
  <si>
    <t>STRAIGHTLINE'S UNIVERSAL BLACK</t>
  </si>
  <si>
    <t>SE37164/2018</t>
  </si>
  <si>
    <t>STRAIGHTLINE'S UNIVERSAL QUEEN</t>
  </si>
  <si>
    <t>SE37165/2018</t>
  </si>
  <si>
    <t>VISSEGÅRDEN'S AMAZING AKILLES</t>
  </si>
  <si>
    <t>SE37166/2018</t>
  </si>
  <si>
    <t>VISSEGÅRDEN'S AMAZING AKIO</t>
  </si>
  <si>
    <t>SE37167/2018</t>
  </si>
  <si>
    <t>VISSEGÅRDEN'S AMAZING APOLLO</t>
  </si>
  <si>
    <t>SE37168/2018</t>
  </si>
  <si>
    <t>VISSEGÅRDEN'S AMAZING AOI</t>
  </si>
  <si>
    <t>SE37169/2018</t>
  </si>
  <si>
    <t>VISSEGÅRDEN'S AMAZING ANZO</t>
  </si>
  <si>
    <t>SE37170/2018</t>
  </si>
  <si>
    <t>VISSEGÅRDEN'S AMAZING ARIEL</t>
  </si>
  <si>
    <t>SE37171/2018</t>
  </si>
  <si>
    <t>VISSEGÅRDEN'S AMAZING ADELE</t>
  </si>
  <si>
    <t>SE37172/2018</t>
  </si>
  <si>
    <t>VISSEGÅRDEN'S AMAZING GRACE</t>
  </si>
  <si>
    <t>SE37308/2019</t>
  </si>
  <si>
    <t>SCOTTAIL ALMOST APRIL</t>
  </si>
  <si>
    <t>SE37576/2013</t>
  </si>
  <si>
    <t>VILDA-MEDUZA NORTH OF THE GALAXY</t>
  </si>
  <si>
    <t>SE37577/2013</t>
  </si>
  <si>
    <t>VILDA-MEDUZA NORTH OF THE AUM</t>
  </si>
  <si>
    <t>SE37578/2013</t>
  </si>
  <si>
    <t>VILDA-MEDUZA NORTH OF T' ANGEL KISS</t>
  </si>
  <si>
    <t>SE37579/2013</t>
  </si>
  <si>
    <t>VILDA-MEDUZA NORTH OF T'ANGEL BLESS</t>
  </si>
  <si>
    <t>SE37580/2013</t>
  </si>
  <si>
    <t>VILDA-MEDUZA NORTH OF ANGEL SONG</t>
  </si>
  <si>
    <t>SE37619/2023</t>
  </si>
  <si>
    <t>TÖRNSKOGENS ZINFANDEL</t>
  </si>
  <si>
    <t>SE37620/2023</t>
  </si>
  <si>
    <t>TÖRNSKOGENS VERMENTINO</t>
  </si>
  <si>
    <t>SE37621/2023</t>
  </si>
  <si>
    <t>TÖRNSKOGENS SANGIOVESE</t>
  </si>
  <si>
    <t>SE37622/2023</t>
  </si>
  <si>
    <t>TÖRNSKOGENS MERLOT</t>
  </si>
  <si>
    <t>SE37623/2023</t>
  </si>
  <si>
    <t>TÖRNSKOGENS MALBEC</t>
  </si>
  <si>
    <t>SE37624/2023</t>
  </si>
  <si>
    <t>TÖRNSKOGENS SHIRAZ</t>
  </si>
  <si>
    <t>SE37625/2023</t>
  </si>
  <si>
    <t>TÖRNSKOGENS CHARDONNAY</t>
  </si>
  <si>
    <t>SE37655/2021</t>
  </si>
  <si>
    <t>MIRONIK'S FIGG</t>
  </si>
  <si>
    <t>SE37656/2021</t>
  </si>
  <si>
    <t>MIRONIK'S FLEUR</t>
  </si>
  <si>
    <t>SE37657/2021</t>
  </si>
  <si>
    <t>MIRONIK'S FLUFFY</t>
  </si>
  <si>
    <t>SE37658/2021</t>
  </si>
  <si>
    <t>MIRONIK'S FENRIR</t>
  </si>
  <si>
    <t>SE37659/2021</t>
  </si>
  <si>
    <t>MIRONIK'S FENIX</t>
  </si>
  <si>
    <t>SE37660/2021</t>
  </si>
  <si>
    <t>MIRONIK'S FAWKES</t>
  </si>
  <si>
    <t>SE37661/2021</t>
  </si>
  <si>
    <t>MIRONIK'S FANG</t>
  </si>
  <si>
    <t>SE37662/2021</t>
  </si>
  <si>
    <t>MIRONIK'S FILIUS</t>
  </si>
  <si>
    <t>SE37663/2021</t>
  </si>
  <si>
    <t>ASTOLAT'S FILIX FESTER</t>
  </si>
  <si>
    <t>SE37664/2021</t>
  </si>
  <si>
    <t>ASTOLAT'S FALLAT FUTURA</t>
  </si>
  <si>
    <t>SE37665/2021</t>
  </si>
  <si>
    <t>ASTOLAT'S FERAX FRAGRANS</t>
  </si>
  <si>
    <t>SE37666/2021</t>
  </si>
  <si>
    <t>ASTOLAT'S FIX FORMIS</t>
  </si>
  <si>
    <t>SE37667/2021</t>
  </si>
  <si>
    <t>ASTOLAT'S FOTHERGILLA FEX</t>
  </si>
  <si>
    <t>SE37888/2020</t>
  </si>
  <si>
    <t>MIRONIK'S ALEPPO</t>
  </si>
  <si>
    <t>SE37889/2020</t>
  </si>
  <si>
    <t>MIRONIK'S ASSAM</t>
  </si>
  <si>
    <t>SE37890/2020</t>
  </si>
  <si>
    <t>MIRONIK'S AURORA</t>
  </si>
  <si>
    <t>SE37891/2020</t>
  </si>
  <si>
    <t>MIRONIK'S ANCO</t>
  </si>
  <si>
    <t>SE37892/2020</t>
  </si>
  <si>
    <t>MIRONIK'S ASTIYELLOW</t>
  </si>
  <si>
    <t>SE37893/2020</t>
  </si>
  <si>
    <t>MIRONIK'S APACHE</t>
  </si>
  <si>
    <t>SE37894/2020</t>
  </si>
  <si>
    <t>MIRONIK'S AJICRISTAL</t>
  </si>
  <si>
    <t>SE37963/2024</t>
  </si>
  <si>
    <t>KOIRUUKSIEN KELPO KOMISTUS</t>
  </si>
  <si>
    <t>SE38508/2012</t>
  </si>
  <si>
    <t>VITAVILLAN'S SMOOTH KILJAN</t>
  </si>
  <si>
    <t>SE38509/2012</t>
  </si>
  <si>
    <t>VITAVILLAN'S SMOOTH LIAM</t>
  </si>
  <si>
    <t>SE38510/2012</t>
  </si>
  <si>
    <t>VITAVILLAN'S SMOOTH ARTHUR</t>
  </si>
  <si>
    <t>SE38511/2012</t>
  </si>
  <si>
    <t>VITAVILLAN'S SMOOTH GINA</t>
  </si>
  <si>
    <t>SE38512/2012</t>
  </si>
  <si>
    <t>VITAVILLAN'S SMOOTH FIONA</t>
  </si>
  <si>
    <t>SE38513/2012</t>
  </si>
  <si>
    <t>VITAVILLAN'S SMOOTH TWIGGY</t>
  </si>
  <si>
    <t>SE38514/2012</t>
  </si>
  <si>
    <t>VITAVILLAN'S SMOOTH STELLA</t>
  </si>
  <si>
    <t>SE38744/2017</t>
  </si>
  <si>
    <t>PERFECT IMAGE GOING PLACES</t>
  </si>
  <si>
    <t>SE38745/2017</t>
  </si>
  <si>
    <t>PERFECT IMAGE ICING ON THE CAKE</t>
  </si>
  <si>
    <t>SE38785/2017</t>
  </si>
  <si>
    <t>TÖRNSKOGENS DORIS DAY</t>
  </si>
  <si>
    <t>SE38786/2017</t>
  </si>
  <si>
    <t>TÖRNSKOGENS DEBORAH KERR</t>
  </si>
  <si>
    <t>SE38787/2017</t>
  </si>
  <si>
    <t>TÖRNSKOGENS GRACE KELLY</t>
  </si>
  <si>
    <t>SE38788/2017</t>
  </si>
  <si>
    <t>TÖRNSKOGENS AUDREY HEPBURN</t>
  </si>
  <si>
    <t>SE38789/2017</t>
  </si>
  <si>
    <t>TÖRNSKOGENS GREGORY PECK</t>
  </si>
  <si>
    <t>SE38790/2017</t>
  </si>
  <si>
    <t>TÖRNSKOGENS TONY CURTIS</t>
  </si>
  <si>
    <t>SE38791/2017</t>
  </si>
  <si>
    <t>TÖRNSKOGENS ROCK HUDSON</t>
  </si>
  <si>
    <t>SE38792/2017</t>
  </si>
  <si>
    <t>TÖRNSKOGENS DEAN MARTIN</t>
  </si>
  <si>
    <t>SE39004/2022</t>
  </si>
  <si>
    <t>MIRONIK'S ISAR</t>
  </si>
  <si>
    <t>SE39005/2022</t>
  </si>
  <si>
    <t>MIRONIK'S ILMUR</t>
  </si>
  <si>
    <t>SE39006/2022</t>
  </si>
  <si>
    <t>MIRONIK'S ISELIN</t>
  </si>
  <si>
    <t>SE39007/2022</t>
  </si>
  <si>
    <t>MIRONIK'S IRPI</t>
  </si>
  <si>
    <t>SE39008/2022</t>
  </si>
  <si>
    <t>MIRONIK'S INGI</t>
  </si>
  <si>
    <t>SE39066/2021</t>
  </si>
  <si>
    <t>ASTOLAT'S GEO GRAPHIS</t>
  </si>
  <si>
    <t>SE39067/2021</t>
  </si>
  <si>
    <t>ASTOLAT'S GIGAS GENTILIS</t>
  </si>
  <si>
    <t>SE39068/2021</t>
  </si>
  <si>
    <t>ASTOLAT'S GENES GRISEO</t>
  </si>
  <si>
    <t>SE39069/2021</t>
  </si>
  <si>
    <t>ASTOLAT'S GLÓBIFER GALE</t>
  </si>
  <si>
    <t>SE39070/2021</t>
  </si>
  <si>
    <t>ASTOLAT'S GILLENIA GALAX</t>
  </si>
  <si>
    <t>SE39071/2021</t>
  </si>
  <si>
    <t>ASTOLAT'S GILIA GRANDIS</t>
  </si>
  <si>
    <t>SE39072/2021</t>
  </si>
  <si>
    <t>ASTOLAT'S GAURA GYMNOTHRIX</t>
  </si>
  <si>
    <t>SE39073/2021</t>
  </si>
  <si>
    <t>ASTOLAT'S GOÓDIA GLAUX</t>
  </si>
  <si>
    <t>SE39132/2012</t>
  </si>
  <si>
    <t>LEGENDENS GEORGE CLOONEY</t>
  </si>
  <si>
    <t>SE39133/2012</t>
  </si>
  <si>
    <t>LEGENDENS LEONARDO DI CAPRIO</t>
  </si>
  <si>
    <t>SE39134/2012</t>
  </si>
  <si>
    <t>LEGENDENS HARRISON FORD</t>
  </si>
  <si>
    <t>SE39135/2012</t>
  </si>
  <si>
    <t>LEGENDENS MARILYN MONROE</t>
  </si>
  <si>
    <t>SE39136/2012</t>
  </si>
  <si>
    <t>LEGENDENS MERRYL STREEP</t>
  </si>
  <si>
    <t>SE39242/2024</t>
  </si>
  <si>
    <t>ANKARU'S EYE CATCHER</t>
  </si>
  <si>
    <t>SE39463/2016</t>
  </si>
  <si>
    <t>LEGENDENS FRODO BAGGER</t>
  </si>
  <si>
    <t>SE39464/2016</t>
  </si>
  <si>
    <t>LEGENDENS GANDALF</t>
  </si>
  <si>
    <t>SE39465/2016</t>
  </si>
  <si>
    <t>LEGENDENS ARAGORN</t>
  </si>
  <si>
    <t>SE39466/2016</t>
  </si>
  <si>
    <t>LEGENDENS BOROMIR</t>
  </si>
  <si>
    <t>SE39467/2016</t>
  </si>
  <si>
    <t>LEGENDENS LEGOLAS</t>
  </si>
  <si>
    <t>SE39468/2016</t>
  </si>
  <si>
    <t>LEGENDENS GALADRIEL</t>
  </si>
  <si>
    <t>SE39469/2016</t>
  </si>
  <si>
    <t>LEGENDENS ARWEN</t>
  </si>
  <si>
    <t>SE39470/2016</t>
  </si>
  <si>
    <t>LEGENDENS EOWYN</t>
  </si>
  <si>
    <t>SE39678/2011</t>
  </si>
  <si>
    <t>FINAL FANTASY'S ECHO OF MAESTRO</t>
  </si>
  <si>
    <t>SE39944/2014</t>
  </si>
  <si>
    <t>JEPNICKS BORN TO MAKE YOU HAPPY</t>
  </si>
  <si>
    <t>SE39945/2014</t>
  </si>
  <si>
    <t>JEPNICKS BE MY VALENTINE</t>
  </si>
  <si>
    <t>SE39946/2014</t>
  </si>
  <si>
    <t>JEPNICKS BRING IT ON</t>
  </si>
  <si>
    <t>SE39947/2014</t>
  </si>
  <si>
    <t>JEPNICKS BAD TIMING</t>
  </si>
  <si>
    <t>SE39948/2014</t>
  </si>
  <si>
    <t>JEPNICKS BLAME IT ON LOVE</t>
  </si>
  <si>
    <t>SE39949/2014</t>
  </si>
  <si>
    <t>JEPNICKS BROWN EYED GIRL</t>
  </si>
  <si>
    <t>SE39950/2014</t>
  </si>
  <si>
    <t>JEPNICKS BAD TO THE BONES</t>
  </si>
  <si>
    <t>SE40005/2014</t>
  </si>
  <si>
    <t>GUERNSEY BILA KAIFA</t>
  </si>
  <si>
    <t>SE40556/2015</t>
  </si>
  <si>
    <t>GEMDALES ENERGISKA ERIK</t>
  </si>
  <si>
    <t>SE40557/2015</t>
  </si>
  <si>
    <t>GEMDALES EFFEKTIVA EMIL</t>
  </si>
  <si>
    <t>SE40558/2015</t>
  </si>
  <si>
    <t>GEMDALES ESTETISKA ESKIL</t>
  </si>
  <si>
    <t>SE40785/2019</t>
  </si>
  <si>
    <t>SWEETCAILEANZ CLEVER CABAL</t>
  </si>
  <si>
    <t>SE40786/2019</t>
  </si>
  <si>
    <t>SWEETCAILEANZ CLEVER CLAIRE</t>
  </si>
  <si>
    <t>SE40787/2019</t>
  </si>
  <si>
    <t>SWEETCAILEANZ CLEVER CLARISSA</t>
  </si>
  <si>
    <t>SE40925/2021</t>
  </si>
  <si>
    <t>PUCKOLINAS DON QUIJOTE</t>
  </si>
  <si>
    <t>SE40926/2021</t>
  </si>
  <si>
    <t>PUCKOLINAS OLIVER TWIST</t>
  </si>
  <si>
    <t>SE40930/2021</t>
  </si>
  <si>
    <t>PUCKOLINAS ANNA KARENINA</t>
  </si>
  <si>
    <t>SE40931/2021</t>
  </si>
  <si>
    <t>PUCKOLINAS AGATHA CHRISTIE</t>
  </si>
  <si>
    <t>SE40932/2021</t>
  </si>
  <si>
    <t>PUCKOLINAS LADY CHATTERLEY</t>
  </si>
  <si>
    <t>SE41037/2013</t>
  </si>
  <si>
    <t>EYESDELIGHT WHISPERING WIND</t>
  </si>
  <si>
    <t>SE41038/2013</t>
  </si>
  <si>
    <t>EYESDELIGHT HUNTING HAWK</t>
  </si>
  <si>
    <t>SE41039/2013</t>
  </si>
  <si>
    <t>EYESDELIGHT SILENT SQUAW</t>
  </si>
  <si>
    <t>SE41040/2013</t>
  </si>
  <si>
    <t>EYESDELIGHT RED RIVER</t>
  </si>
  <si>
    <t>SE41041/2013</t>
  </si>
  <si>
    <t>EYESDELIGHT ICE INDIANA</t>
  </si>
  <si>
    <t>SE41042/2013</t>
  </si>
  <si>
    <t>EYESDELIGHT BLACK BEAR</t>
  </si>
  <si>
    <t>SE41043/2013</t>
  </si>
  <si>
    <t>EYESDELIGHT SHOOTING STAR</t>
  </si>
  <si>
    <t>SE41044/2013</t>
  </si>
  <si>
    <t>EYESDELIGHT WANDERING WOLF</t>
  </si>
  <si>
    <t>SE41615/2018</t>
  </si>
  <si>
    <t>VITAVILLAN'S SMOOTH EIHHLIN</t>
  </si>
  <si>
    <t>SE41708/2020</t>
  </si>
  <si>
    <t>ARTHUR WEASLEY BIG BANG BOHEMIA</t>
  </si>
  <si>
    <t>SE41757/2023</t>
  </si>
  <si>
    <t>GEMDALES LOJALA LUDVIG</t>
  </si>
  <si>
    <t>SE41758/2023</t>
  </si>
  <si>
    <t>GEMDALES LIVLIGA LUKAS</t>
  </si>
  <si>
    <t>SE41759/2023</t>
  </si>
  <si>
    <t>GEMDALES LJUVLIGA LEONORA</t>
  </si>
  <si>
    <t>SE41760/2023</t>
  </si>
  <si>
    <t>GEMDALES LYCKLIGA LOUISE</t>
  </si>
  <si>
    <t>SE41761/2023</t>
  </si>
  <si>
    <t>GEMDALES LYCKADE LOVISA</t>
  </si>
  <si>
    <t>SE41921/2015</t>
  </si>
  <si>
    <t>EARLY MORNINGS QUICK TRICK</t>
  </si>
  <si>
    <t>SE41922/2015</t>
  </si>
  <si>
    <t>EARLY MORNINGS QUICK WIND</t>
  </si>
  <si>
    <t>SE41923/2015</t>
  </si>
  <si>
    <t>EARLY MORNINGS QUEEN L</t>
  </si>
  <si>
    <t>SE41924/2015</t>
  </si>
  <si>
    <t>EARLY MORNINGS QUEEN QUALITY</t>
  </si>
  <si>
    <t>SE41925/2015</t>
  </si>
  <si>
    <t>EARLY MORNINGS QUEEN SOUL</t>
  </si>
  <si>
    <t>SE41945/2013</t>
  </si>
  <si>
    <t>HONEY MELON FAY FIDELIA</t>
  </si>
  <si>
    <t>SE41946/2013</t>
  </si>
  <si>
    <t>AIMÉ</t>
  </si>
  <si>
    <t>SE41999/2017</t>
  </si>
  <si>
    <t>MIRONIK'S SEI</t>
  </si>
  <si>
    <t>SE42000/2017</t>
  </si>
  <si>
    <t>MIRONIK'S SOLO</t>
  </si>
  <si>
    <t>SE42001/2017</t>
  </si>
  <si>
    <t>MIRONIK'S SEEJA</t>
  </si>
  <si>
    <t>SE42002/2017</t>
  </si>
  <si>
    <t>MIRONIK'S SAESEE</t>
  </si>
  <si>
    <t>SE42003/2017</t>
  </si>
  <si>
    <t>MIRONIK'S SECURA</t>
  </si>
  <si>
    <t>SE42004/2017</t>
  </si>
  <si>
    <t>MIRONIK'S SKYWALKER</t>
  </si>
  <si>
    <t>SE42005/2017</t>
  </si>
  <si>
    <t>MIRONIK'S SEEF</t>
  </si>
  <si>
    <t>SE42439/2013</t>
  </si>
  <si>
    <t>ASTOLAT'S DESERT STORM</t>
  </si>
  <si>
    <t>SE42440/2013</t>
  </si>
  <si>
    <t>ASTOLAT'S DÁCTYLON DÉLICUS</t>
  </si>
  <si>
    <t>SE42441/2013</t>
  </si>
  <si>
    <t>ASTOLAT'S DICTÁMNUS DIVÉRSUS</t>
  </si>
  <si>
    <t>SE42442/2013</t>
  </si>
  <si>
    <t>ASTOLAT'S DARWINIA DISPÁR</t>
  </si>
  <si>
    <t>SE42443/2013</t>
  </si>
  <si>
    <t>ASTOLAT'S DIDISSÁNDRA DIVÉRSI</t>
  </si>
  <si>
    <t>SE42444/2013</t>
  </si>
  <si>
    <t>ASTOLAT'S DAPHNE DUPLUSA</t>
  </si>
  <si>
    <t>SE42611/2011</t>
  </si>
  <si>
    <t>MIRONIK'S FRACER</t>
  </si>
  <si>
    <t>SE42612/2011</t>
  </si>
  <si>
    <t>MIRONIK'S FABI</t>
  </si>
  <si>
    <t>SE42613/2011</t>
  </si>
  <si>
    <t>MIRONIK'S FARINA</t>
  </si>
  <si>
    <t>SE42614/2011</t>
  </si>
  <si>
    <t>MIRONIK'S FRY</t>
  </si>
  <si>
    <t>SE42926/2025</t>
  </si>
  <si>
    <t>MIRONIK'S QUEENS THE HERO</t>
  </si>
  <si>
    <t>SE42927/2025</t>
  </si>
  <si>
    <t>MIRONIK'S QUEENS THE MIRACLE</t>
  </si>
  <si>
    <t>SE42928/2025</t>
  </si>
  <si>
    <t>MIRONIK'S QUEENS DANCER</t>
  </si>
  <si>
    <t>SE42929/2025</t>
  </si>
  <si>
    <t>MIRONIK'S QUEENS SWEET LADY</t>
  </si>
  <si>
    <t>SE42930/2025</t>
  </si>
  <si>
    <t>MIRONIK'S QUEENS PARTY</t>
  </si>
  <si>
    <t>SE42931/2025</t>
  </si>
  <si>
    <t>MIRONIK'S QUEENS YOU AND I</t>
  </si>
  <si>
    <t>SE42933/2011</t>
  </si>
  <si>
    <t>ONEWAY'S METALLICA</t>
  </si>
  <si>
    <t>SE42934/2011</t>
  </si>
  <si>
    <t>ONEWAY'S MOTÖRHEAD</t>
  </si>
  <si>
    <t>SE42935/2011</t>
  </si>
  <si>
    <t>ONEWAY'S IRON MAIDEN</t>
  </si>
  <si>
    <t>SE43256/2017</t>
  </si>
  <si>
    <t>GEMDALES FRÄCKA FREDRIK</t>
  </si>
  <si>
    <t>SE43257/2017</t>
  </si>
  <si>
    <t>GEMDALES FINA FREDRIKA</t>
  </si>
  <si>
    <t>SE43258/2017</t>
  </si>
  <si>
    <t>GEMDALES FILIPPA FINESS</t>
  </si>
  <si>
    <t>SE43263/2013</t>
  </si>
  <si>
    <t>MIRONIK'S JARVIS</t>
  </si>
  <si>
    <t>SE43264/2013</t>
  </si>
  <si>
    <t>MIRONIK'S JUNIPER</t>
  </si>
  <si>
    <t>SE43265/2013</t>
  </si>
  <si>
    <t>MIRONIK'S JINGBO</t>
  </si>
  <si>
    <t>SE43266/2013</t>
  </si>
  <si>
    <t>MIRONIK'S JORCADA</t>
  </si>
  <si>
    <t>SE43267/2013</t>
  </si>
  <si>
    <t>MIRONIK'S JEMEZ</t>
  </si>
  <si>
    <t>SE43268/2013</t>
  </si>
  <si>
    <t>MIRONIK'S JORULLA</t>
  </si>
  <si>
    <t>SE43636/2021</t>
  </si>
  <si>
    <t>MIRONIK'S GOZZI</t>
  </si>
  <si>
    <t>SE43637/2021</t>
  </si>
  <si>
    <t>MIRONIK'S GALLANT</t>
  </si>
  <si>
    <t>SE43639/2021</t>
  </si>
  <si>
    <t>MIRONIK'S GIONTA</t>
  </si>
  <si>
    <t>SE43641/2021</t>
  </si>
  <si>
    <t>MIRONIK'S GLYNN</t>
  </si>
  <si>
    <t>SE43643/2021</t>
  </si>
  <si>
    <t>MIRONIK'S GORDIE</t>
  </si>
  <si>
    <t>SE44099/2020</t>
  </si>
  <si>
    <t>TÖRNSKOGENS AMARETTI</t>
  </si>
  <si>
    <t>SE44100/2020</t>
  </si>
  <si>
    <t>TÖRNSKOGENS BISCOTTI</t>
  </si>
  <si>
    <t>SE44101/2020</t>
  </si>
  <si>
    <t>TÖRNSKOGENS CANNOLI</t>
  </si>
  <si>
    <t>SE44102/2020</t>
  </si>
  <si>
    <t>TÖRNSKOGENS SEMIFREDDO</t>
  </si>
  <si>
    <t>SE44103/2020</t>
  </si>
  <si>
    <t>TÖRNSKOGENS TARTUFO</t>
  </si>
  <si>
    <t>SE44104/2020</t>
  </si>
  <si>
    <t>TÖRNSKOGENS TIRAMISU</t>
  </si>
  <si>
    <t>SE44495/2022</t>
  </si>
  <si>
    <t>MABINOGION EADITH</t>
  </si>
  <si>
    <t>SE44499/2012</t>
  </si>
  <si>
    <t>SANDCASTLE'S DIVA IN DISGUISE</t>
  </si>
  <si>
    <t>SE45254/2016</t>
  </si>
  <si>
    <t>ONEWAY'S JOAN JETT</t>
  </si>
  <si>
    <t>SE45255/2016</t>
  </si>
  <si>
    <t>ONEWAY'S LITA FORD</t>
  </si>
  <si>
    <t>SE45290/2024</t>
  </si>
  <si>
    <t>TEXFORRIER TEA TIME AGAIN</t>
  </si>
  <si>
    <t>SE45490/2015</t>
  </si>
  <si>
    <t>BLUE PETIPA'S DAI DUXBURY</t>
  </si>
  <si>
    <t>SE45491/2015</t>
  </si>
  <si>
    <t>BLUE PETIPA'S DEKA DAIZUKE</t>
  </si>
  <si>
    <t>SE45492/2015</t>
  </si>
  <si>
    <t>BLUE PETIPA'S DODGE DESANTIS</t>
  </si>
  <si>
    <t>SE45536/2013</t>
  </si>
  <si>
    <t>CINNABERRY'S STORMWIND</t>
  </si>
  <si>
    <t>SE45695/2025</t>
  </si>
  <si>
    <t>ONEWAY'S TICK-TOCK THE CROCODILE</t>
  </si>
  <si>
    <t>SE45696/2025</t>
  </si>
  <si>
    <t>ONEWAY'S PETER PAN</t>
  </si>
  <si>
    <t>SE45697/2025</t>
  </si>
  <si>
    <t>ONEWAY'S MR SMEE</t>
  </si>
  <si>
    <t>SE45698/2025</t>
  </si>
  <si>
    <t>ONEWAY'S WENDY DARLING</t>
  </si>
  <si>
    <t>SE46086/2021</t>
  </si>
  <si>
    <t>TEXFORRIER RESERVED FOR TÖRNSKOGENS</t>
  </si>
  <si>
    <t>SE46171/2018</t>
  </si>
  <si>
    <t>DIAMONDFOX ABSOLUTE PINKIE PIE</t>
  </si>
  <si>
    <t>SE46200/2024</t>
  </si>
  <si>
    <t>BLUE PETIPA'S ILDIKO' ILDEFONSO</t>
  </si>
  <si>
    <t>SE46201/2024</t>
  </si>
  <si>
    <t>BLUE PETIPA'S IBAKA IFOWOSI</t>
  </si>
  <si>
    <t>SE46202/2024</t>
  </si>
  <si>
    <t>BLUE PETIPA'S ISASKAR ISAURUS</t>
  </si>
  <si>
    <t>SE46203/2024</t>
  </si>
  <si>
    <t>BLUE PETIPA'S IDOYA INGAWA</t>
  </si>
  <si>
    <t>SE46204/2024</t>
  </si>
  <si>
    <t>BLUE PETIPA'S IDARA IDOJUKO</t>
  </si>
  <si>
    <t>SE46205/2024</t>
  </si>
  <si>
    <t>BLUE PETIPA'S IKRA IEKIKA</t>
  </si>
  <si>
    <t>SE46206/2024</t>
  </si>
  <si>
    <t>BLUE PETIPA'S ISAKKI IANERIA</t>
  </si>
  <si>
    <t>SE46207/2024</t>
  </si>
  <si>
    <t>BLUE PETIPA'S ISRA IRDLIRVIRISSONG</t>
  </si>
  <si>
    <t>SE46280/2023</t>
  </si>
  <si>
    <t>FACHINGS DALLAS MAVERICKS</t>
  </si>
  <si>
    <t>SE46282/2023</t>
  </si>
  <si>
    <t>FACHINGS UTAH JAZZ</t>
  </si>
  <si>
    <t>SE46283/2023</t>
  </si>
  <si>
    <t>FACHINGS MIAMI HEAT</t>
  </si>
  <si>
    <t>SE46318/2018</t>
  </si>
  <si>
    <t>ONEWAY'S DR STRANGELOVE</t>
  </si>
  <si>
    <t>SE46319/2018</t>
  </si>
  <si>
    <t>ONEWAY'S LET'S GO CRAZY</t>
  </si>
  <si>
    <t>SE46320/2018</t>
  </si>
  <si>
    <t>ONEWAY'S CASINO ROYALE</t>
  </si>
  <si>
    <t>SE46321/2018</t>
  </si>
  <si>
    <t>ONEWAY'S THE PINK PANTHER</t>
  </si>
  <si>
    <t>SE46322/2018</t>
  </si>
  <si>
    <t>ONEWAY'S THE BLACK ROSE</t>
  </si>
  <si>
    <t>SE46323/2018</t>
  </si>
  <si>
    <t>ONEWAY'S NEVER LET GO</t>
  </si>
  <si>
    <t>SE46692/2022</t>
  </si>
  <si>
    <t>MIRONIK'S JOKER</t>
  </si>
  <si>
    <t>SE46693/2022</t>
  </si>
  <si>
    <t>MIRONIK'S JAYCEE</t>
  </si>
  <si>
    <t>SE46694/2022</t>
  </si>
  <si>
    <t>MIRONIK'S JULISKA</t>
  </si>
  <si>
    <t>SE46695/2022</t>
  </si>
  <si>
    <t>MIRONIK'S JADWIGA</t>
  </si>
  <si>
    <t>SE46696/2022</t>
  </si>
  <si>
    <t>MIRONIK'S JULIA ROSE</t>
  </si>
  <si>
    <t>SE46744/2011</t>
  </si>
  <si>
    <t>ONEWAY'S JOAKIM VON ANKA</t>
  </si>
  <si>
    <t>SE46745/2011</t>
  </si>
  <si>
    <t>ONEWAY'S JANNE LÅNGBEN</t>
  </si>
  <si>
    <t>SE46746/2011</t>
  </si>
  <si>
    <t>ONEWAY'S GULD-IVAR FLINTHJÄRTA</t>
  </si>
  <si>
    <t>SE46747/2011</t>
  </si>
  <si>
    <t>ONEWAY'S MAGICA DE HEX</t>
  </si>
  <si>
    <t>SE47509/2012</t>
  </si>
  <si>
    <t>CLINGSTONE'S FLASH BACK</t>
  </si>
  <si>
    <t>SE47613/2014</t>
  </si>
  <si>
    <t>TÖRNSKOGENS ESTÉE LAUDER</t>
  </si>
  <si>
    <t>SE47614/2014</t>
  </si>
  <si>
    <t>TÖRNSKOGENS ELISABETH ARDEN</t>
  </si>
  <si>
    <t>SE47615/2014</t>
  </si>
  <si>
    <t>TÖRNSKOGENS ELIE SAAB</t>
  </si>
  <si>
    <t>SE47616/2014</t>
  </si>
  <si>
    <t>TÖRNSKOGENS BVLGARI CHRYSTALLINE</t>
  </si>
  <si>
    <t>SE47617/2014</t>
  </si>
  <si>
    <t>TÖRNSKOGENS BOSS ORANGE MAN</t>
  </si>
  <si>
    <t>SE47664/2010</t>
  </si>
  <si>
    <t>VITAVILLAN'S SMOOTH ANGUS</t>
  </si>
  <si>
    <t>SE47665/2010</t>
  </si>
  <si>
    <t>VITAVILLAN'S SMOOTH RUFUS</t>
  </si>
  <si>
    <t>SE47666/2010</t>
  </si>
  <si>
    <t>VITAVILLAN'S SMOOTH ALLISTER</t>
  </si>
  <si>
    <t>SE47667/2010</t>
  </si>
  <si>
    <t>VITAVILLAN'S SMOOTH PENELOPE</t>
  </si>
  <si>
    <t>SE47668/2010</t>
  </si>
  <si>
    <t>VITAVILLAN'S SMOOTH FAY</t>
  </si>
  <si>
    <t>SE47797/2018</t>
  </si>
  <si>
    <t>MIRONIK'S TULO</t>
  </si>
  <si>
    <t>SE47798/2018</t>
  </si>
  <si>
    <t>MIRONIK'S TOBLERONE</t>
  </si>
  <si>
    <t>SE47799/2018</t>
  </si>
  <si>
    <t>MIRONIK'S TWIST</t>
  </si>
  <si>
    <t>SE47800/2018</t>
  </si>
  <si>
    <t>MIRONIK'S TWINKIE</t>
  </si>
  <si>
    <t>SE47801/2018</t>
  </si>
  <si>
    <t>MIRONIK'S TOY</t>
  </si>
  <si>
    <t>SE47802/2018</t>
  </si>
  <si>
    <t>MIRONIK'S TWIX</t>
  </si>
  <si>
    <t>SE47818/2024</t>
  </si>
  <si>
    <t>ANKARU'S EVERYDAY HERO</t>
  </si>
  <si>
    <t>SE47984/2011</t>
  </si>
  <si>
    <t>JACK MACK'S TÈ BHAN TETH</t>
  </si>
  <si>
    <t>SE48087/2013</t>
  </si>
  <si>
    <t>TORROSLY'S SMOOTH ZIMBAD ZOEGA</t>
  </si>
  <si>
    <t>SE48492/2024</t>
  </si>
  <si>
    <t>SAN DIEGO BILA KAIFA</t>
  </si>
  <si>
    <t>SE48546/2019</t>
  </si>
  <si>
    <t>JEPNICKS FACE OFF</t>
  </si>
  <si>
    <t>SE48547/2019</t>
  </si>
  <si>
    <t>JEPNICKS FLYING CRAZY</t>
  </si>
  <si>
    <t>SE48548/2019</t>
  </si>
  <si>
    <t>JEPNICKS FLAMING HOT COFFEE</t>
  </si>
  <si>
    <t>SE48586/2014</t>
  </si>
  <si>
    <t>CORVI JANTÁROVÁ HVIEZDA</t>
  </si>
  <si>
    <t>SE48628/2010</t>
  </si>
  <si>
    <t>EARLY MORNINGS OFF THE WALL</t>
  </si>
  <si>
    <t>SE48629/2010</t>
  </si>
  <si>
    <t>EARLY MORNINGS ONCE IS ENOUGH</t>
  </si>
  <si>
    <t>SE48630/2010</t>
  </si>
  <si>
    <t>EARLY MORNINGS ONE NIGHT OF SIN</t>
  </si>
  <si>
    <t>SE48631/2010</t>
  </si>
  <si>
    <t>EARLY MORNINGS ONE DAY IN YOUR LIFE</t>
  </si>
  <si>
    <t>SE48632/2010</t>
  </si>
  <si>
    <t>EARLY MORNINGS ONE NIGHT</t>
  </si>
  <si>
    <t>SE48633/2010</t>
  </si>
  <si>
    <t>EARLY MORNINGS ONE MORE CHANCE</t>
  </si>
  <si>
    <t>SE48713/2012</t>
  </si>
  <si>
    <t>JEPNICKS AGAINST ALL ODDS</t>
  </si>
  <si>
    <t>SE48714/2012</t>
  </si>
  <si>
    <t>JEPNICKS AFTER MY PRECIOUS</t>
  </si>
  <si>
    <t>SE48978/2014</t>
  </si>
  <si>
    <t>LIGHT OF DAWN'S JUST WANNA DANCE</t>
  </si>
  <si>
    <t>SE48979/2014</t>
  </si>
  <si>
    <t>LIGHT OF DAWN'S JUST WANNA BE COOL</t>
  </si>
  <si>
    <t>SE48980/2014</t>
  </si>
  <si>
    <t>LIGHT OF DAWN'S JUST WANNA ROCK</t>
  </si>
  <si>
    <t>SE48981/2014</t>
  </si>
  <si>
    <t>LIGHT OF DAWN'S JUST WANNA KISS</t>
  </si>
  <si>
    <t>SE49093/2017</t>
  </si>
  <si>
    <t>ONEWAY'S OOPS</t>
  </si>
  <si>
    <t>SE49411/2019</t>
  </si>
  <si>
    <t>ONEWAY'S SOFF-I-PROPP</t>
  </si>
  <si>
    <t>SE49412/2010</t>
  </si>
  <si>
    <t>MERCILESS MERCURY</t>
  </si>
  <si>
    <t>SE49412/2019</t>
  </si>
  <si>
    <t>ONEWAY'S LISA LOOP</t>
  </si>
  <si>
    <t>SE49413/2010</t>
  </si>
  <si>
    <t>MERCILESS MANIAC</t>
  </si>
  <si>
    <t>SE49414/2010</t>
  </si>
  <si>
    <t>MERCILESS MASTER</t>
  </si>
  <si>
    <t>SE49415/2010</t>
  </si>
  <si>
    <t>MERCILESS MONSTER</t>
  </si>
  <si>
    <t>SE49416/2010</t>
  </si>
  <si>
    <t>MERCILESS MAFIA</t>
  </si>
  <si>
    <t>SE49417/2010</t>
  </si>
  <si>
    <t>MERCILESS MESS</t>
  </si>
  <si>
    <t>SE49584/2015</t>
  </si>
  <si>
    <t>TOONIAN ROCK STEADY</t>
  </si>
  <si>
    <t>SE49755/2022</t>
  </si>
  <si>
    <t>MIRONIK'S KUMMIN</t>
  </si>
  <si>
    <t>SE49756/2022</t>
  </si>
  <si>
    <t>MIRONIK'S KAPRIS</t>
  </si>
  <si>
    <t>SE49757/2022</t>
  </si>
  <si>
    <t>MIRONIK'S KOKOS</t>
  </si>
  <si>
    <t>SE49836/2016</t>
  </si>
  <si>
    <t>BLUE PETIPA'S FAIRFORD FILIBUSTER</t>
  </si>
  <si>
    <t>SE49837/2016</t>
  </si>
  <si>
    <t>BLUE PETIPA'S FIGARO FIDIAS</t>
  </si>
  <si>
    <t>SE49838/2016</t>
  </si>
  <si>
    <t>BLUE PETIPA'S FARRAGO FUEGO</t>
  </si>
  <si>
    <t>SE49839/2016</t>
  </si>
  <si>
    <t>BLUE PETIPA'S FAJARDO FAROUK</t>
  </si>
  <si>
    <t>SE49840/2016</t>
  </si>
  <si>
    <t>BLUE PETIPA'S FADA FARANAH</t>
  </si>
  <si>
    <t>SE49841/2016</t>
  </si>
  <si>
    <t>BLUE PETIPA'S FEIRA FERRARA</t>
  </si>
  <si>
    <t>SE49842/2016</t>
  </si>
  <si>
    <t>BLUE PETIPA'S FAENZA FARGHONA</t>
  </si>
  <si>
    <t>SE49843/2016</t>
  </si>
  <si>
    <t>BLUE PETIPA'S FÉNNIA FERENCZI</t>
  </si>
  <si>
    <t>SE49957/2010</t>
  </si>
  <si>
    <t>HARLY DAVIDSON</t>
  </si>
  <si>
    <t>SE49958/2010</t>
  </si>
  <si>
    <t>TEMPO CORVETTE</t>
  </si>
  <si>
    <t>SE50143/2019</t>
  </si>
  <si>
    <t>ONEWAY'S FLIP A COIN</t>
  </si>
  <si>
    <t>SE50144/2019</t>
  </si>
  <si>
    <t>ONEWAY'S PAY IN CASH</t>
  </si>
  <si>
    <t>SE50145/2014</t>
  </si>
  <si>
    <t>ALERTNESS STORM TROOPER</t>
  </si>
  <si>
    <t>SE50145/2019</t>
  </si>
  <si>
    <t>ONEWAY'S SPARE A DIME</t>
  </si>
  <si>
    <t>SE50146/2019</t>
  </si>
  <si>
    <t>ONEWAY'S BRIGHT AS A PENNY</t>
  </si>
  <si>
    <t>SE50147/2019</t>
  </si>
  <si>
    <t>ONEWAY'S A PENNY FOR YOUR THOUGHTS</t>
  </si>
  <si>
    <t>SE50426/2021</t>
  </si>
  <si>
    <t>ONEWAY'S NO MORE MESS</t>
  </si>
  <si>
    <t>SE50427/2021</t>
  </si>
  <si>
    <t>ONEWAY'S REEL MESS</t>
  </si>
  <si>
    <t>SE50428/2021</t>
  </si>
  <si>
    <t>ONEWAY'S WHAT A MESS</t>
  </si>
  <si>
    <t>SE50429/2021</t>
  </si>
  <si>
    <t>ONEWAY'S MESS AROUND</t>
  </si>
  <si>
    <t>SE50430/2021</t>
  </si>
  <si>
    <t>ONEWAY'S MAKE A MESS</t>
  </si>
  <si>
    <t>SE50489/2022</t>
  </si>
  <si>
    <t>LAABANDEN BLACK MAGIC</t>
  </si>
  <si>
    <t>SE50556/2020</t>
  </si>
  <si>
    <t>MIRONIK'S CASTELLO</t>
  </si>
  <si>
    <t>SE50557/2020</t>
  </si>
  <si>
    <t>MIRONIK'S CAVA</t>
  </si>
  <si>
    <t>SE50558/2020</t>
  </si>
  <si>
    <t>MIRONIK'S CHAMPAGNE</t>
  </si>
  <si>
    <t>SE50559/2020</t>
  </si>
  <si>
    <t>MIRONIK'S CHIANTI</t>
  </si>
  <si>
    <t>SE50560/2020</t>
  </si>
  <si>
    <t>MIRONIK'S CORVINA</t>
  </si>
  <si>
    <t>SE50573/2023</t>
  </si>
  <si>
    <t>LIGHT OF DAWN'S MAKE IT FABULOUS</t>
  </si>
  <si>
    <t>SE50574/2023</t>
  </si>
  <si>
    <t>LIGHT OF DAWN'S MAKE IT SIMPLE</t>
  </si>
  <si>
    <t>SE50575/2023</t>
  </si>
  <si>
    <t>LIGHT OF DAWN'S MAKE IT PERFECT</t>
  </si>
  <si>
    <t>SE50576/2023</t>
  </si>
  <si>
    <t>LIGHT OF DAWN'S MAKE IT FANTASTIC</t>
  </si>
  <si>
    <t>SE50577/2023</t>
  </si>
  <si>
    <t>LIGHT OF DAWN'S MAKE IT SMART</t>
  </si>
  <si>
    <t>SE50603/2021</t>
  </si>
  <si>
    <t>PERFECT IMAGE TWILIGHT LIGHTNING</t>
  </si>
  <si>
    <t>SE50690/2017</t>
  </si>
  <si>
    <t>MIGHTY'S SPRING MEADOW PIA PHIALA</t>
  </si>
  <si>
    <t>SE50847/2014</t>
  </si>
  <si>
    <t>ONEWAY'S CHRIS NOTH</t>
  </si>
  <si>
    <t>SE50848/2014</t>
  </si>
  <si>
    <t>ONEWAY'S JASON LEWIS</t>
  </si>
  <si>
    <t>SE50849/2014</t>
  </si>
  <si>
    <t>ONEWAY'S SARAH JESSICA PARKER</t>
  </si>
  <si>
    <t>SE50850/2014</t>
  </si>
  <si>
    <t>ONEWAY'S CYNTHIA NIXON</t>
  </si>
  <si>
    <t>SE50851/2014</t>
  </si>
  <si>
    <t>ONEWAY'S KRISTIN DAVIS</t>
  </si>
  <si>
    <t>SE50852/2014</t>
  </si>
  <si>
    <t>ONEWAY'S KIM CATTRALL</t>
  </si>
  <si>
    <t>SE51026/2012</t>
  </si>
  <si>
    <t>MERCILESS SMASH'N'GRAB</t>
  </si>
  <si>
    <t>SE51027/2012</t>
  </si>
  <si>
    <t>MERCILESS SKIES ON FIRE</t>
  </si>
  <si>
    <t>SE51028/2012</t>
  </si>
  <si>
    <t>MERCILESS SHOOT TO THRILL</t>
  </si>
  <si>
    <t>SE51029/2012</t>
  </si>
  <si>
    <t>MERCILESS STIFF UPPER LIP</t>
  </si>
  <si>
    <t>SE51030/2012</t>
  </si>
  <si>
    <t>MERCILESS SHOT OF LOVE</t>
  </si>
  <si>
    <t>SE51031/2012</t>
  </si>
  <si>
    <t>MERCILESS SHE'S GOT BALLS</t>
  </si>
  <si>
    <t>SE51032/2012</t>
  </si>
  <si>
    <t>MERCILESS STORMY MAY DAY</t>
  </si>
  <si>
    <t>SE51033/2012</t>
  </si>
  <si>
    <t>MERCILESS SINK THE PINK</t>
  </si>
  <si>
    <t>SE51034/2012</t>
  </si>
  <si>
    <t>MERCILESS SHAKE A LEG</t>
  </si>
  <si>
    <t>SE51035/2012</t>
  </si>
  <si>
    <t>MERCILESS SHOT DOWN IN FLAMES</t>
  </si>
  <si>
    <t>SE51158/2019</t>
  </si>
  <si>
    <t>TÖRNSKOGENS ELEANOR RIGBY</t>
  </si>
  <si>
    <t>SE51159/2019</t>
  </si>
  <si>
    <t>TÖRNSKOGENS PENNY LANE</t>
  </si>
  <si>
    <t>SE51160/2019</t>
  </si>
  <si>
    <t>TÖRNSKOGENS MARTHA MY DEAR</t>
  </si>
  <si>
    <t>SE51161/2019</t>
  </si>
  <si>
    <t>TÖRNSKOGENS LADY MADONNA</t>
  </si>
  <si>
    <t>SE51162/2019</t>
  </si>
  <si>
    <t>TÖRNSKOGENS MAXWELL'S SILVER HAMMER</t>
  </si>
  <si>
    <t>SE51163/2019</t>
  </si>
  <si>
    <t>TÖRNSKOGENS ROCKY RACCON</t>
  </si>
  <si>
    <t>SE51164/2019</t>
  </si>
  <si>
    <t>TÖRNSKOGENS TICKET TO RIDE</t>
  </si>
  <si>
    <t>SE51165/2019</t>
  </si>
  <si>
    <t>TÖRNSKOGENS MOTHER NATURES SON</t>
  </si>
  <si>
    <t>SE51166/2019</t>
  </si>
  <si>
    <t>TÖRNSKOGENS SAVOY TRUFFLE</t>
  </si>
  <si>
    <t>SE51167/2019</t>
  </si>
  <si>
    <t>TORROSLY'S DARLING MILLA</t>
  </si>
  <si>
    <t>SE51236/2015</t>
  </si>
  <si>
    <t>ADVOKÁT BEZ HRANIC</t>
  </si>
  <si>
    <t>SE51366/2012</t>
  </si>
  <si>
    <t>DISPIRITOS YASMIN NOIR VOYAGE</t>
  </si>
  <si>
    <t>SE51410/2013</t>
  </si>
  <si>
    <t>CHANDALEE'S COUNTRY COWBOY</t>
  </si>
  <si>
    <t>SE51411/2013</t>
  </si>
  <si>
    <t>CHANDALEE'S CHEROKEE CHIEF</t>
  </si>
  <si>
    <t>SE51412/2013</t>
  </si>
  <si>
    <t>CHANDALEE'S CLEVER CLOWN</t>
  </si>
  <si>
    <t>SE51413/2013</t>
  </si>
  <si>
    <t>CHANDALEE'S CLEVER CARDTRICK</t>
  </si>
  <si>
    <t>SE51414/2013</t>
  </si>
  <si>
    <t>CHANDALEE'S CAMARILLO CAY</t>
  </si>
  <si>
    <t>SE51415/2013</t>
  </si>
  <si>
    <t>CHANDALEE'S CHILLED CHIANTI</t>
  </si>
  <si>
    <t>SE51416/2013</t>
  </si>
  <si>
    <t>CHANDALEE'S CHIC CHIQUITITA</t>
  </si>
  <si>
    <t>SE52179/2020</t>
  </si>
  <si>
    <t>ONEWAY'S KURT WALLANDER</t>
  </si>
  <si>
    <t>SE52180/2020</t>
  </si>
  <si>
    <t>ONEWAY'S MARTIN BECK</t>
  </si>
  <si>
    <t>SE52181/2020</t>
  </si>
  <si>
    <t>ONEWAY'S IRENE HUSS</t>
  </si>
  <si>
    <t>SE52182/2020</t>
  </si>
  <si>
    <t>ONEWAY'S MARIA WERN</t>
  </si>
  <si>
    <t>SE52556/2023</t>
  </si>
  <si>
    <t>LIGHT OF DAWN'S NEW FANTASY</t>
  </si>
  <si>
    <t>SE52557/2023</t>
  </si>
  <si>
    <t>LIGHT OF DAWN'S NEW GAME CHANGER</t>
  </si>
  <si>
    <t>SE52558/2023</t>
  </si>
  <si>
    <t>LIGHT OF DAWN'S NEW STORYTELLER</t>
  </si>
  <si>
    <t>SE52559/2023</t>
  </si>
  <si>
    <t>LIGHT OF DAWN'S NEW HISTORY MAKER</t>
  </si>
  <si>
    <t>SE52560/2023</t>
  </si>
  <si>
    <t>LIGHT OF DAWN'S NEW EXPECTATIONS</t>
  </si>
  <si>
    <t>SE52653/2016</t>
  </si>
  <si>
    <t>ELVLI'S ASTRIX</t>
  </si>
  <si>
    <t>SE52903/2016</t>
  </si>
  <si>
    <t>ACTIVE STAR'S BECRUX</t>
  </si>
  <si>
    <t>SE52904/2016</t>
  </si>
  <si>
    <t>ACTIVE STAR'S BEID</t>
  </si>
  <si>
    <t>SE52905/2016</t>
  </si>
  <si>
    <t>ACTIVE STAR'S BEXA</t>
  </si>
  <si>
    <t>SE52906/2016</t>
  </si>
  <si>
    <t>ACTIVE STAR'S BETRIA</t>
  </si>
  <si>
    <t>SE52907/2016</t>
  </si>
  <si>
    <t>ACTIVE STAR'S BELLATRIX</t>
  </si>
  <si>
    <t>SE53009/2014</t>
  </si>
  <si>
    <t>BLUE PETIPA'S CICERO CIRIACO</t>
  </si>
  <si>
    <t>SE53010/2014</t>
  </si>
  <si>
    <t>BLUE PETIPA'S CAMARO CAZAK</t>
  </si>
  <si>
    <t>SE53040/2023</t>
  </si>
  <si>
    <t>NAETUR EDVARD</t>
  </si>
  <si>
    <t>SE53055/2019</t>
  </si>
  <si>
    <t>PERFECT IMAGE PAINTED PERFECTION</t>
  </si>
  <si>
    <t>SE53293/2022</t>
  </si>
  <si>
    <t>LIGHT OF DAWN'S LIKE AN ANGEL</t>
  </si>
  <si>
    <t>SE53294/2022</t>
  </si>
  <si>
    <t>LIGHT OF DAWN'S LIKE A LOVE SONG</t>
  </si>
  <si>
    <t>SE53295/2022</t>
  </si>
  <si>
    <t>LIGHT OF DAWN'S LIKE A FAIRY TALE</t>
  </si>
  <si>
    <t>SE53296/2022</t>
  </si>
  <si>
    <t>LIGHT OF DAWN'S LIKE A HERO</t>
  </si>
  <si>
    <t>SE53297/2022</t>
  </si>
  <si>
    <t>LIGHT OF DAWN'S LIKE A LEGEND</t>
  </si>
  <si>
    <t>SE53298/2022</t>
  </si>
  <si>
    <t>LIGHT OF DAWN'S LIKE A GENIUS</t>
  </si>
  <si>
    <t>SE53299/2022</t>
  </si>
  <si>
    <t>LIGHT OF DAWN'S LIKE A DRAGON</t>
  </si>
  <si>
    <t>SE53300/2022</t>
  </si>
  <si>
    <t>LIGHT OF DAWN'S LIKE A WIZARD</t>
  </si>
  <si>
    <t>SE53419/2021</t>
  </si>
  <si>
    <t>JEKKUPATTERIN PINA COLADA</t>
  </si>
  <si>
    <t>SE53551/2013</t>
  </si>
  <si>
    <t>FRECCIA Z ROZTOCKEHO ZAMKU</t>
  </si>
  <si>
    <t>SE53871/2020</t>
  </si>
  <si>
    <t>ONEWAY'S ACES AND EIGHTS</t>
  </si>
  <si>
    <t>SE53872/2020</t>
  </si>
  <si>
    <t>ONEWAY'S LOVER MAN</t>
  </si>
  <si>
    <t>SE53873/2020</t>
  </si>
  <si>
    <t>ONEWAY'S ON THE RUN</t>
  </si>
  <si>
    <t>SE53874/2020</t>
  </si>
  <si>
    <t>ONEWAY'S DRESSED TO KILL</t>
  </si>
  <si>
    <t>SE53875/2020</t>
  </si>
  <si>
    <t>ONEWAY'S FATAL PASSION</t>
  </si>
  <si>
    <t>SE53876/2020</t>
  </si>
  <si>
    <t>ONEWAY'S DANCING ON THE EDGE</t>
  </si>
  <si>
    <t>SE53877/2020</t>
  </si>
  <si>
    <t>ONEWAY'S PLAYING WITH FIRE</t>
  </si>
  <si>
    <t>SE53943/2010</t>
  </si>
  <si>
    <t>EYESDELIGHT RED HUNTER</t>
  </si>
  <si>
    <t>SE53944/2010</t>
  </si>
  <si>
    <t>EYESDELIGHT ORANGE CASSINI</t>
  </si>
  <si>
    <t>SE53945/2010</t>
  </si>
  <si>
    <t>EYESDELIGHT PEACH BLOSSOM</t>
  </si>
  <si>
    <t>SE53946/2010</t>
  </si>
  <si>
    <t>EYESDELIGHT ROSY DREAM</t>
  </si>
  <si>
    <t>SE53947/2010</t>
  </si>
  <si>
    <t>EYESDELIGHT GOLDEN OXFORD</t>
  </si>
  <si>
    <t>SE53948/2010</t>
  </si>
  <si>
    <t>EYESDELIGHT FANCY FRILLS</t>
  </si>
  <si>
    <t>SE53968/2013</t>
  </si>
  <si>
    <t>CARLITOS BUZZING BRIAN</t>
  </si>
  <si>
    <t>SE53969/2013</t>
  </si>
  <si>
    <t>CARLITOS BOUNTIFUL BAILEY</t>
  </si>
  <si>
    <t>SE53970/2013</t>
  </si>
  <si>
    <t>CARLITOS BRASSY BRUZE</t>
  </si>
  <si>
    <t>SE53971/2013</t>
  </si>
  <si>
    <t>CARLITOS BEAMING BUDDY</t>
  </si>
  <si>
    <t>SE53972/2013</t>
  </si>
  <si>
    <t>CARLITOS BRONZE BEYONZE</t>
  </si>
  <si>
    <t>SE53973/2013</t>
  </si>
  <si>
    <t>CARLITOS BREEZY BEVERLY</t>
  </si>
  <si>
    <t>SE53974/2013</t>
  </si>
  <si>
    <t>CARLITOS BLOOMING BONNIE</t>
  </si>
  <si>
    <t>SE53975/2013</t>
  </si>
  <si>
    <t>CARLITOS BRILLIANT BRIONA</t>
  </si>
  <si>
    <t>SE53976/2013</t>
  </si>
  <si>
    <t>CARLITOS BLUSHING BERNIZE</t>
  </si>
  <si>
    <t>SE54314/2012</t>
  </si>
  <si>
    <t>ANUSCHKA DAVINJO</t>
  </si>
  <si>
    <t>SE54593/2014</t>
  </si>
  <si>
    <t>GEMDALES DRISTIGA DANIEL</t>
  </si>
  <si>
    <t>SE54594/2014</t>
  </si>
  <si>
    <t>GEMDALES DIGGANDE DENNIS</t>
  </si>
  <si>
    <t>SE54595/2014</t>
  </si>
  <si>
    <t>GEMDALES DANSANTA DAVID</t>
  </si>
  <si>
    <t>SE54596/2014</t>
  </si>
  <si>
    <t>GEMDALES DANSANDE DORIS</t>
  </si>
  <si>
    <t>SE54597/2014</t>
  </si>
  <si>
    <t>GEMDALES DESIGNADE DISA</t>
  </si>
  <si>
    <t>SE54598/2014</t>
  </si>
  <si>
    <t>GEMDALES DAGDRÖMMANDE DAGMAR</t>
  </si>
  <si>
    <t>SE54690/2013</t>
  </si>
  <si>
    <t>BLUE PETIPA'S BICCA BIFENGXIA</t>
  </si>
  <si>
    <t>SE54691/2013</t>
  </si>
  <si>
    <t>BLUE PETIPA'S BELLDANDY BELLAMONTIE</t>
  </si>
  <si>
    <t>SE54692/2013</t>
  </si>
  <si>
    <t>BLUE PETIPA'S BARABBAS BADRAK</t>
  </si>
  <si>
    <t>SE54693/2013</t>
  </si>
  <si>
    <t>BLUE PETIPA'S BAAKO LE BOSSU</t>
  </si>
  <si>
    <t>SE54694/2013</t>
  </si>
  <si>
    <t>BLUE PETIPA'S BAM BAM BIGELOW</t>
  </si>
  <si>
    <t>SE55134/2012</t>
  </si>
  <si>
    <t>SE55217/2015</t>
  </si>
  <si>
    <t>MERCILESS LIVE WIRE</t>
  </si>
  <si>
    <t>SE55218/2015</t>
  </si>
  <si>
    <t>MERCILESS LET'S MAKE IT</t>
  </si>
  <si>
    <t>SE55219/2015</t>
  </si>
  <si>
    <t>MERCILESS LANDSLIDE</t>
  </si>
  <si>
    <t>SE55220/2015</t>
  </si>
  <si>
    <t>MERCILESS LOVE HUNGRY MAN</t>
  </si>
  <si>
    <t>SE55221/2015</t>
  </si>
  <si>
    <t>MERCILESS LITTLE LOVER</t>
  </si>
  <si>
    <t>SE55222/2015</t>
  </si>
  <si>
    <t>MERCILESS LOVE SONG</t>
  </si>
  <si>
    <t>SE55223/2015</t>
  </si>
  <si>
    <t>MERCILESS LOVE BOMB</t>
  </si>
  <si>
    <t>SE55426/2016</t>
  </si>
  <si>
    <t>NATALAIN STELLA NOVA</t>
  </si>
  <si>
    <t>SE55905/2010</t>
  </si>
  <si>
    <t>SMOOTH X-TRAVAGANCA OF TORROSLY</t>
  </si>
  <si>
    <t>SE55906/2010</t>
  </si>
  <si>
    <t>CINNABERRY'S SHINING STAR</t>
  </si>
  <si>
    <t>SE56196/2019</t>
  </si>
  <si>
    <t>MIRONIK'S YMTA</t>
  </si>
  <si>
    <t>SE56197/2019</t>
  </si>
  <si>
    <t>MIRONIK'S YMIS</t>
  </si>
  <si>
    <t>SE56198/2019</t>
  </si>
  <si>
    <t>MIRONIK'S YPPA</t>
  </si>
  <si>
    <t>SE56199/2019</t>
  </si>
  <si>
    <t>MIRONIK'S YPPER</t>
  </si>
  <si>
    <t>SE56200/2019</t>
  </si>
  <si>
    <t>MIRONIK'S YRET</t>
  </si>
  <si>
    <t>SE56511/2010</t>
  </si>
  <si>
    <t>TÖRNSKOGENS ODD MOLLY</t>
  </si>
  <si>
    <t>SE56512/2010</t>
  </si>
  <si>
    <t>TÖRNSKOGENS BETTY BARCLAY</t>
  </si>
  <si>
    <t>SE56513/2010</t>
  </si>
  <si>
    <t>TÖRNSKOGENS FILIPPA K</t>
  </si>
  <si>
    <t>SE56514/2010</t>
  </si>
  <si>
    <t>TÖRNSKOGENS NOA NOA</t>
  </si>
  <si>
    <t>SE56515/2010</t>
  </si>
  <si>
    <t>TÖRNSKOGENS JACK &amp; JONES</t>
  </si>
  <si>
    <t>SE56516/2010</t>
  </si>
  <si>
    <t>TÖRNSKOGENS TOMMY HILFIGER</t>
  </si>
  <si>
    <t>SE56517/2010</t>
  </si>
  <si>
    <t>TÖRNSKOGENS FRED PERRY</t>
  </si>
  <si>
    <t>SE56700/2019</t>
  </si>
  <si>
    <t>PUCKOLINAS BIRCHSEED</t>
  </si>
  <si>
    <t>SE56925/2014</t>
  </si>
  <si>
    <t>MIRONIK'S MORFEUS</t>
  </si>
  <si>
    <t>SE56926/2014</t>
  </si>
  <si>
    <t>MIRONIK'S MATRIX</t>
  </si>
  <si>
    <t>SE56927/2014</t>
  </si>
  <si>
    <t>MIRONIK'S MAJA</t>
  </si>
  <si>
    <t>SE56928/2014</t>
  </si>
  <si>
    <t>MIRONIK'S MARYLIN</t>
  </si>
  <si>
    <t>SE56929/2014</t>
  </si>
  <si>
    <t>MIRONIK'S MIINA</t>
  </si>
  <si>
    <t>SE56930/2014</t>
  </si>
  <si>
    <t>MIRONIK'S MYSHKA</t>
  </si>
  <si>
    <t>SE57010/2014</t>
  </si>
  <si>
    <t>KIRKE'S ICEMAN</t>
  </si>
  <si>
    <t>SE57011/2014</t>
  </si>
  <si>
    <t>KIRKE'S MAVERICK</t>
  </si>
  <si>
    <t>SE57012/2014</t>
  </si>
  <si>
    <t>KIRKE'S NICKI</t>
  </si>
  <si>
    <t>SE57176/2015</t>
  </si>
  <si>
    <t>ONEWAY'S HERR KORS OCH TVÄRS</t>
  </si>
  <si>
    <t>SE57177/2015</t>
  </si>
  <si>
    <t>ONEWAY'S KRAKEL SPEKTAKEL</t>
  </si>
  <si>
    <t>SE57178/2015</t>
  </si>
  <si>
    <t>ONEWAY'S KUSIN VITAMIN</t>
  </si>
  <si>
    <t>SE57179/2015</t>
  </si>
  <si>
    <t>ONEWAY'S FRÖKEN HIT OCH DIT</t>
  </si>
  <si>
    <t>SE57180/2015</t>
  </si>
  <si>
    <t>ONEWAY'S MAJASTINA-BRITTA</t>
  </si>
  <si>
    <t>SE57185/2011</t>
  </si>
  <si>
    <t>TIMONAN ARCANE AS AGENT</t>
  </si>
  <si>
    <t>SE57743/2020</t>
  </si>
  <si>
    <t>MYSTERY-MAGIC</t>
  </si>
  <si>
    <t>SE57744/2020</t>
  </si>
  <si>
    <t>LOVELY-MAGIC</t>
  </si>
  <si>
    <t>SE57745/2020</t>
  </si>
  <si>
    <t>BLUE-MAGIC</t>
  </si>
  <si>
    <t>SE57746/2020</t>
  </si>
  <si>
    <t>HEAVENLY-MAGIC</t>
  </si>
  <si>
    <t>SE57747/2020</t>
  </si>
  <si>
    <t>MISTER-MAGIC</t>
  </si>
  <si>
    <t>SE57951/2010</t>
  </si>
  <si>
    <t>KARI'DAHLS TINDRA TOSCANA</t>
  </si>
  <si>
    <t>SE58068/2019</t>
  </si>
  <si>
    <t>ACTIVE STAR'S DIADEM</t>
  </si>
  <si>
    <t>SE58069/2019</t>
  </si>
  <si>
    <t>ACTIVE STAR'S DENEB</t>
  </si>
  <si>
    <t>SE58070/2019</t>
  </si>
  <si>
    <t>ACTIVE STAR'S DALIM</t>
  </si>
  <si>
    <t>SE58354/2021</t>
  </si>
  <si>
    <t>ONEWAY'S ROBBIE BEALS</t>
  </si>
  <si>
    <t>SE58355/2021</t>
  </si>
  <si>
    <t>ONEWAY'S DANNY BEALS</t>
  </si>
  <si>
    <t>SE58356/2021</t>
  </si>
  <si>
    <t>ONEWAY'S SANDY BEALS</t>
  </si>
  <si>
    <t>SE58734/2022</t>
  </si>
  <si>
    <t>TÖRNSKOGENS SUPER TROUPER</t>
  </si>
  <si>
    <t>SE58735/2022</t>
  </si>
  <si>
    <t>TÖRNSKOGENS MAN IN THE MIDDLE</t>
  </si>
  <si>
    <t>SE58736/2022</t>
  </si>
  <si>
    <t>TÖRNSKOGENS SHE'S MY KIND OF GIRL</t>
  </si>
  <si>
    <t>SE58737/2022</t>
  </si>
  <si>
    <t>TÖRNSKOGENS DANCING QUEEN</t>
  </si>
  <si>
    <t>SE58738/2022</t>
  </si>
  <si>
    <t>TÖRNSKOGENS LAY ALL YOUR LOVE ON ME</t>
  </si>
  <si>
    <t>SE59117/2011</t>
  </si>
  <si>
    <t>ALERTNESS JOLLITY</t>
  </si>
  <si>
    <t>SE62363/2010</t>
  </si>
  <si>
    <t>ONEWAY'S HOT MAIL</t>
  </si>
  <si>
    <t>SE62364/2010</t>
  </si>
  <si>
    <t>ONEWAY'S HOT NEWS</t>
  </si>
  <si>
    <t>SE62365/2010</t>
  </si>
  <si>
    <t>ONEWAY'S HOT DEAL</t>
  </si>
  <si>
    <t>SE62366/2010</t>
  </si>
  <si>
    <t>ONEWAY'S HOT STUFF</t>
  </si>
  <si>
    <t>SE62367/2010</t>
  </si>
  <si>
    <t>ONEWAY'S HOT FLASH</t>
  </si>
  <si>
    <t>SE62368/2010</t>
  </si>
  <si>
    <t>ONEWAY'S HOT TIP</t>
  </si>
  <si>
    <t>SE62369/2010</t>
  </si>
  <si>
    <t>ONEWAY'S HOT CHOICE</t>
  </si>
  <si>
    <t>SE62370/2010</t>
  </si>
  <si>
    <t>ONEWAY'S HOT CHICK</t>
  </si>
  <si>
    <t>SE62371/2010</t>
  </si>
  <si>
    <t>ONEWAY'S HOT GOSSIP</t>
  </si>
  <si>
    <t>SE62372/2010</t>
  </si>
  <si>
    <t>ONEWAY'S HOT LINE</t>
  </si>
  <si>
    <t>SE62974/2020</t>
  </si>
  <si>
    <t>GEMDALES IVRIGA ISAK</t>
  </si>
  <si>
    <t>SE62975/2020</t>
  </si>
  <si>
    <t>GEMDALES ILLMARIGA INGEMAR</t>
  </si>
  <si>
    <t>SE62976/2020</t>
  </si>
  <si>
    <t>GEMDALES INTELLIGENTA INGVAR</t>
  </si>
  <si>
    <t>SE62977/2020</t>
  </si>
  <si>
    <t>GEMDALES INGALUNDA INGA-LILL</t>
  </si>
  <si>
    <t>SE63134/2011</t>
  </si>
  <si>
    <t>TIMONAN WINNIE WILLOW</t>
  </si>
  <si>
    <t>SE63487/2010</t>
  </si>
  <si>
    <t>GEMDALES ÖMSINTA ÖSTEN</t>
  </si>
  <si>
    <t>SE63488/2010</t>
  </si>
  <si>
    <t>GEMDALES ÖVERFÖRTJUSTA ÖRNIE</t>
  </si>
  <si>
    <t>SE63489/2010</t>
  </si>
  <si>
    <t>GEMDALES ÖDMJUKA ÖJVIND</t>
  </si>
  <si>
    <t>SE63490/2010</t>
  </si>
  <si>
    <t>GEMDALES ÖNSKADE ÖSA-TÖSA</t>
  </si>
  <si>
    <t>SE63491/2010</t>
  </si>
  <si>
    <t>GEMDALES ÖMHJÄRTADE ÖNNIE</t>
  </si>
  <si>
    <t>SE63492/2010</t>
  </si>
  <si>
    <t>GEMDALES ÖVERLYCKLIGA ÖLINA</t>
  </si>
  <si>
    <t>SE63493/2010</t>
  </si>
  <si>
    <t>GEMDALES ÖFINA ÖGONLJUS</t>
  </si>
  <si>
    <t>SE63596/2021</t>
  </si>
  <si>
    <t>MIRONIK'S HILDE</t>
  </si>
  <si>
    <t>SE64847/2021</t>
  </si>
  <si>
    <t>SPRINGMIST'S EYE IN THE SKYE</t>
  </si>
  <si>
    <t>SE64848/2021</t>
  </si>
  <si>
    <t>SPRINGMIST'S EAGLE EYE</t>
  </si>
  <si>
    <t>SE65518/2021</t>
  </si>
  <si>
    <t>SWEETCAILEANZ DYNAMIC DOUGAL</t>
  </si>
  <si>
    <t>SE65519/2021</t>
  </si>
  <si>
    <t>SWEETCAILEANZ DYNAMIC DONNA</t>
  </si>
  <si>
    <t>SE65520/2021</t>
  </si>
  <si>
    <t>SWEETCAILEANZ DYNAMIC DIVA</t>
  </si>
  <si>
    <t>SE65521/2021</t>
  </si>
  <si>
    <t>SWEETCAILEANZ DYNAMIC DIAMOND</t>
  </si>
  <si>
    <t>SE65522/2021</t>
  </si>
  <si>
    <t>SWEETCAILEANZ DYNAMIC DREAM</t>
  </si>
  <si>
    <t>SE65523/2021</t>
  </si>
  <si>
    <t>SWEETCAILEANZ DYNAMIC DOUGLAS</t>
  </si>
  <si>
    <t>SE67217/2021</t>
  </si>
  <si>
    <t>SOLAR STYLE DANCING RIVER</t>
  </si>
  <si>
    <t>SE69711/2021</t>
  </si>
  <si>
    <t>SWEETCAILEANZ ELECTRIC EANN</t>
  </si>
  <si>
    <t>SE69712/2021</t>
  </si>
  <si>
    <t>SWEETCAILEANZ ELECTRIC EBONY</t>
  </si>
  <si>
    <t>SE69713/2021</t>
  </si>
  <si>
    <t>SWEETCAILEANZ ELECTRIC ENNIS</t>
  </si>
  <si>
    <t>SE69714/2021</t>
  </si>
  <si>
    <t>SWEETCAILEANZ ELECTRIC EWAN</t>
  </si>
  <si>
    <t>SE69715/2021</t>
  </si>
  <si>
    <t>SWEETCAILEANZ ELECTRIC EROS</t>
  </si>
  <si>
    <t>SE71725/2021</t>
  </si>
  <si>
    <t>VISSEGÅRDEN'S BIG BABY</t>
  </si>
  <si>
    <t>SE71726/2021</t>
  </si>
  <si>
    <t>VISSEGÅRDEN'S BIG BEAUTY</t>
  </si>
  <si>
    <t>SE71727/2021</t>
  </si>
  <si>
    <t>VISSEGÅRDEN'S BIG BELLY</t>
  </si>
  <si>
    <t>SE71728/2021</t>
  </si>
  <si>
    <t>VISSEGÅRDEN'S BIG BERTA</t>
  </si>
  <si>
    <t>SE71729/2021</t>
  </si>
  <si>
    <t>VISSEGÅRDEN'S BIG BETTY BOOP</t>
  </si>
  <si>
    <t>SE71730/2021</t>
  </si>
  <si>
    <t>VISSEGÅRDEN'S BIG BIANCA</t>
  </si>
  <si>
    <t>SE71731/2021</t>
  </si>
  <si>
    <t>VISSEGÅRDEN'S BIG BLONDIE</t>
  </si>
  <si>
    <t>SE71732/2021</t>
  </si>
  <si>
    <t>VISSEGÅRDEN'S BIG BRITA</t>
  </si>
  <si>
    <t>VDHABRHCOK814</t>
  </si>
  <si>
    <t>ANETTE'S EMOTION BRADY</t>
  </si>
  <si>
    <t>VDHZBRHCOK1108</t>
  </si>
  <si>
    <t>JACK MACK'S KADFAEL KLIS</t>
  </si>
  <si>
    <t>VDHZBRHCOK895</t>
  </si>
  <si>
    <t>KALALASSIE'S EITHER MONOLOGUE OR DI</t>
  </si>
  <si>
    <t>Ja</t>
  </si>
  <si>
    <t>Nej</t>
  </si>
  <si>
    <t>CMKU/CK/761/13</t>
  </si>
  <si>
    <t>BAMBOOCHA AL BADER</t>
  </si>
  <si>
    <t>FI33132/19</t>
  </si>
  <si>
    <t>TIMONAN KEEN KIND KENWARD</t>
  </si>
  <si>
    <t>SE32336/2025</t>
  </si>
  <si>
    <t>ESMEE WANNACHD ANYARU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</si>
</sst>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00000000"/>
    <numFmt numFmtId="165" formatCode="0.0"/>
    <numFmt numFmtId="166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/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rgb="FF00B050"/>
      </bottom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thick">
        <color rgb="FF00B050"/>
      </left>
      <right style="thick">
        <color rgb="FF00B050"/>
      </right>
      <top style="thin">
        <color rgb="FF00B050"/>
      </top>
      <bottom style="thick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n">
        <color rgb="FF00B050"/>
      </bottom>
      <diagonal/>
    </border>
  </borders>
  <cellStyleXfs count="2">
    <xf numFmtId="0" fontId="0" fillId="0" borderId="0"/>
    <xf numFmtId="0" fontId="5" fillId="0" borderId="0"/>
  </cellStyleXfs>
  <cellXfs count="62">
    <xf numFmtId="0" fontId="0" fillId="0" borderId="0" xfId="0"/>
    <xf numFmtId="0" fontId="0" fillId="0" borderId="13" xfId="0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horizontal="center" vertical="center"/>
    </xf>
    <xf numFmtId="49" fontId="0" fillId="0" borderId="0" xfId="0" applyNumberFormat="1"/>
    <xf numFmtId="49" fontId="0" fillId="2" borderId="8" xfId="0" applyNumberFormat="1" applyFill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vertical="top"/>
    </xf>
    <xf numFmtId="0" fontId="3" fillId="3" borderId="0" xfId="0" applyFont="1" applyFill="1" applyAlignment="1">
      <alignment vertical="top"/>
    </xf>
    <xf numFmtId="0" fontId="0" fillId="3" borderId="0" xfId="0" applyFill="1" applyAlignment="1">
      <alignment horizontal="center"/>
    </xf>
    <xf numFmtId="0" fontId="0" fillId="0" borderId="0" xfId="0" applyAlignment="1">
      <alignment vertical="top"/>
    </xf>
    <xf numFmtId="0" fontId="2" fillId="3" borderId="0" xfId="0" applyFont="1" applyFill="1"/>
    <xf numFmtId="0" fontId="4" fillId="3" borderId="0" xfId="0" applyFont="1" applyFill="1" applyAlignment="1">
      <alignment horizontal="right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165" fontId="0" fillId="3" borderId="7" xfId="0" applyNumberFormat="1" applyFill="1" applyBorder="1" applyAlignment="1">
      <alignment horizontal="center" vertical="center"/>
    </xf>
    <xf numFmtId="165" fontId="0" fillId="3" borderId="6" xfId="0" applyNumberFormat="1" applyFill="1" applyBorder="1" applyAlignment="1">
      <alignment horizontal="center" vertical="center"/>
    </xf>
    <xf numFmtId="165" fontId="0" fillId="3" borderId="5" xfId="0" applyNumberFormat="1" applyFill="1" applyBorder="1" applyAlignment="1">
      <alignment horizontal="center" vertical="center"/>
    </xf>
    <xf numFmtId="0" fontId="0" fillId="3" borderId="11" xfId="0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right" vertical="center"/>
    </xf>
    <xf numFmtId="2" fontId="0" fillId="3" borderId="7" xfId="0" applyNumberFormat="1" applyFill="1" applyBorder="1" applyAlignment="1">
      <alignment horizontal="center" vertical="center"/>
    </xf>
    <xf numFmtId="2" fontId="0" fillId="3" borderId="6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164" fontId="0" fillId="0" borderId="0" xfId="0" applyNumberFormat="1"/>
    <xf numFmtId="0" fontId="7" fillId="3" borderId="0" xfId="0" applyFont="1" applyFill="1" applyAlignment="1">
      <alignment horizontal="left" vertical="top"/>
    </xf>
    <xf numFmtId="0" fontId="2" fillId="0" borderId="0" xfId="0" applyFont="1"/>
    <xf numFmtId="0" fontId="0" fillId="3" borderId="0" xfId="0" applyFill="1" applyAlignment="1">
      <alignment vertical="center"/>
    </xf>
    <xf numFmtId="2" fontId="7" fillId="3" borderId="0" xfId="0" applyNumberFormat="1" applyFont="1" applyFill="1" applyAlignment="1">
      <alignment horizontal="left" vertical="top"/>
    </xf>
    <xf numFmtId="2" fontId="0" fillId="3" borderId="0" xfId="0" applyNumberFormat="1" applyFill="1" applyAlignment="1">
      <alignment horizontal="center" vertical="top"/>
    </xf>
    <xf numFmtId="0" fontId="2" fillId="3" borderId="0" xfId="0" applyFont="1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1" fillId="2" borderId="12" xfId="0" applyFont="1" applyFill="1" applyBorder="1" applyAlignment="1">
      <alignment horizontal="right" vertical="center"/>
    </xf>
    <xf numFmtId="0" fontId="0" fillId="3" borderId="7" xfId="0" applyFill="1" applyBorder="1"/>
    <xf numFmtId="166" fontId="0" fillId="3" borderId="6" xfId="0" applyNumberFormat="1" applyFill="1" applyBorder="1" applyAlignment="1">
      <alignment horizontal="center"/>
    </xf>
    <xf numFmtId="166" fontId="0" fillId="3" borderId="5" xfId="0" applyNumberFormat="1" applyFill="1" applyBorder="1" applyAlignment="1">
      <alignment horizontal="center"/>
    </xf>
    <xf numFmtId="165" fontId="0" fillId="3" borderId="0" xfId="0" applyNumberFormat="1" applyFill="1" applyAlignment="1">
      <alignment horizontal="center"/>
    </xf>
    <xf numFmtId="0" fontId="0" fillId="3" borderId="1" xfId="0" applyFill="1" applyBorder="1"/>
    <xf numFmtId="2" fontId="0" fillId="3" borderId="2" xfId="0" applyNumberFormat="1" applyFill="1" applyBorder="1" applyAlignment="1">
      <alignment horizontal="center"/>
    </xf>
    <xf numFmtId="2" fontId="0" fillId="3" borderId="3" xfId="0" applyNumberFormat="1" applyFill="1" applyBorder="1" applyAlignment="1">
      <alignment horizontal="center"/>
    </xf>
    <xf numFmtId="0" fontId="0" fillId="3" borderId="4" xfId="0" applyFill="1" applyBorder="1"/>
    <xf numFmtId="2" fontId="0" fillId="3" borderId="9" xfId="0" applyNumberFormat="1" applyFill="1" applyBorder="1" applyAlignment="1">
      <alignment horizontal="center"/>
    </xf>
    <xf numFmtId="2" fontId="0" fillId="3" borderId="10" xfId="0" applyNumberFormat="1" applyFill="1" applyBorder="1" applyAlignment="1">
      <alignment horizontal="center"/>
    </xf>
    <xf numFmtId="2" fontId="0" fillId="3" borderId="6" xfId="0" applyNumberFormat="1" applyFill="1" applyBorder="1" applyAlignment="1">
      <alignment horizontal="center"/>
    </xf>
    <xf numFmtId="2" fontId="0" fillId="3" borderId="5" xfId="0" applyNumberFormat="1" applyFill="1" applyBorder="1" applyAlignment="1">
      <alignment horizontal="center"/>
    </xf>
    <xf numFmtId="49" fontId="0" fillId="2" borderId="0" xfId="0" applyNumberFormat="1" applyFill="1" applyAlignment="1">
      <alignment horizontal="left"/>
    </xf>
    <xf numFmtId="49" fontId="0" fillId="2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165" fontId="0" fillId="2" borderId="0" xfId="0" applyNumberFormat="1" applyFill="1" applyAlignment="1">
      <alignment horizontal="center" wrapText="1"/>
    </xf>
    <xf numFmtId="165" fontId="0" fillId="2" borderId="8" xfId="0" applyNumberFormat="1" applyFill="1" applyBorder="1" applyAlignment="1">
      <alignment horizontal="center" wrapText="1"/>
    </xf>
    <xf numFmtId="165" fontId="0" fillId="0" borderId="0" xfId="0" applyNumberFormat="1" applyAlignment="1">
      <alignment horizontal="center" vertical="center"/>
    </xf>
    <xf numFmtId="2" fontId="0" fillId="2" borderId="0" xfId="0" applyNumberFormat="1" applyFill="1" applyAlignment="1">
      <alignment horizontal="center" wrapText="1"/>
    </xf>
    <xf numFmtId="2" fontId="0" fillId="2" borderId="8" xfId="0" applyNumberFormat="1" applyFill="1" applyBorder="1" applyAlignment="1">
      <alignment horizontal="center" wrapText="1"/>
    </xf>
    <xf numFmtId="0" fontId="0" fillId="0" borderId="0" xfId="0" applyAlignment="1">
      <alignment horizontal="left"/>
    </xf>
    <xf numFmtId="165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</cellXfs>
  <cellStyles count="2">
    <cellStyle name="Normal" xfId="0" builtinId="0"/>
    <cellStyle name="Normal 2" xfId="1" xr:uid="{D1856E69-61FE-46F2-808F-35D0BD2DCBE5}"/>
  </cellStyles>
  <dxfs count="20"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color rgb="FF000000"/>
      </font>
      <numFmt numFmtId="2" formatCode="0.00"/>
      <alignment horizontal="center" vertical="center" textRotation="0" wrapText="0" indent="0" justifyLastLine="0" shrinkToFit="0" readingOrder="0"/>
    </dxf>
    <dxf>
      <font>
        <color rgb="FF000000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0.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color rgb="FF000000"/>
      </font>
      <numFmt numFmtId="165" formatCode="0.0"/>
      <alignment horizontal="center" vertical="center" textRotation="0" wrapText="0" indent="0" justifyLastLine="0" shrinkToFit="0" readingOrder="0"/>
    </dxf>
    <dxf>
      <font>
        <color rgb="FF000000"/>
      </font>
      <numFmt numFmtId="165" formatCode="0.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fill>
        <patternFill patternType="solid">
          <fgColor indexed="64"/>
          <bgColor rgb="FF00B050"/>
        </patternFill>
      </fill>
      <alignment vertical="bottom" textRotation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CDFF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data_1" connectionId="1" xr16:uid="{0202DA6D-D8F3-4D83-BBCA-544ACB2E3A42}" autoFormatId="16" applyNumberFormats="0" applyBorderFormats="0" applyFontFormats="0" applyPatternFormats="0" applyAlignmentFormats="0" applyWidthHeightFormats="0">
  <queryTableRefresh nextId="27">
    <queryTableFields count="19">
      <queryTableField id="1" name="Column1" tableColumnId="1"/>
      <queryTableField id="17" dataBound="0" tableColumnId="6"/>
      <queryTableField id="18" dataBound="0" tableColumnId="11"/>
      <queryTableField id="25" dataBound="0" tableColumnId="18"/>
      <queryTableField id="26" dataBound="0" tableColumnId="19"/>
      <queryTableField id="2" name="Column2" tableColumnId="2"/>
      <queryTableField id="22" dataBound="0" tableColumnId="14"/>
      <queryTableField id="21" dataBound="0" tableColumnId="15"/>
      <queryTableField id="3" name="Column3" tableColumnId="3"/>
      <queryTableField id="4" name="Column4" tableColumnId="4"/>
      <queryTableField id="5" name="Column5" tableColumnId="5"/>
      <queryTableField id="19" dataBound="0" tableColumnId="12"/>
      <queryTableField id="7" name="Column7" tableColumnId="7"/>
      <queryTableField id="8" name="Column8" tableColumnId="8"/>
      <queryTableField id="24" dataBound="0" tableColumnId="16"/>
      <queryTableField id="23" dataBound="0" tableColumnId="17"/>
      <queryTableField id="9" name="Column9" tableColumnId="9"/>
      <queryTableField id="20" dataBound="0" tableColumnId="13"/>
      <queryTableField id="10" name="Column10" tableColumnId="10"/>
    </queryTableFields>
    <queryTableDeletedFields count="7">
      <deletedField name="Column12"/>
      <deletedField name="Column13"/>
      <deletedField name="Column14"/>
      <deletedField name="Column15"/>
      <deletedField name="Column16"/>
      <deletedField name="Column6"/>
      <deletedField name="Column11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DC55B01-F2E0-4848-BA09-03E2E9C45295}" name="Avelsvärden" displayName="Avelsvärden" ref="A1:S1899" tableType="queryTable" totalsRowShown="0" headerRowDxfId="19">
  <autoFilter ref="A1:S1899" xr:uid="{6DC55B01-F2E0-4848-BA09-03E2E9C45295}"/>
  <sortState xmlns:xlrd2="http://schemas.microsoft.com/office/spreadsheetml/2017/richdata2" ref="A2:S1899">
    <sortCondition ref="B1:B1899"/>
  </sortState>
  <tableColumns count="19">
    <tableColumn id="1" xr3:uid="{B88EAA21-FCBB-4BF2-9973-C9D78E60D45E}" uniqueName="1" name="Regnr" queryTableFieldId="1" dataDxfId="18"/>
    <tableColumn id="6" xr3:uid="{7D12E714-FE63-405C-BDDB-0D07E2C44F8C}" uniqueName="6" name="Namn" queryTableFieldId="17" dataDxfId="17"/>
    <tableColumn id="11" xr3:uid="{35F2325B-904C-4571-8947-9086BB4CAF4D}" uniqueName="11" name="Kön" queryTableFieldId="18" dataDxfId="16"/>
    <tableColumn id="18" xr3:uid="{DB305A40-48A3-4274-80FB-4E9105D90EB7}" uniqueName="18" name="Födelseår" queryTableFieldId="25" dataDxfId="15"/>
    <tableColumn id="19" xr3:uid="{220882BA-E809-4A0A-88D4-9A913F2D6520}" uniqueName="19" name="Eget MH" queryTableFieldId="26" dataDxfId="14"/>
    <tableColumn id="2" xr3:uid="{1F6E3F2F-9D5B-4188-8743-733B65E84EA8}" uniqueName="2" name="Avelsvärde_x000a_Socialitet" queryTableFieldId="2" dataDxfId="13"/>
    <tableColumn id="14" xr3:uid="{B6D9F70E-7CC1-4146-A74F-482721B2BC03}" uniqueName="14" name="Avelsvärde_x000a_Lek" queryTableFieldId="22" dataDxfId="12"/>
    <tableColumn id="15" xr3:uid="{A10E14C2-C5F8-4E50-BD68-72E04D3A0F90}" uniqueName="15" name="Avelsvärde_x000a_Nyfikenhet / Orädsla" queryTableFieldId="21" dataDxfId="11"/>
    <tableColumn id="3" xr3:uid="{CCCF2369-5B32-494A-AF82-3A73FC7463DC}" uniqueName="3" name="Avelsvärde_x000a_Avståndslek" queryTableFieldId="3" dataDxfId="10"/>
    <tableColumn id="4" xr3:uid="{9AA11C9C-2F63-44CB-9A1F-7F470B213602}" uniqueName="4" name="Avelsvärde_x000a_Jakt" queryTableFieldId="4" dataDxfId="9"/>
    <tableColumn id="5" xr3:uid="{3D1C25A5-A664-4CD0-B98C-492F30F2DE13}" uniqueName="5" name="Avelsvärde_x000a_Aggressivitet " queryTableFieldId="5" dataDxfId="8"/>
    <tableColumn id="12" xr3:uid="{35ADD035-508E-43A8-B4A9-8DD04B2C26C2}" uniqueName="12" name="Avelsvärde_x000a_Skott" queryTableFieldId="19" dataDxfId="7"/>
    <tableColumn id="7" xr3:uid="{C859B4D7-22DF-4077-89A4-318B35B89E0D}" uniqueName="7" name="Säkerhet _x000a_Socialitet" queryTableFieldId="7" dataDxfId="6"/>
    <tableColumn id="8" xr3:uid="{C3CB2D03-EF9F-4E1E-9DB2-0229BAFEBFD6}" uniqueName="8" name="Säkerhet_x000a_Lek" queryTableFieldId="8" dataDxfId="5"/>
    <tableColumn id="16" xr3:uid="{8B77C871-0DCC-49D8-A937-0F8B3BE815AB}" uniqueName="16" name="Säkerhet_x000a_Nyfikenhet / Orädsla" queryTableFieldId="24" dataDxfId="4"/>
    <tableColumn id="17" xr3:uid="{3926B870-0562-4C62-9EE2-6B5C1E39E8E3}" uniqueName="17" name="Säkerhet_x000a_Avståndslek" queryTableFieldId="23" dataDxfId="3"/>
    <tableColumn id="9" xr3:uid="{30610227-A6C7-4B93-A5DF-F0A8F320F990}" uniqueName="9" name="Säkerhet_x000a_Jakt" queryTableFieldId="9" dataDxfId="2"/>
    <tableColumn id="13" xr3:uid="{09E874E4-5F2A-4797-AC7D-2DA385499807}" uniqueName="13" name="Säkerhet_x000a_Aggressivitet " queryTableFieldId="20" dataDxfId="1"/>
    <tableColumn id="10" xr3:uid="{0BBD4FFC-90F8-47A6-9FB1-2F459CB5845E}" uniqueName="10" name="Säkerhet_x000a_Skott" queryTableFieldId="1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DAF6D-352B-4710-946A-1F92DCA7CE72}">
  <sheetPr>
    <tabColor rgb="FF00B050"/>
  </sheetPr>
  <dimension ref="A1:S1899"/>
  <sheetViews>
    <sheetView tabSelected="1" zoomScaleNormal="100" workbookViewId="0">
      <pane ySplit="1" topLeftCell="A2" activePane="bottomLeft" state="frozen"/>
      <selection pane="bottomLeft"/>
    </sheetView>
  </sheetViews>
  <sheetFormatPr defaultRowHeight="14.5" x14ac:dyDescent="0.35"/>
  <cols>
    <col min="1" max="1" width="18.6328125" style="2" customWidth="1"/>
    <col min="2" max="2" width="40.6328125" style="2" customWidth="1"/>
    <col min="3" max="3" width="7.6328125" style="3" customWidth="1"/>
    <col min="4" max="5" width="13.1796875" style="3" customWidth="1"/>
    <col min="6" max="12" width="15.6328125" style="56" customWidth="1"/>
    <col min="13" max="19" width="15.6328125" style="5" customWidth="1"/>
    <col min="20" max="20" width="8.7265625" style="4"/>
    <col min="21" max="21" width="20.7265625" style="4" customWidth="1"/>
    <col min="22" max="16384" width="8.7265625" style="4"/>
  </cols>
  <sheetData>
    <row r="1" spans="1:19" s="6" customFormat="1" ht="46.5" customHeight="1" x14ac:dyDescent="0.35">
      <c r="A1" s="51" t="s">
        <v>0</v>
      </c>
      <c r="B1" s="51" t="s">
        <v>15</v>
      </c>
      <c r="C1" s="52" t="s">
        <v>17</v>
      </c>
      <c r="D1" s="52" t="s">
        <v>36</v>
      </c>
      <c r="E1" s="7" t="s">
        <v>37</v>
      </c>
      <c r="F1" s="54" t="s">
        <v>14</v>
      </c>
      <c r="G1" s="54" t="s">
        <v>22</v>
      </c>
      <c r="H1" s="54" t="s">
        <v>18</v>
      </c>
      <c r="I1" s="54" t="s">
        <v>19</v>
      </c>
      <c r="J1" s="54" t="s">
        <v>20</v>
      </c>
      <c r="K1" s="54" t="s">
        <v>33</v>
      </c>
      <c r="L1" s="55" t="s">
        <v>21</v>
      </c>
      <c r="M1" s="57" t="s">
        <v>13</v>
      </c>
      <c r="N1" s="57" t="s">
        <v>23</v>
      </c>
      <c r="O1" s="57" t="s">
        <v>24</v>
      </c>
      <c r="P1" s="57" t="s">
        <v>25</v>
      </c>
      <c r="Q1" s="57" t="s">
        <v>26</v>
      </c>
      <c r="R1" s="57" t="s">
        <v>34</v>
      </c>
      <c r="S1" s="58" t="s">
        <v>27</v>
      </c>
    </row>
    <row r="2" spans="1:19" x14ac:dyDescent="0.35">
      <c r="A2" s="59" t="s">
        <v>2244</v>
      </c>
      <c r="B2" s="59" t="s">
        <v>2245</v>
      </c>
      <c r="C2" s="53" t="s">
        <v>40</v>
      </c>
      <c r="D2" s="53" t="s">
        <v>66</v>
      </c>
      <c r="E2" s="53" t="s">
        <v>3707</v>
      </c>
      <c r="F2" s="60">
        <v>105.77691038511</v>
      </c>
      <c r="G2" s="60">
        <v>106.318113727062</v>
      </c>
      <c r="H2" s="60">
        <v>115.72385427234801</v>
      </c>
      <c r="I2" s="60">
        <v>109.980144621962</v>
      </c>
      <c r="J2" s="60">
        <v>115.547379845504</v>
      </c>
      <c r="K2" s="60">
        <v>95.163836807761299</v>
      </c>
      <c r="L2" s="60">
        <v>92.399352676410302</v>
      </c>
      <c r="M2" s="61">
        <v>0.61532451621801099</v>
      </c>
      <c r="N2" s="61">
        <v>0.65870355987047202</v>
      </c>
      <c r="O2" s="61">
        <v>0.61922488409502396</v>
      </c>
      <c r="P2" s="61">
        <v>0.58996825879540105</v>
      </c>
      <c r="Q2" s="61">
        <v>0.55519791353833403</v>
      </c>
      <c r="R2" s="61">
        <v>0.56284021106663396</v>
      </c>
      <c r="S2" s="61">
        <v>0.50036019137946197</v>
      </c>
    </row>
    <row r="3" spans="1:19" x14ac:dyDescent="0.35">
      <c r="A3" s="59" t="s">
        <v>2246</v>
      </c>
      <c r="B3" s="59" t="s">
        <v>2247</v>
      </c>
      <c r="C3" s="53" t="s">
        <v>40</v>
      </c>
      <c r="D3" s="53" t="s">
        <v>66</v>
      </c>
      <c r="E3" s="53" t="s">
        <v>3707</v>
      </c>
      <c r="F3" s="60">
        <v>97.667057010619899</v>
      </c>
      <c r="G3" s="60">
        <v>105.079352508939</v>
      </c>
      <c r="H3" s="60">
        <v>112.408352355594</v>
      </c>
      <c r="I3" s="60">
        <v>107.342807108648</v>
      </c>
      <c r="J3" s="60">
        <v>103.46511130500301</v>
      </c>
      <c r="K3" s="60">
        <v>99.327725808264105</v>
      </c>
      <c r="L3" s="60">
        <v>90.380775279459101</v>
      </c>
      <c r="M3" s="61">
        <v>0.61532451621801099</v>
      </c>
      <c r="N3" s="61">
        <v>0.65870355987047202</v>
      </c>
      <c r="O3" s="61">
        <v>0.61922488409502396</v>
      </c>
      <c r="P3" s="61">
        <v>0.58996825879540105</v>
      </c>
      <c r="Q3" s="61">
        <v>0.55519791353833403</v>
      </c>
      <c r="R3" s="61">
        <v>0.56284021106663396</v>
      </c>
      <c r="S3" s="61">
        <v>0.50036019137946197</v>
      </c>
    </row>
    <row r="4" spans="1:19" x14ac:dyDescent="0.35">
      <c r="A4" s="59" t="s">
        <v>2248</v>
      </c>
      <c r="B4" s="59" t="s">
        <v>2249</v>
      </c>
      <c r="C4" s="53" t="s">
        <v>40</v>
      </c>
      <c r="D4" s="53" t="s">
        <v>66</v>
      </c>
      <c r="E4" s="53" t="s">
        <v>3708</v>
      </c>
      <c r="F4" s="60">
        <v>102.603298694941</v>
      </c>
      <c r="G4" s="60">
        <v>107.329707399219</v>
      </c>
      <c r="H4" s="60">
        <v>113.110085307082</v>
      </c>
      <c r="I4" s="60">
        <v>106.230895711844</v>
      </c>
      <c r="J4" s="60">
        <v>105.578333188196</v>
      </c>
      <c r="K4" s="60">
        <v>97.7361819317114</v>
      </c>
      <c r="L4" s="60">
        <v>92.113280579734294</v>
      </c>
      <c r="M4" s="61">
        <v>0.49608538629140703</v>
      </c>
      <c r="N4" s="61">
        <v>0.52192136696146896</v>
      </c>
      <c r="O4" s="61">
        <v>0.49782531036763</v>
      </c>
      <c r="P4" s="61">
        <v>0.48171188885006799</v>
      </c>
      <c r="Q4" s="61">
        <v>0.45870208014395703</v>
      </c>
      <c r="R4" s="61">
        <v>0.46222987613227301</v>
      </c>
      <c r="S4" s="61">
        <v>0.41974566880665198</v>
      </c>
    </row>
    <row r="5" spans="1:19" x14ac:dyDescent="0.35">
      <c r="A5" s="59" t="s">
        <v>2242</v>
      </c>
      <c r="B5" s="59" t="s">
        <v>2243</v>
      </c>
      <c r="C5" s="53" t="s">
        <v>40</v>
      </c>
      <c r="D5" s="53" t="s">
        <v>66</v>
      </c>
      <c r="E5" s="53" t="s">
        <v>3707</v>
      </c>
      <c r="F5" s="60">
        <v>103.076355883784</v>
      </c>
      <c r="G5" s="60">
        <v>108.79563616330999</v>
      </c>
      <c r="H5" s="60">
        <v>114.893522601781</v>
      </c>
      <c r="I5" s="60">
        <v>107.342807108648</v>
      </c>
      <c r="J5" s="60">
        <v>113.13094544108201</v>
      </c>
      <c r="K5" s="60">
        <v>99.327725808264105</v>
      </c>
      <c r="L5" s="60">
        <v>92.399352676410302</v>
      </c>
      <c r="M5" s="61">
        <v>0.61532451621801099</v>
      </c>
      <c r="N5" s="61">
        <v>0.65870355987047202</v>
      </c>
      <c r="O5" s="61">
        <v>0.61922488409502396</v>
      </c>
      <c r="P5" s="61">
        <v>0.58996825879540105</v>
      </c>
      <c r="Q5" s="61">
        <v>0.55519791353833403</v>
      </c>
      <c r="R5" s="61">
        <v>0.56284021106663396</v>
      </c>
      <c r="S5" s="61">
        <v>0.50036019137946197</v>
      </c>
    </row>
    <row r="6" spans="1:19" x14ac:dyDescent="0.35">
      <c r="A6" s="59" t="s">
        <v>2250</v>
      </c>
      <c r="B6" s="59" t="s">
        <v>2251</v>
      </c>
      <c r="C6" s="53" t="s">
        <v>60</v>
      </c>
      <c r="D6" s="53" t="s">
        <v>66</v>
      </c>
      <c r="E6" s="53" t="s">
        <v>3707</v>
      </c>
      <c r="F6" s="60">
        <v>104.770585849021</v>
      </c>
      <c r="G6" s="60">
        <v>114.975808916028</v>
      </c>
      <c r="H6" s="60">
        <v>114.341985389546</v>
      </c>
      <c r="I6" s="60">
        <v>105.451940500446</v>
      </c>
      <c r="J6" s="60">
        <v>96.286039697998305</v>
      </c>
      <c r="K6" s="60">
        <v>100.143257673937</v>
      </c>
      <c r="L6" s="60">
        <v>86.445246956108207</v>
      </c>
      <c r="M6" s="61">
        <v>0.701104503119511</v>
      </c>
      <c r="N6" s="61">
        <v>0.74309732549691698</v>
      </c>
      <c r="O6" s="61">
        <v>0.70495737586159801</v>
      </c>
      <c r="P6" s="61">
        <v>0.67566338053901198</v>
      </c>
      <c r="Q6" s="61">
        <v>0.63963100128148098</v>
      </c>
      <c r="R6" s="61">
        <v>0.64766835218417695</v>
      </c>
      <c r="S6" s="61">
        <v>0.58029675516216805</v>
      </c>
    </row>
    <row r="7" spans="1:19" x14ac:dyDescent="0.35">
      <c r="A7" s="59" t="s">
        <v>3392</v>
      </c>
      <c r="B7" s="59" t="s">
        <v>3393</v>
      </c>
      <c r="C7" s="53" t="s">
        <v>40</v>
      </c>
      <c r="D7" s="53" t="s">
        <v>55</v>
      </c>
      <c r="E7" s="53" t="s">
        <v>3707</v>
      </c>
      <c r="F7" s="60">
        <v>100.41568296597301</v>
      </c>
      <c r="G7" s="60">
        <v>115.600084386167</v>
      </c>
      <c r="H7" s="60">
        <v>126.791854322429</v>
      </c>
      <c r="I7" s="60">
        <v>115.84631400529</v>
      </c>
      <c r="J7" s="60">
        <v>112.777495098016</v>
      </c>
      <c r="K7" s="60">
        <v>115.33291727598601</v>
      </c>
      <c r="L7" s="60">
        <v>88.946843080474693</v>
      </c>
      <c r="M7" s="61">
        <v>0.62667559595167999</v>
      </c>
      <c r="N7" s="61">
        <v>0.67311486371372797</v>
      </c>
      <c r="O7" s="61">
        <v>0.63046915443291596</v>
      </c>
      <c r="P7" s="61">
        <v>0.60350141796118395</v>
      </c>
      <c r="Q7" s="61">
        <v>0.56796759519530104</v>
      </c>
      <c r="R7" s="61">
        <v>0.57291712192045396</v>
      </c>
      <c r="S7" s="61">
        <v>0.50906572082059198</v>
      </c>
    </row>
    <row r="8" spans="1:19" x14ac:dyDescent="0.35">
      <c r="A8" s="59" t="s">
        <v>3394</v>
      </c>
      <c r="B8" s="59" t="s">
        <v>3395</v>
      </c>
      <c r="C8" s="53" t="s">
        <v>60</v>
      </c>
      <c r="D8" s="53" t="s">
        <v>55</v>
      </c>
      <c r="E8" s="53" t="s">
        <v>3707</v>
      </c>
      <c r="F8" s="60">
        <v>96.084467624378604</v>
      </c>
      <c r="G8" s="60">
        <v>104.618545687929</v>
      </c>
      <c r="H8" s="60">
        <v>110.87277018034101</v>
      </c>
      <c r="I8" s="60">
        <v>106.350842660624</v>
      </c>
      <c r="J8" s="60">
        <v>114.174405752083</v>
      </c>
      <c r="K8" s="60">
        <v>111.439983398986</v>
      </c>
      <c r="L8" s="60">
        <v>90.663582604840599</v>
      </c>
      <c r="M8" s="61">
        <v>0.62665295612427896</v>
      </c>
      <c r="N8" s="61">
        <v>0.67308839441559598</v>
      </c>
      <c r="O8" s="61">
        <v>0.63044742268156795</v>
      </c>
      <c r="P8" s="61">
        <v>0.60348180049393396</v>
      </c>
      <c r="Q8" s="61">
        <v>0.56794894589792599</v>
      </c>
      <c r="R8" s="61">
        <v>0.57290071787701402</v>
      </c>
      <c r="S8" s="61">
        <v>0.50904999379462201</v>
      </c>
    </row>
    <row r="9" spans="1:19" x14ac:dyDescent="0.35">
      <c r="A9" s="59" t="s">
        <v>3400</v>
      </c>
      <c r="B9" s="59" t="s">
        <v>3401</v>
      </c>
      <c r="C9" s="53" t="s">
        <v>60</v>
      </c>
      <c r="D9" s="53" t="s">
        <v>55</v>
      </c>
      <c r="E9" s="53" t="s">
        <v>3707</v>
      </c>
      <c r="F9" s="60">
        <v>108.080178336884</v>
      </c>
      <c r="G9" s="60">
        <v>115.764998497628</v>
      </c>
      <c r="H9" s="60">
        <v>119.150594081104</v>
      </c>
      <c r="I9" s="60">
        <v>105.57500543357</v>
      </c>
      <c r="J9" s="60">
        <v>115.567552188951</v>
      </c>
      <c r="K9" s="60">
        <v>111.526496862808</v>
      </c>
      <c r="L9" s="60">
        <v>90.119677287984501</v>
      </c>
      <c r="M9" s="61">
        <v>0.63330505988413099</v>
      </c>
      <c r="N9" s="61">
        <v>0.67597910672078398</v>
      </c>
      <c r="O9" s="61">
        <v>0.63757654014595999</v>
      </c>
      <c r="P9" s="61">
        <v>0.60686633883572005</v>
      </c>
      <c r="Q9" s="61">
        <v>0.570884380666145</v>
      </c>
      <c r="R9" s="61">
        <v>0.57965977989968798</v>
      </c>
      <c r="S9" s="61">
        <v>0.51256281245131996</v>
      </c>
    </row>
    <row r="10" spans="1:19" x14ac:dyDescent="0.35">
      <c r="A10" s="59" t="s">
        <v>3398</v>
      </c>
      <c r="B10" s="59" t="s">
        <v>3399</v>
      </c>
      <c r="C10" s="53" t="s">
        <v>60</v>
      </c>
      <c r="D10" s="53" t="s">
        <v>55</v>
      </c>
      <c r="E10" s="53" t="s">
        <v>3707</v>
      </c>
      <c r="F10" s="60">
        <v>100.557365814226</v>
      </c>
      <c r="G10" s="60">
        <v>116.59111307151601</v>
      </c>
      <c r="H10" s="60">
        <v>124.400145086489</v>
      </c>
      <c r="I10" s="60">
        <v>109.562112006573</v>
      </c>
      <c r="J10" s="60">
        <v>130.39253555024101</v>
      </c>
      <c r="K10" s="60">
        <v>112.962081444706</v>
      </c>
      <c r="L10" s="60">
        <v>86.599863176131805</v>
      </c>
      <c r="M10" s="61">
        <v>0.67899329541036701</v>
      </c>
      <c r="N10" s="61">
        <v>0.72338090833476498</v>
      </c>
      <c r="O10" s="61">
        <v>0.68297609635315704</v>
      </c>
      <c r="P10" s="61">
        <v>0.65501371024646105</v>
      </c>
      <c r="Q10" s="61">
        <v>0.61883864179977899</v>
      </c>
      <c r="R10" s="61">
        <v>0.62513462930136199</v>
      </c>
      <c r="S10" s="61">
        <v>0.558098593208877</v>
      </c>
    </row>
    <row r="11" spans="1:19" x14ac:dyDescent="0.35">
      <c r="A11" s="59" t="s">
        <v>3396</v>
      </c>
      <c r="B11" s="59" t="s">
        <v>3397</v>
      </c>
      <c r="C11" s="53" t="s">
        <v>60</v>
      </c>
      <c r="D11" s="53" t="s">
        <v>55</v>
      </c>
      <c r="E11" s="53" t="s">
        <v>3707</v>
      </c>
      <c r="F11" s="60">
        <v>104.19431826800199</v>
      </c>
      <c r="G11" s="60">
        <v>117.00615786916499</v>
      </c>
      <c r="H11" s="60">
        <v>124.146351732073</v>
      </c>
      <c r="I11" s="60">
        <v>110.304892236337</v>
      </c>
      <c r="J11" s="60">
        <v>117.799057358716</v>
      </c>
      <c r="K11" s="60">
        <v>111.439983398986</v>
      </c>
      <c r="L11" s="60">
        <v>88.645033111917598</v>
      </c>
      <c r="M11" s="61">
        <v>0.62665295612427896</v>
      </c>
      <c r="N11" s="61">
        <v>0.67308839441559598</v>
      </c>
      <c r="O11" s="61">
        <v>0.63044742268156795</v>
      </c>
      <c r="P11" s="61">
        <v>0.60348180049393396</v>
      </c>
      <c r="Q11" s="61">
        <v>0.56794894589792599</v>
      </c>
      <c r="R11" s="61">
        <v>0.57290071787701402</v>
      </c>
      <c r="S11" s="61">
        <v>0.50904999379462201</v>
      </c>
    </row>
    <row r="12" spans="1:19" x14ac:dyDescent="0.35">
      <c r="A12" s="59" t="s">
        <v>2660</v>
      </c>
      <c r="B12" s="59" t="s">
        <v>2661</v>
      </c>
      <c r="C12" s="53" t="s">
        <v>60</v>
      </c>
      <c r="D12" s="53" t="s">
        <v>146</v>
      </c>
      <c r="E12" s="53" t="s">
        <v>3707</v>
      </c>
      <c r="F12" s="60">
        <v>117.01011384030799</v>
      </c>
      <c r="G12" s="60">
        <v>113.43143096903501</v>
      </c>
      <c r="H12" s="60">
        <v>116.714140055556</v>
      </c>
      <c r="I12" s="60">
        <v>124.109513394204</v>
      </c>
      <c r="J12" s="60">
        <v>114.97932086295</v>
      </c>
      <c r="K12" s="60">
        <v>91.111154013868301</v>
      </c>
      <c r="L12" s="60">
        <v>95.854206210711098</v>
      </c>
      <c r="M12" s="61">
        <v>0.66863626996422199</v>
      </c>
      <c r="N12" s="61">
        <v>0.702701252977327</v>
      </c>
      <c r="O12" s="61">
        <v>0.67168479804351</v>
      </c>
      <c r="P12" s="61">
        <v>0.64821373251338599</v>
      </c>
      <c r="Q12" s="61">
        <v>0.62017172394340703</v>
      </c>
      <c r="R12" s="61">
        <v>0.62646373026836399</v>
      </c>
      <c r="S12" s="61">
        <v>0.573963459207815</v>
      </c>
    </row>
    <row r="13" spans="1:19" x14ac:dyDescent="0.35">
      <c r="A13" s="59" t="s">
        <v>2658</v>
      </c>
      <c r="B13" s="59" t="s">
        <v>2659</v>
      </c>
      <c r="C13" s="53" t="s">
        <v>60</v>
      </c>
      <c r="D13" s="53" t="s">
        <v>146</v>
      </c>
      <c r="E13" s="53" t="s">
        <v>3707</v>
      </c>
      <c r="F13" s="60">
        <v>114.309559338982</v>
      </c>
      <c r="G13" s="60">
        <v>117.147714623406</v>
      </c>
      <c r="H13" s="60">
        <v>121.690267490289</v>
      </c>
      <c r="I13" s="60">
        <v>124.109513394204</v>
      </c>
      <c r="J13" s="60">
        <v>116.18753806516099</v>
      </c>
      <c r="K13" s="60">
        <v>91.111154013868301</v>
      </c>
      <c r="L13" s="60">
        <v>87.779952430962595</v>
      </c>
      <c r="M13" s="61">
        <v>0.66863626996422199</v>
      </c>
      <c r="N13" s="61">
        <v>0.702701252977327</v>
      </c>
      <c r="O13" s="61">
        <v>0.67168479804351</v>
      </c>
      <c r="P13" s="61">
        <v>0.64821373251338599</v>
      </c>
      <c r="Q13" s="61">
        <v>0.62017172394340703</v>
      </c>
      <c r="R13" s="61">
        <v>0.62646373026836399</v>
      </c>
      <c r="S13" s="61">
        <v>0.573963459207815</v>
      </c>
    </row>
    <row r="14" spans="1:19" x14ac:dyDescent="0.35">
      <c r="A14" s="59" t="s">
        <v>2654</v>
      </c>
      <c r="B14" s="59" t="s">
        <v>2655</v>
      </c>
      <c r="C14" s="53" t="s">
        <v>40</v>
      </c>
      <c r="D14" s="53" t="s">
        <v>146</v>
      </c>
      <c r="E14" s="53" t="s">
        <v>3707</v>
      </c>
      <c r="F14" s="60">
        <v>117.712492865226</v>
      </c>
      <c r="G14" s="60">
        <v>120.28164121525199</v>
      </c>
      <c r="H14" s="60">
        <v>122.934762682593</v>
      </c>
      <c r="I14" s="60">
        <v>134.178884755339</v>
      </c>
      <c r="J14" s="60">
        <v>123.759405736791</v>
      </c>
      <c r="K14" s="60">
        <v>86.119631009138999</v>
      </c>
      <c r="L14" s="60">
        <v>86.036620367762097</v>
      </c>
      <c r="M14" s="61">
        <v>0.70906908030834803</v>
      </c>
      <c r="N14" s="61">
        <v>0.74363334578229001</v>
      </c>
      <c r="O14" s="61">
        <v>0.71231338913499098</v>
      </c>
      <c r="P14" s="61">
        <v>0.68800093921447902</v>
      </c>
      <c r="Q14" s="61">
        <v>0.65864095852758597</v>
      </c>
      <c r="R14" s="61">
        <v>0.66542811261923396</v>
      </c>
      <c r="S14" s="61">
        <v>0.609631945534721</v>
      </c>
    </row>
    <row r="15" spans="1:19" x14ac:dyDescent="0.35">
      <c r="A15" s="59" t="s">
        <v>2662</v>
      </c>
      <c r="B15" s="59" t="s">
        <v>2663</v>
      </c>
      <c r="C15" s="53" t="s">
        <v>60</v>
      </c>
      <c r="D15" s="53" t="s">
        <v>146</v>
      </c>
      <c r="E15" s="53" t="s">
        <v>3708</v>
      </c>
      <c r="F15" s="60">
        <v>115.432655753397</v>
      </c>
      <c r="G15" s="60">
        <v>117.037563823459</v>
      </c>
      <c r="H15" s="60">
        <v>119.503521918668</v>
      </c>
      <c r="I15" s="60">
        <v>124.801515021779</v>
      </c>
      <c r="J15" s="60">
        <v>118.96205569535501</v>
      </c>
      <c r="K15" s="60">
        <v>92.239670264271297</v>
      </c>
      <c r="L15" s="60">
        <v>89.599016026583996</v>
      </c>
      <c r="M15" s="61">
        <v>0.58321692362109301</v>
      </c>
      <c r="N15" s="61">
        <v>0.60266570915937201</v>
      </c>
      <c r="O15" s="61">
        <v>0.58456837651373905</v>
      </c>
      <c r="P15" s="61">
        <v>0.57130430214918904</v>
      </c>
      <c r="Q15" s="61">
        <v>0.55244568205799205</v>
      </c>
      <c r="R15" s="61">
        <v>0.55582201929122199</v>
      </c>
      <c r="S15" s="61">
        <v>0.51815867494701295</v>
      </c>
    </row>
    <row r="16" spans="1:19" x14ac:dyDescent="0.35">
      <c r="A16" s="59" t="s">
        <v>2668</v>
      </c>
      <c r="B16" s="59" t="s">
        <v>2669</v>
      </c>
      <c r="C16" s="53" t="s">
        <v>60</v>
      </c>
      <c r="D16" s="53" t="s">
        <v>146</v>
      </c>
      <c r="E16" s="53" t="s">
        <v>3707</v>
      </c>
      <c r="F16" s="60">
        <v>109.34511598984599</v>
      </c>
      <c r="G16" s="60">
        <v>105.12567300638101</v>
      </c>
      <c r="H16" s="60">
        <v>119.307560164685</v>
      </c>
      <c r="I16" s="60">
        <v>120.379958691326</v>
      </c>
      <c r="J16" s="60">
        <v>115.959030777557</v>
      </c>
      <c r="K16" s="60">
        <v>89.477889893695405</v>
      </c>
      <c r="L16" s="60">
        <v>86.520922680472694</v>
      </c>
      <c r="M16" s="61">
        <v>0.69662899037613701</v>
      </c>
      <c r="N16" s="61">
        <v>0.73006942969955402</v>
      </c>
      <c r="O16" s="61">
        <v>0.70015571890998096</v>
      </c>
      <c r="P16" s="61">
        <v>0.67443475508933703</v>
      </c>
      <c r="Q16" s="61">
        <v>0.64507030736481497</v>
      </c>
      <c r="R16" s="61">
        <v>0.65322943549454704</v>
      </c>
      <c r="S16" s="61">
        <v>0.59732790705948702</v>
      </c>
    </row>
    <row r="17" spans="1:19" x14ac:dyDescent="0.35">
      <c r="A17" s="59" t="s">
        <v>2666</v>
      </c>
      <c r="B17" s="59" t="s">
        <v>2667</v>
      </c>
      <c r="C17" s="53" t="s">
        <v>60</v>
      </c>
      <c r="D17" s="53" t="s">
        <v>146</v>
      </c>
      <c r="E17" s="53" t="s">
        <v>3707</v>
      </c>
      <c r="F17" s="60">
        <v>117.01011384030799</v>
      </c>
      <c r="G17" s="60">
        <v>115.90895340528201</v>
      </c>
      <c r="H17" s="60">
        <v>115.053476714423</v>
      </c>
      <c r="I17" s="60">
        <v>124.109513394204</v>
      </c>
      <c r="J17" s="60">
        <v>114.97932086295</v>
      </c>
      <c r="K17" s="60">
        <v>97.3538428734756</v>
      </c>
      <c r="L17" s="60">
        <v>93.835628813759897</v>
      </c>
      <c r="M17" s="61">
        <v>0.66863626996422199</v>
      </c>
      <c r="N17" s="61">
        <v>0.702701252977327</v>
      </c>
      <c r="O17" s="61">
        <v>0.67168479804351</v>
      </c>
      <c r="P17" s="61">
        <v>0.64821373251338599</v>
      </c>
      <c r="Q17" s="61">
        <v>0.62017172394340703</v>
      </c>
      <c r="R17" s="61">
        <v>0.62646373026836399</v>
      </c>
      <c r="S17" s="61">
        <v>0.573963459207815</v>
      </c>
    </row>
    <row r="18" spans="1:19" x14ac:dyDescent="0.35">
      <c r="A18" s="59" t="s">
        <v>2656</v>
      </c>
      <c r="B18" s="59" t="s">
        <v>2657</v>
      </c>
      <c r="C18" s="53" t="s">
        <v>40</v>
      </c>
      <c r="D18" s="53" t="s">
        <v>146</v>
      </c>
      <c r="E18" s="53" t="s">
        <v>3707</v>
      </c>
      <c r="F18" s="60">
        <v>118.640769218842</v>
      </c>
      <c r="G18" s="60">
        <v>115.741641140407</v>
      </c>
      <c r="H18" s="60">
        <v>117.699017127932</v>
      </c>
      <c r="I18" s="60">
        <v>125.696917403611</v>
      </c>
      <c r="J18" s="60">
        <v>113.582410208884</v>
      </c>
      <c r="K18" s="60">
        <v>90.840204623530695</v>
      </c>
      <c r="L18" s="60">
        <v>88.081762399519803</v>
      </c>
      <c r="M18" s="61">
        <v>0.66864436852673403</v>
      </c>
      <c r="N18" s="61">
        <v>0.70271234015783901</v>
      </c>
      <c r="O18" s="61">
        <v>0.67169314138424796</v>
      </c>
      <c r="P18" s="61">
        <v>0.64821871575207801</v>
      </c>
      <c r="Q18" s="61">
        <v>0.62017986304345096</v>
      </c>
      <c r="R18" s="61">
        <v>0.62646848573497504</v>
      </c>
      <c r="S18" s="61">
        <v>0.57396876730843405</v>
      </c>
    </row>
    <row r="19" spans="1:19" x14ac:dyDescent="0.35">
      <c r="A19" s="59" t="s">
        <v>2664</v>
      </c>
      <c r="B19" s="59" t="s">
        <v>2665</v>
      </c>
      <c r="C19" s="53" t="s">
        <v>60</v>
      </c>
      <c r="D19" s="53" t="s">
        <v>146</v>
      </c>
      <c r="E19" s="53" t="s">
        <v>3707</v>
      </c>
      <c r="F19" s="60">
        <v>114.309559338982</v>
      </c>
      <c r="G19" s="60">
        <v>115.90895340528201</v>
      </c>
      <c r="H19" s="60">
        <v>118.368978631177</v>
      </c>
      <c r="I19" s="60">
        <v>118.838751756091</v>
      </c>
      <c r="J19" s="60">
        <v>116.18753806516099</v>
      </c>
      <c r="K19" s="60">
        <v>91.111154013868301</v>
      </c>
      <c r="L19" s="60">
        <v>89.798501923885695</v>
      </c>
      <c r="M19" s="61">
        <v>0.66863626996422199</v>
      </c>
      <c r="N19" s="61">
        <v>0.702701252977327</v>
      </c>
      <c r="O19" s="61">
        <v>0.67168479804351</v>
      </c>
      <c r="P19" s="61">
        <v>0.64821373251338599</v>
      </c>
      <c r="Q19" s="61">
        <v>0.62017172394340703</v>
      </c>
      <c r="R19" s="61">
        <v>0.62646373026836399</v>
      </c>
      <c r="S19" s="61">
        <v>0.573963459207815</v>
      </c>
    </row>
    <row r="20" spans="1:19" x14ac:dyDescent="0.35">
      <c r="A20" s="59" t="s">
        <v>3591</v>
      </c>
      <c r="B20" s="59" t="s">
        <v>3592</v>
      </c>
      <c r="C20" s="53" t="s">
        <v>40</v>
      </c>
      <c r="D20" s="53" t="s">
        <v>106</v>
      </c>
      <c r="E20" s="53" t="s">
        <v>3707</v>
      </c>
      <c r="F20" s="60">
        <v>112.49386040396099</v>
      </c>
      <c r="G20" s="60">
        <v>120.924871952784</v>
      </c>
      <c r="H20" s="60">
        <v>111.098158347102</v>
      </c>
      <c r="I20" s="60">
        <v>106.494238124324</v>
      </c>
      <c r="J20" s="60">
        <v>106.491493673108</v>
      </c>
      <c r="K20" s="60">
        <v>106.070071486888</v>
      </c>
      <c r="L20" s="60">
        <v>89.236431084698694</v>
      </c>
      <c r="M20" s="61">
        <v>0.66136982769591302</v>
      </c>
      <c r="N20" s="61">
        <v>0.69646248519012599</v>
      </c>
      <c r="O20" s="61">
        <v>0.66467701668701795</v>
      </c>
      <c r="P20" s="61">
        <v>0.63863469984165699</v>
      </c>
      <c r="Q20" s="61">
        <v>0.60871258772499504</v>
      </c>
      <c r="R20" s="61">
        <v>0.61648562529270701</v>
      </c>
      <c r="S20" s="61">
        <v>0.55963332390606202</v>
      </c>
    </row>
    <row r="21" spans="1:19" x14ac:dyDescent="0.35">
      <c r="A21" s="59" t="s">
        <v>3589</v>
      </c>
      <c r="B21" s="59" t="s">
        <v>3590</v>
      </c>
      <c r="C21" s="53" t="s">
        <v>40</v>
      </c>
      <c r="D21" s="53" t="s">
        <v>106</v>
      </c>
      <c r="E21" s="53" t="s">
        <v>3708</v>
      </c>
      <c r="F21" s="60">
        <v>110.666145653585</v>
      </c>
      <c r="G21" s="60">
        <v>116.80464727958299</v>
      </c>
      <c r="H21" s="60">
        <v>112.544969583038</v>
      </c>
      <c r="I21" s="60">
        <v>111.46207803847599</v>
      </c>
      <c r="J21" s="60">
        <v>102.574439604891</v>
      </c>
      <c r="K21" s="60">
        <v>100.594848208703</v>
      </c>
      <c r="L21" s="60">
        <v>91.048658193421304</v>
      </c>
      <c r="M21" s="61">
        <v>0.57026700790500195</v>
      </c>
      <c r="N21" s="61">
        <v>0.590612068031802</v>
      </c>
      <c r="O21" s="61">
        <v>0.57137473891349999</v>
      </c>
      <c r="P21" s="61">
        <v>0.55620572353585396</v>
      </c>
      <c r="Q21" s="61">
        <v>0.53574239661767098</v>
      </c>
      <c r="R21" s="61">
        <v>0.54001496434756902</v>
      </c>
      <c r="S21" s="61">
        <v>0.49847880974122</v>
      </c>
    </row>
    <row r="22" spans="1:19" x14ac:dyDescent="0.35">
      <c r="A22" s="59" t="s">
        <v>3587</v>
      </c>
      <c r="B22" s="59" t="s">
        <v>3588</v>
      </c>
      <c r="C22" s="53" t="s">
        <v>60</v>
      </c>
      <c r="D22" s="53" t="s">
        <v>106</v>
      </c>
      <c r="E22" s="53" t="s">
        <v>3707</v>
      </c>
      <c r="F22" s="60">
        <v>102.745265553376</v>
      </c>
      <c r="G22" s="60">
        <v>111.18209447267</v>
      </c>
      <c r="H22" s="60">
        <v>106.791992415614</v>
      </c>
      <c r="I22" s="60">
        <v>107.54420344439799</v>
      </c>
      <c r="J22" s="60">
        <v>104.26370446134599</v>
      </c>
      <c r="K22" s="60">
        <v>104.262169419633</v>
      </c>
      <c r="L22" s="60">
        <v>92.971748006015801</v>
      </c>
      <c r="M22" s="61">
        <v>0.66139460349692203</v>
      </c>
      <c r="N22" s="61">
        <v>0.69648504990079596</v>
      </c>
      <c r="O22" s="61">
        <v>0.66470252490017201</v>
      </c>
      <c r="P22" s="61">
        <v>0.63866025647874003</v>
      </c>
      <c r="Q22" s="61">
        <v>0.60873774714878603</v>
      </c>
      <c r="R22" s="61">
        <v>0.61651491342001596</v>
      </c>
      <c r="S22" s="61">
        <v>0.55966638012091496</v>
      </c>
    </row>
    <row r="23" spans="1:19" x14ac:dyDescent="0.35">
      <c r="A23" s="59" t="s">
        <v>2452</v>
      </c>
      <c r="B23" s="59" t="s">
        <v>2453</v>
      </c>
      <c r="C23" s="53" t="s">
        <v>60</v>
      </c>
      <c r="D23" s="53" t="s">
        <v>61</v>
      </c>
      <c r="E23" s="53" t="s">
        <v>3707</v>
      </c>
      <c r="F23" s="60">
        <v>106.247984964419</v>
      </c>
      <c r="G23" s="60">
        <v>122.619906496422</v>
      </c>
      <c r="H23" s="60">
        <v>126.338695130289</v>
      </c>
      <c r="I23" s="60">
        <v>120.53748053307901</v>
      </c>
      <c r="J23" s="60">
        <v>128.20697313397099</v>
      </c>
      <c r="K23" s="60">
        <v>97.095368850750702</v>
      </c>
      <c r="L23" s="60">
        <v>84.484933169950907</v>
      </c>
      <c r="M23" s="61">
        <v>0.62921626159795896</v>
      </c>
      <c r="N23" s="61">
        <v>0.67156199342994904</v>
      </c>
      <c r="O23" s="61">
        <v>0.63373645526294198</v>
      </c>
      <c r="P23" s="61">
        <v>0.60306960182945302</v>
      </c>
      <c r="Q23" s="61">
        <v>0.567785725974711</v>
      </c>
      <c r="R23" s="61">
        <v>0.57679612024413096</v>
      </c>
      <c r="S23" s="61">
        <v>0.511689228641661</v>
      </c>
    </row>
    <row r="24" spans="1:19" x14ac:dyDescent="0.35">
      <c r="A24" s="59" t="s">
        <v>2454</v>
      </c>
      <c r="B24" s="59" t="s">
        <v>2455</v>
      </c>
      <c r="C24" s="53" t="s">
        <v>40</v>
      </c>
      <c r="D24" s="53" t="s">
        <v>61</v>
      </c>
      <c r="E24" s="53" t="s">
        <v>3707</v>
      </c>
      <c r="F24" s="60">
        <v>115.988496448311</v>
      </c>
      <c r="G24" s="60">
        <v>118.73631057717699</v>
      </c>
      <c r="H24" s="60">
        <v>123.17773861534501</v>
      </c>
      <c r="I24" s="60">
        <v>126.078934118199</v>
      </c>
      <c r="J24" s="60">
        <v>131.64297954794401</v>
      </c>
      <c r="K24" s="60">
        <v>96.824430926743702</v>
      </c>
      <c r="L24" s="60">
        <v>84.786743138508101</v>
      </c>
      <c r="M24" s="61">
        <v>0.62919377250562303</v>
      </c>
      <c r="N24" s="61">
        <v>0.67153299576645997</v>
      </c>
      <c r="O24" s="61">
        <v>0.63370875371770996</v>
      </c>
      <c r="P24" s="61">
        <v>0.60304154501220397</v>
      </c>
      <c r="Q24" s="61">
        <v>0.56776240318932503</v>
      </c>
      <c r="R24" s="61">
        <v>0.57676905395373901</v>
      </c>
      <c r="S24" s="61">
        <v>0.511667363142845</v>
      </c>
    </row>
    <row r="25" spans="1:19" x14ac:dyDescent="0.35">
      <c r="A25" s="59" t="s">
        <v>2458</v>
      </c>
      <c r="B25" s="59" t="s">
        <v>2459</v>
      </c>
      <c r="C25" s="53" t="s">
        <v>40</v>
      </c>
      <c r="D25" s="53" t="s">
        <v>61</v>
      </c>
      <c r="E25" s="53" t="s">
        <v>3707</v>
      </c>
      <c r="F25" s="60">
        <v>105.178031224284</v>
      </c>
      <c r="G25" s="60">
        <v>117.497549359053</v>
      </c>
      <c r="H25" s="60">
        <v>125.66873362704401</v>
      </c>
      <c r="I25" s="60">
        <v>120.804195459238</v>
      </c>
      <c r="J25" s="60">
        <v>132.851196750155</v>
      </c>
      <c r="K25" s="60">
        <v>96.824430926743702</v>
      </c>
      <c r="L25" s="60">
        <v>86.805292631431101</v>
      </c>
      <c r="M25" s="61">
        <v>0.62919377250562303</v>
      </c>
      <c r="N25" s="61">
        <v>0.67153299576645997</v>
      </c>
      <c r="O25" s="61">
        <v>0.63370875371770996</v>
      </c>
      <c r="P25" s="61">
        <v>0.60304154501220397</v>
      </c>
      <c r="Q25" s="61">
        <v>0.56776240318932503</v>
      </c>
      <c r="R25" s="61">
        <v>0.57676905395373901</v>
      </c>
      <c r="S25" s="61">
        <v>0.511667363142845</v>
      </c>
    </row>
    <row r="26" spans="1:19" x14ac:dyDescent="0.35">
      <c r="A26" s="59" t="s">
        <v>2456</v>
      </c>
      <c r="B26" s="59" t="s">
        <v>2457</v>
      </c>
      <c r="C26" s="53" t="s">
        <v>40</v>
      </c>
      <c r="D26" s="53" t="s">
        <v>61</v>
      </c>
      <c r="E26" s="53" t="s">
        <v>3707</v>
      </c>
      <c r="F26" s="60">
        <v>113.287887329642</v>
      </c>
      <c r="G26" s="60">
        <v>119.9750717953</v>
      </c>
      <c r="H26" s="60">
        <v>124.008070285911</v>
      </c>
      <c r="I26" s="60">
        <v>127.39561436443201</v>
      </c>
      <c r="J26" s="60">
        <v>132.851196750155</v>
      </c>
      <c r="K26" s="60">
        <v>96.824430926743702</v>
      </c>
      <c r="L26" s="60">
        <v>84.786743138508101</v>
      </c>
      <c r="M26" s="61">
        <v>0.62919377250562303</v>
      </c>
      <c r="N26" s="61">
        <v>0.67153299576645997</v>
      </c>
      <c r="O26" s="61">
        <v>0.63370875371770996</v>
      </c>
      <c r="P26" s="61">
        <v>0.60304154501220397</v>
      </c>
      <c r="Q26" s="61">
        <v>0.56776240318932503</v>
      </c>
      <c r="R26" s="61">
        <v>0.57676905395373901</v>
      </c>
      <c r="S26" s="61">
        <v>0.511667363142845</v>
      </c>
    </row>
    <row r="27" spans="1:19" x14ac:dyDescent="0.35">
      <c r="A27" s="59" t="s">
        <v>2450</v>
      </c>
      <c r="B27" s="59" t="s">
        <v>2451</v>
      </c>
      <c r="C27" s="53" t="s">
        <v>40</v>
      </c>
      <c r="D27" s="53" t="s">
        <v>61</v>
      </c>
      <c r="E27" s="53" t="s">
        <v>3707</v>
      </c>
      <c r="F27" s="60">
        <v>95.748964212694005</v>
      </c>
      <c r="G27" s="60">
        <v>104.54009650502699</v>
      </c>
      <c r="H27" s="60">
        <v>115.948372506597</v>
      </c>
      <c r="I27" s="60">
        <v>111.23172899095201</v>
      </c>
      <c r="J27" s="60">
        <v>129.65378379551001</v>
      </c>
      <c r="K27" s="60">
        <v>99.015182303942197</v>
      </c>
      <c r="L27" s="60">
        <v>82.989946957356807</v>
      </c>
      <c r="M27" s="61">
        <v>0.62742647452660105</v>
      </c>
      <c r="N27" s="61">
        <v>0.66864845355875302</v>
      </c>
      <c r="O27" s="61">
        <v>0.63206768006979597</v>
      </c>
      <c r="P27" s="61">
        <v>0.60034132189008504</v>
      </c>
      <c r="Q27" s="61">
        <v>0.56517413775654002</v>
      </c>
      <c r="R27" s="61">
        <v>0.57543503652898398</v>
      </c>
      <c r="S27" s="61">
        <v>0.50865030727289395</v>
      </c>
    </row>
    <row r="28" spans="1:19" x14ac:dyDescent="0.35">
      <c r="A28" s="59" t="s">
        <v>2448</v>
      </c>
      <c r="B28" s="59" t="s">
        <v>2449</v>
      </c>
      <c r="C28" s="53" t="s">
        <v>60</v>
      </c>
      <c r="D28" s="53" t="s">
        <v>61</v>
      </c>
      <c r="E28" s="53" t="s">
        <v>3707</v>
      </c>
      <c r="F28" s="60">
        <v>98.539222237388998</v>
      </c>
      <c r="G28" s="60">
        <v>101.693915471406</v>
      </c>
      <c r="H28" s="60">
        <v>120.24992401346</v>
      </c>
      <c r="I28" s="60">
        <v>112.84468138228701</v>
      </c>
      <c r="J28" s="60">
        <v>120.275526201529</v>
      </c>
      <c r="K28" s="60">
        <v>99.948238324344402</v>
      </c>
      <c r="L28" s="60">
        <v>83.192837146093794</v>
      </c>
      <c r="M28" s="61">
        <v>0.62467356741725499</v>
      </c>
      <c r="N28" s="61">
        <v>0.66800491628189496</v>
      </c>
      <c r="O28" s="61">
        <v>0.62882334267923901</v>
      </c>
      <c r="P28" s="61">
        <v>0.59975031880211604</v>
      </c>
      <c r="Q28" s="61">
        <v>0.56489696277493695</v>
      </c>
      <c r="R28" s="61">
        <v>0.57292805756099097</v>
      </c>
      <c r="S28" s="61">
        <v>0.50832584062967301</v>
      </c>
    </row>
    <row r="29" spans="1:19" x14ac:dyDescent="0.35">
      <c r="A29" s="59" t="s">
        <v>2492</v>
      </c>
      <c r="B29" s="59" t="s">
        <v>2493</v>
      </c>
      <c r="C29" s="53" t="s">
        <v>60</v>
      </c>
      <c r="D29" s="53" t="s">
        <v>99</v>
      </c>
      <c r="E29" s="53" t="s">
        <v>3707</v>
      </c>
      <c r="F29" s="60">
        <v>93.3838093501017</v>
      </c>
      <c r="G29" s="60">
        <v>104.79140984221399</v>
      </c>
      <c r="H29" s="60">
        <v>106.91835956868501</v>
      </c>
      <c r="I29" s="60">
        <v>105.542871105117</v>
      </c>
      <c r="J29" s="60">
        <v>107.718290665335</v>
      </c>
      <c r="K29" s="60">
        <v>102.79676091203601</v>
      </c>
      <c r="L29" s="60">
        <v>97.0037963627653</v>
      </c>
      <c r="M29" s="61">
        <v>0.57867663321384699</v>
      </c>
      <c r="N29" s="61">
        <v>0.626349689966884</v>
      </c>
      <c r="O29" s="61">
        <v>0.58447037117096001</v>
      </c>
      <c r="P29" s="61">
        <v>0.54474127927190696</v>
      </c>
      <c r="Q29" s="61">
        <v>0.50251809260072999</v>
      </c>
      <c r="R29" s="61">
        <v>0.51686222950619498</v>
      </c>
      <c r="S29" s="61">
        <v>0.43813019842597101</v>
      </c>
    </row>
    <row r="30" spans="1:19" x14ac:dyDescent="0.35">
      <c r="A30" s="59" t="s">
        <v>3354</v>
      </c>
      <c r="B30" s="59" t="s">
        <v>3355</v>
      </c>
      <c r="C30" s="53" t="s">
        <v>40</v>
      </c>
      <c r="D30" s="53" t="s">
        <v>66</v>
      </c>
      <c r="E30" s="53" t="s">
        <v>3707</v>
      </c>
      <c r="F30" s="60">
        <v>104.447578885307</v>
      </c>
      <c r="G30" s="60">
        <v>110.152958144035</v>
      </c>
      <c r="H30" s="60">
        <v>110.11959774122199</v>
      </c>
      <c r="I30" s="60">
        <v>97.847647562416498</v>
      </c>
      <c r="J30" s="60">
        <v>113.270752328556</v>
      </c>
      <c r="K30" s="60">
        <v>94.607192326029306</v>
      </c>
      <c r="L30" s="60">
        <v>92.988322998741594</v>
      </c>
      <c r="M30" s="61">
        <v>0.51429044756479403</v>
      </c>
      <c r="N30" s="61">
        <v>0.56722782445987796</v>
      </c>
      <c r="O30" s="61">
        <v>0.52077946413240706</v>
      </c>
      <c r="P30" s="61">
        <v>0.47882983788171402</v>
      </c>
      <c r="Q30" s="61">
        <v>0.4359990664576</v>
      </c>
      <c r="R30" s="61">
        <v>0.45027326720072502</v>
      </c>
      <c r="S30" s="61">
        <v>0.37617277973095897</v>
      </c>
    </row>
    <row r="31" spans="1:19" x14ac:dyDescent="0.35">
      <c r="A31" s="59" t="s">
        <v>2958</v>
      </c>
      <c r="B31" s="59" t="s">
        <v>2959</v>
      </c>
      <c r="C31" s="53" t="s">
        <v>60</v>
      </c>
      <c r="D31" s="53" t="s">
        <v>73</v>
      </c>
      <c r="E31" s="53" t="s">
        <v>3708</v>
      </c>
      <c r="F31" s="60">
        <v>106.476831629614</v>
      </c>
      <c r="G31" s="60">
        <v>109.82802478219</v>
      </c>
      <c r="H31" s="60">
        <v>109.04326428569</v>
      </c>
      <c r="I31" s="60"/>
      <c r="J31" s="60"/>
      <c r="K31" s="60"/>
      <c r="L31" s="60"/>
      <c r="M31" s="61">
        <v>0.308717616966112</v>
      </c>
      <c r="N31" s="61">
        <v>0.32244767702978699</v>
      </c>
      <c r="O31" s="61">
        <v>0.303589145129042</v>
      </c>
      <c r="P31" s="61">
        <v>0.29857097292510998</v>
      </c>
      <c r="Q31" s="61">
        <v>0.28131737012865499</v>
      </c>
      <c r="R31" s="61">
        <v>0.28083932819424701</v>
      </c>
      <c r="S31" s="61">
        <v>0.24457057571930399</v>
      </c>
    </row>
    <row r="32" spans="1:19" x14ac:dyDescent="0.35">
      <c r="A32" s="59" t="s">
        <v>445</v>
      </c>
      <c r="B32" s="59" t="s">
        <v>446</v>
      </c>
      <c r="C32" s="53" t="s">
        <v>60</v>
      </c>
      <c r="D32" s="53" t="s">
        <v>80</v>
      </c>
      <c r="E32" s="53" t="s">
        <v>3707</v>
      </c>
      <c r="F32" s="60">
        <v>100.424645671881</v>
      </c>
      <c r="G32" s="60">
        <v>107.41150742661701</v>
      </c>
      <c r="H32" s="60">
        <v>88.475525564685995</v>
      </c>
      <c r="I32" s="60">
        <v>117.871476653492</v>
      </c>
      <c r="J32" s="60">
        <v>112.941045509356</v>
      </c>
      <c r="K32" s="60">
        <v>86.754005745509204</v>
      </c>
      <c r="L32" s="60">
        <v>115.898367237321</v>
      </c>
      <c r="M32" s="61">
        <v>0.65927029385637903</v>
      </c>
      <c r="N32" s="61">
        <v>0.69312995436661895</v>
      </c>
      <c r="O32" s="61">
        <v>0.66107129205742698</v>
      </c>
      <c r="P32" s="61">
        <v>0.63656656693429603</v>
      </c>
      <c r="Q32" s="61">
        <v>0.60623047626965898</v>
      </c>
      <c r="R32" s="61">
        <v>0.61154793497392601</v>
      </c>
      <c r="S32" s="61">
        <v>0.53742457782909403</v>
      </c>
    </row>
    <row r="33" spans="1:19" x14ac:dyDescent="0.35">
      <c r="A33" s="59" t="s">
        <v>477</v>
      </c>
      <c r="B33" s="59" t="s">
        <v>478</v>
      </c>
      <c r="C33" s="53" t="s">
        <v>40</v>
      </c>
      <c r="D33" s="53" t="s">
        <v>41</v>
      </c>
      <c r="E33" s="53" t="s">
        <v>3707</v>
      </c>
      <c r="F33" s="60">
        <v>99.249498930036296</v>
      </c>
      <c r="G33" s="60">
        <v>121.84911370813199</v>
      </c>
      <c r="H33" s="60">
        <v>120.510790297425</v>
      </c>
      <c r="I33" s="60">
        <v>109.513210558224</v>
      </c>
      <c r="J33" s="60">
        <v>106.767584526832</v>
      </c>
      <c r="K33" s="60">
        <v>112.624054020789</v>
      </c>
      <c r="L33" s="60">
        <v>95.398896183256696</v>
      </c>
      <c r="M33" s="61">
        <v>0.61421741046806699</v>
      </c>
      <c r="N33" s="61">
        <v>0.65975775583340801</v>
      </c>
      <c r="O33" s="61">
        <v>0.61788920750797105</v>
      </c>
      <c r="P33" s="61">
        <v>0.58631069840336003</v>
      </c>
      <c r="Q33" s="61">
        <v>0.54834130836151795</v>
      </c>
      <c r="R33" s="61">
        <v>0.55692941160591802</v>
      </c>
      <c r="S33" s="61">
        <v>0.48634606716423601</v>
      </c>
    </row>
    <row r="34" spans="1:19" x14ac:dyDescent="0.35">
      <c r="A34" s="59" t="s">
        <v>447</v>
      </c>
      <c r="B34" s="59" t="s">
        <v>448</v>
      </c>
      <c r="C34" s="53" t="s">
        <v>60</v>
      </c>
      <c r="D34" s="53" t="s">
        <v>80</v>
      </c>
      <c r="E34" s="53" t="s">
        <v>3707</v>
      </c>
      <c r="F34" s="60">
        <v>100.424645671881</v>
      </c>
      <c r="G34" s="60">
        <v>107.117848613399</v>
      </c>
      <c r="H34" s="60">
        <v>87.742588512245206</v>
      </c>
      <c r="I34" s="60">
        <v>106.009296110186</v>
      </c>
      <c r="J34" s="60">
        <v>109.316345643527</v>
      </c>
      <c r="K34" s="60">
        <v>85.028609659557105</v>
      </c>
      <c r="L34" s="60">
        <v>113.595782641778</v>
      </c>
      <c r="M34" s="61">
        <v>0.65927029385637903</v>
      </c>
      <c r="N34" s="61">
        <v>0.657872092581963</v>
      </c>
      <c r="O34" s="61">
        <v>0.63919397175670101</v>
      </c>
      <c r="P34" s="61">
        <v>0.63656656693429603</v>
      </c>
      <c r="Q34" s="61">
        <v>0.60623047626965898</v>
      </c>
      <c r="R34" s="61">
        <v>0.58913292698894104</v>
      </c>
      <c r="S34" s="61">
        <v>0.46776542371021002</v>
      </c>
    </row>
    <row r="35" spans="1:19" x14ac:dyDescent="0.35">
      <c r="A35" s="59" t="s">
        <v>491</v>
      </c>
      <c r="B35" s="59" t="s">
        <v>492</v>
      </c>
      <c r="C35" s="53" t="s">
        <v>40</v>
      </c>
      <c r="D35" s="53" t="s">
        <v>106</v>
      </c>
      <c r="E35" s="53" t="s">
        <v>3707</v>
      </c>
      <c r="F35" s="60">
        <v>104.977148638464</v>
      </c>
      <c r="G35" s="60">
        <v>106.75750142443199</v>
      </c>
      <c r="H35" s="60">
        <v>97.807762512850999</v>
      </c>
      <c r="I35" s="60">
        <v>99.804856923437598</v>
      </c>
      <c r="J35" s="60">
        <v>103.264401313631</v>
      </c>
      <c r="K35" s="60">
        <v>106.32605731588799</v>
      </c>
      <c r="L35" s="60">
        <v>108.126118754327</v>
      </c>
      <c r="M35" s="61">
        <v>0.60491279453090396</v>
      </c>
      <c r="N35" s="61">
        <v>0.650260972684645</v>
      </c>
      <c r="O35" s="61">
        <v>0.60810377432701002</v>
      </c>
      <c r="P35" s="61">
        <v>0.57738984789775005</v>
      </c>
      <c r="Q35" s="61">
        <v>0.53901419042158605</v>
      </c>
      <c r="R35" s="61">
        <v>0.54559164581942798</v>
      </c>
      <c r="S35" s="61">
        <v>0.466649460499798</v>
      </c>
    </row>
    <row r="36" spans="1:19" x14ac:dyDescent="0.35">
      <c r="A36" s="59" t="s">
        <v>3609</v>
      </c>
      <c r="B36" s="59" t="s">
        <v>3610</v>
      </c>
      <c r="C36" s="53" t="s">
        <v>60</v>
      </c>
      <c r="D36" s="53" t="s">
        <v>80</v>
      </c>
      <c r="E36" s="53" t="s">
        <v>3707</v>
      </c>
      <c r="F36" s="60">
        <v>106.499825530819</v>
      </c>
      <c r="G36" s="60">
        <v>94.552543119635104</v>
      </c>
      <c r="H36" s="60">
        <v>84.429015576277706</v>
      </c>
      <c r="I36" s="60">
        <v>108.13706589627</v>
      </c>
      <c r="J36" s="60">
        <v>108.585411878362</v>
      </c>
      <c r="K36" s="60">
        <v>79.607557913310899</v>
      </c>
      <c r="L36" s="60">
        <v>119.76826528644401</v>
      </c>
      <c r="M36" s="61">
        <v>0.72054592680485496</v>
      </c>
      <c r="N36" s="61">
        <v>0.74457715996187601</v>
      </c>
      <c r="O36" s="61">
        <v>0.71247981415178496</v>
      </c>
      <c r="P36" s="61">
        <v>0.68940772279249896</v>
      </c>
      <c r="Q36" s="61">
        <v>0.66203270506882095</v>
      </c>
      <c r="R36" s="61">
        <v>0.65884882125402999</v>
      </c>
      <c r="S36" s="61">
        <v>0.55890260692738203</v>
      </c>
    </row>
    <row r="37" spans="1:19" x14ac:dyDescent="0.35">
      <c r="A37" s="59" t="s">
        <v>493</v>
      </c>
      <c r="B37" s="59" t="s">
        <v>494</v>
      </c>
      <c r="C37" s="53" t="s">
        <v>40</v>
      </c>
      <c r="D37" s="53" t="s">
        <v>106</v>
      </c>
      <c r="E37" s="53" t="s">
        <v>3707</v>
      </c>
      <c r="F37" s="60">
        <v>104.977148638464</v>
      </c>
      <c r="G37" s="60">
        <v>109.23502386067899</v>
      </c>
      <c r="H37" s="60">
        <v>98.638088509944396</v>
      </c>
      <c r="I37" s="60">
        <v>99.804856923437598</v>
      </c>
      <c r="J37" s="60">
        <v>103.264401313631</v>
      </c>
      <c r="K37" s="60">
        <v>116.732612243337</v>
      </c>
      <c r="L37" s="60">
        <v>104.088986283647</v>
      </c>
      <c r="M37" s="61">
        <v>0.60491279453090396</v>
      </c>
      <c r="N37" s="61">
        <v>0.650260972684645</v>
      </c>
      <c r="O37" s="61">
        <v>0.60810377432701002</v>
      </c>
      <c r="P37" s="61">
        <v>0.57738984789775005</v>
      </c>
      <c r="Q37" s="61">
        <v>0.53901419042158605</v>
      </c>
      <c r="R37" s="61">
        <v>0.54559164581942798</v>
      </c>
      <c r="S37" s="61">
        <v>0.466649460499798</v>
      </c>
    </row>
    <row r="38" spans="1:19" x14ac:dyDescent="0.35">
      <c r="A38" s="59" t="s">
        <v>443</v>
      </c>
      <c r="B38" s="59" t="s">
        <v>444</v>
      </c>
      <c r="C38" s="53" t="s">
        <v>60</v>
      </c>
      <c r="D38" s="53" t="s">
        <v>80</v>
      </c>
      <c r="E38" s="53" t="s">
        <v>3707</v>
      </c>
      <c r="F38" s="60">
        <v>100.424645671881</v>
      </c>
      <c r="G38" s="60">
        <v>111.137252288976</v>
      </c>
      <c r="H38" s="60">
        <v>88.475525564685995</v>
      </c>
      <c r="I38" s="60">
        <v>115.23808434486</v>
      </c>
      <c r="J38" s="60">
        <v>116.565697115989</v>
      </c>
      <c r="K38" s="60">
        <v>84.675160021082505</v>
      </c>
      <c r="L38" s="60">
        <v>113.595782641778</v>
      </c>
      <c r="M38" s="61">
        <v>0.65927029385637903</v>
      </c>
      <c r="N38" s="61">
        <v>0.657872092581963</v>
      </c>
      <c r="O38" s="61">
        <v>0.66107129205742698</v>
      </c>
      <c r="P38" s="61">
        <v>0.63656656693429603</v>
      </c>
      <c r="Q38" s="61">
        <v>0.60623047626965898</v>
      </c>
      <c r="R38" s="61">
        <v>0.61154793497392601</v>
      </c>
      <c r="S38" s="61">
        <v>0.46776542371021002</v>
      </c>
    </row>
    <row r="39" spans="1:19" x14ac:dyDescent="0.35">
      <c r="A39" s="59" t="s">
        <v>481</v>
      </c>
      <c r="B39" s="59" t="s">
        <v>482</v>
      </c>
      <c r="C39" s="53" t="s">
        <v>60</v>
      </c>
      <c r="D39" s="53" t="s">
        <v>41</v>
      </c>
      <c r="E39" s="53" t="s">
        <v>3707</v>
      </c>
      <c r="F39" s="60">
        <v>101.713194402019</v>
      </c>
      <c r="G39" s="60">
        <v>119.997180798689</v>
      </c>
      <c r="H39" s="60">
        <v>114.703801667988</v>
      </c>
      <c r="I39" s="60">
        <v>104.503786914084</v>
      </c>
      <c r="J39" s="60">
        <v>104.15468694018401</v>
      </c>
      <c r="K39" s="60">
        <v>118.607127957785</v>
      </c>
      <c r="L39" s="60">
        <v>97.858636265386195</v>
      </c>
      <c r="M39" s="61">
        <v>0.645976297675799</v>
      </c>
      <c r="N39" s="61">
        <v>0.69152525941228604</v>
      </c>
      <c r="O39" s="61">
        <v>0.64968324707286695</v>
      </c>
      <c r="P39" s="61">
        <v>0.61828130197166697</v>
      </c>
      <c r="Q39" s="61">
        <v>0.57970795029835098</v>
      </c>
      <c r="R39" s="61">
        <v>0.58814611259578498</v>
      </c>
      <c r="S39" s="61">
        <v>0.51596916314122099</v>
      </c>
    </row>
    <row r="40" spans="1:19" x14ac:dyDescent="0.35">
      <c r="A40" s="59" t="s">
        <v>469</v>
      </c>
      <c r="B40" s="59" t="s">
        <v>470</v>
      </c>
      <c r="C40" s="53" t="s">
        <v>40</v>
      </c>
      <c r="D40" s="53" t="s">
        <v>41</v>
      </c>
      <c r="E40" s="53" t="s">
        <v>3708</v>
      </c>
      <c r="F40" s="60">
        <v>96.028004215672496</v>
      </c>
      <c r="G40" s="60">
        <v>114.616348715309</v>
      </c>
      <c r="H40" s="60">
        <v>112.78230986604299</v>
      </c>
      <c r="I40" s="60">
        <v>102.13513056603701</v>
      </c>
      <c r="J40" s="60">
        <v>105.868467467622</v>
      </c>
      <c r="K40" s="60">
        <v>115.195378641323</v>
      </c>
      <c r="L40" s="60">
        <v>97.679045940161203</v>
      </c>
      <c r="M40" s="61">
        <v>0.495211273188636</v>
      </c>
      <c r="N40" s="61">
        <v>0.52570019926863398</v>
      </c>
      <c r="O40" s="61">
        <v>0.496936899100547</v>
      </c>
      <c r="P40" s="61">
        <v>0.47715772524979599</v>
      </c>
      <c r="Q40" s="61">
        <v>0.44951802227666299</v>
      </c>
      <c r="R40" s="61">
        <v>0.45420801575484498</v>
      </c>
      <c r="S40" s="61">
        <v>0.40154770527989497</v>
      </c>
    </row>
    <row r="41" spans="1:19" x14ac:dyDescent="0.35">
      <c r="A41" s="59" t="s">
        <v>483</v>
      </c>
      <c r="B41" s="59" t="s">
        <v>484</v>
      </c>
      <c r="C41" s="53" t="s">
        <v>60</v>
      </c>
      <c r="D41" s="53" t="s">
        <v>41</v>
      </c>
      <c r="E41" s="53" t="s">
        <v>3707</v>
      </c>
      <c r="F41" s="60">
        <v>103.020045403637</v>
      </c>
      <c r="G41" s="60">
        <v>119.53890353676</v>
      </c>
      <c r="H41" s="60">
        <v>117.865249883917</v>
      </c>
      <c r="I41" s="60">
        <v>105.28846903550399</v>
      </c>
      <c r="J41" s="60">
        <v>112.99736398974299</v>
      </c>
      <c r="K41" s="60">
        <v>114.973849135554</v>
      </c>
      <c r="L41" s="60">
        <v>95.097086214699601</v>
      </c>
      <c r="M41" s="61">
        <v>0.61425483343796605</v>
      </c>
      <c r="N41" s="61">
        <v>0.65979517242818597</v>
      </c>
      <c r="O41" s="61">
        <v>0.61792770959370802</v>
      </c>
      <c r="P41" s="61">
        <v>0.586348794624581</v>
      </c>
      <c r="Q41" s="61">
        <v>0.54837565268585797</v>
      </c>
      <c r="R41" s="61">
        <v>0.55696361001408101</v>
      </c>
      <c r="S41" s="61">
        <v>0.48638617075917101</v>
      </c>
    </row>
    <row r="42" spans="1:19" x14ac:dyDescent="0.35">
      <c r="A42" s="59" t="s">
        <v>479</v>
      </c>
      <c r="B42" s="59" t="s">
        <v>480</v>
      </c>
      <c r="C42" s="53" t="s">
        <v>60</v>
      </c>
      <c r="D42" s="53" t="s">
        <v>41</v>
      </c>
      <c r="E42" s="53" t="s">
        <v>3707</v>
      </c>
      <c r="F42" s="60">
        <v>95.342676725092304</v>
      </c>
      <c r="G42" s="60">
        <v>116.339077003163</v>
      </c>
      <c r="H42" s="60">
        <v>115.980068308535</v>
      </c>
      <c r="I42" s="60">
        <v>100.123537512968</v>
      </c>
      <c r="J42" s="60">
        <v>103.548792748869</v>
      </c>
      <c r="K42" s="60">
        <v>121.51177880671899</v>
      </c>
      <c r="L42" s="60">
        <v>102.833745900181</v>
      </c>
      <c r="M42" s="61">
        <v>0.61460082243717795</v>
      </c>
      <c r="N42" s="61">
        <v>0.66019903236684596</v>
      </c>
      <c r="O42" s="61">
        <v>0.61829969647152905</v>
      </c>
      <c r="P42" s="61">
        <v>0.58672369460241602</v>
      </c>
      <c r="Q42" s="61">
        <v>0.54873853325232003</v>
      </c>
      <c r="R42" s="61">
        <v>0.55732250963225505</v>
      </c>
      <c r="S42" s="61">
        <v>0.48675024688137802</v>
      </c>
    </row>
    <row r="43" spans="1:19" x14ac:dyDescent="0.35">
      <c r="A43" s="59" t="s">
        <v>3258</v>
      </c>
      <c r="B43" s="59" t="s">
        <v>3259</v>
      </c>
      <c r="C43" s="53" t="s">
        <v>40</v>
      </c>
      <c r="D43" s="53" t="s">
        <v>41</v>
      </c>
      <c r="E43" s="53" t="s">
        <v>3707</v>
      </c>
      <c r="F43" s="60">
        <v>93.840219172941801</v>
      </c>
      <c r="G43" s="60">
        <v>113.177785181267</v>
      </c>
      <c r="H43" s="60">
        <v>113.049492616504</v>
      </c>
      <c r="I43" s="60">
        <v>98.967735714084398</v>
      </c>
      <c r="J43" s="60">
        <v>107.975801729043</v>
      </c>
      <c r="K43" s="60">
        <v>112.624054020789</v>
      </c>
      <c r="L43" s="60">
        <v>95.398896183256696</v>
      </c>
      <c r="M43" s="61">
        <v>0.61421741046806699</v>
      </c>
      <c r="N43" s="61">
        <v>0.65975775583340801</v>
      </c>
      <c r="O43" s="61">
        <v>0.61788920750797105</v>
      </c>
      <c r="P43" s="61">
        <v>0.58631069840336003</v>
      </c>
      <c r="Q43" s="61">
        <v>0.54834130836151795</v>
      </c>
      <c r="R43" s="61">
        <v>0.55692941160591802</v>
      </c>
      <c r="S43" s="61">
        <v>0.48634606716423601</v>
      </c>
    </row>
    <row r="44" spans="1:19" x14ac:dyDescent="0.35">
      <c r="A44" s="59" t="s">
        <v>475</v>
      </c>
      <c r="B44" s="59" t="s">
        <v>476</v>
      </c>
      <c r="C44" s="53" t="s">
        <v>40</v>
      </c>
      <c r="D44" s="53" t="s">
        <v>41</v>
      </c>
      <c r="E44" s="53" t="s">
        <v>3708</v>
      </c>
      <c r="F44" s="60">
        <v>96.028004215672496</v>
      </c>
      <c r="G44" s="60">
        <v>114.616348715309</v>
      </c>
      <c r="H44" s="60">
        <v>112.78230986604299</v>
      </c>
      <c r="I44" s="60">
        <v>102.13513056603701</v>
      </c>
      <c r="J44" s="60">
        <v>105.868467467622</v>
      </c>
      <c r="K44" s="60">
        <v>115.195378641323</v>
      </c>
      <c r="L44" s="60">
        <v>97.679045940161203</v>
      </c>
      <c r="M44" s="61">
        <v>0.495211273188636</v>
      </c>
      <c r="N44" s="61">
        <v>0.52570019926863398</v>
      </c>
      <c r="O44" s="61">
        <v>0.496936899100547</v>
      </c>
      <c r="P44" s="61">
        <v>0.47715772524979599</v>
      </c>
      <c r="Q44" s="61">
        <v>0.44951802227666299</v>
      </c>
      <c r="R44" s="61">
        <v>0.45420801575484498</v>
      </c>
      <c r="S44" s="61">
        <v>0.40154770527989497</v>
      </c>
    </row>
    <row r="45" spans="1:19" x14ac:dyDescent="0.35">
      <c r="A45" s="59" t="s">
        <v>471</v>
      </c>
      <c r="B45" s="59" t="s">
        <v>472</v>
      </c>
      <c r="C45" s="53" t="s">
        <v>40</v>
      </c>
      <c r="D45" s="53" t="s">
        <v>41</v>
      </c>
      <c r="E45" s="53" t="s">
        <v>3707</v>
      </c>
      <c r="F45" s="60">
        <v>88.430933954113101</v>
      </c>
      <c r="G45" s="60">
        <v>108.222740308773</v>
      </c>
      <c r="H45" s="60">
        <v>115.534662862692</v>
      </c>
      <c r="I45" s="60">
        <v>98.967735714084398</v>
      </c>
      <c r="J45" s="60">
        <v>104.35115012241</v>
      </c>
      <c r="K45" s="60">
        <v>120.945571405328</v>
      </c>
      <c r="L45" s="60">
        <v>95.398896183256696</v>
      </c>
      <c r="M45" s="61">
        <v>0.61421741046806699</v>
      </c>
      <c r="N45" s="61">
        <v>0.65975775583340801</v>
      </c>
      <c r="O45" s="61">
        <v>0.61788920750797105</v>
      </c>
      <c r="P45" s="61">
        <v>0.58631069840336003</v>
      </c>
      <c r="Q45" s="61">
        <v>0.54834130836151795</v>
      </c>
      <c r="R45" s="61">
        <v>0.55692941160591802</v>
      </c>
      <c r="S45" s="61">
        <v>0.48634606716423601</v>
      </c>
    </row>
    <row r="46" spans="1:19" x14ac:dyDescent="0.35">
      <c r="A46" s="59" t="s">
        <v>473</v>
      </c>
      <c r="B46" s="59" t="s">
        <v>474</v>
      </c>
      <c r="C46" s="53" t="s">
        <v>40</v>
      </c>
      <c r="D46" s="53" t="s">
        <v>41</v>
      </c>
      <c r="E46" s="53" t="s">
        <v>3707</v>
      </c>
      <c r="F46" s="60">
        <v>85.730379452786906</v>
      </c>
      <c r="G46" s="60">
        <v>111.939023963144</v>
      </c>
      <c r="H46" s="60">
        <v>105.582370170072</v>
      </c>
      <c r="I46" s="60">
        <v>98.967735714084398</v>
      </c>
      <c r="J46" s="60">
        <v>106.767584526832</v>
      </c>
      <c r="K46" s="60">
        <v>116.78168813799</v>
      </c>
      <c r="L46" s="60">
        <v>95.398896183256696</v>
      </c>
      <c r="M46" s="61">
        <v>0.61421741046806699</v>
      </c>
      <c r="N46" s="61">
        <v>0.65975775583340801</v>
      </c>
      <c r="O46" s="61">
        <v>0.61788920750797105</v>
      </c>
      <c r="P46" s="61">
        <v>0.58631069840336003</v>
      </c>
      <c r="Q46" s="61">
        <v>0.54834130836151795</v>
      </c>
      <c r="R46" s="61">
        <v>0.55692941160591802</v>
      </c>
      <c r="S46" s="61">
        <v>0.48634606716423601</v>
      </c>
    </row>
    <row r="47" spans="1:19" x14ac:dyDescent="0.35">
      <c r="A47" s="59" t="s">
        <v>153</v>
      </c>
      <c r="B47" s="59" t="s">
        <v>154</v>
      </c>
      <c r="C47" s="53" t="s">
        <v>40</v>
      </c>
      <c r="D47" s="53" t="s">
        <v>80</v>
      </c>
      <c r="E47" s="53" t="s">
        <v>3707</v>
      </c>
      <c r="F47" s="60">
        <v>102.06338441710901</v>
      </c>
      <c r="G47" s="60">
        <v>112.199240034236</v>
      </c>
      <c r="H47" s="60">
        <v>93.612023166740599</v>
      </c>
      <c r="I47" s="60">
        <v>111.550749695306</v>
      </c>
      <c r="J47" s="60">
        <v>112.752352057501</v>
      </c>
      <c r="K47" s="60">
        <v>84.404267962397597</v>
      </c>
      <c r="L47" s="60">
        <v>116.20017720587801</v>
      </c>
      <c r="M47" s="61">
        <v>0.65931181938544303</v>
      </c>
      <c r="N47" s="61">
        <v>0.69317094818354197</v>
      </c>
      <c r="O47" s="61">
        <v>0.66111421927064196</v>
      </c>
      <c r="P47" s="61">
        <v>0.63660511132620501</v>
      </c>
      <c r="Q47" s="61">
        <v>0.60626845994862399</v>
      </c>
      <c r="R47" s="61">
        <v>0.61158254814875002</v>
      </c>
      <c r="S47" s="61">
        <v>0.53746252401223304</v>
      </c>
    </row>
    <row r="48" spans="1:19" x14ac:dyDescent="0.35">
      <c r="A48" s="59" t="s">
        <v>449</v>
      </c>
      <c r="B48" s="59" t="s">
        <v>450</v>
      </c>
      <c r="C48" s="53" t="s">
        <v>60</v>
      </c>
      <c r="D48" s="53" t="s">
        <v>80</v>
      </c>
      <c r="E48" s="53" t="s">
        <v>3707</v>
      </c>
      <c r="F48" s="60">
        <v>89.614218679994906</v>
      </c>
      <c r="G48" s="60">
        <v>106.172746208493</v>
      </c>
      <c r="H48" s="60">
        <v>88.475525564685995</v>
      </c>
      <c r="I48" s="60">
        <v>104.69261586395299</v>
      </c>
      <c r="J48" s="60">
        <v>109.316345643527</v>
      </c>
      <c r="K48" s="60">
        <v>86.754005745509204</v>
      </c>
      <c r="L48" s="60">
        <v>117.916916730244</v>
      </c>
      <c r="M48" s="61">
        <v>0.65927029385637903</v>
      </c>
      <c r="N48" s="61">
        <v>0.69312995436661895</v>
      </c>
      <c r="O48" s="61">
        <v>0.66107129205742698</v>
      </c>
      <c r="P48" s="61">
        <v>0.63656656693429603</v>
      </c>
      <c r="Q48" s="61">
        <v>0.60623047626965898</v>
      </c>
      <c r="R48" s="61">
        <v>0.61154793497392601</v>
      </c>
      <c r="S48" s="61">
        <v>0.53742457782909403</v>
      </c>
    </row>
    <row r="49" spans="1:19" x14ac:dyDescent="0.35">
      <c r="A49" s="59" t="s">
        <v>3701</v>
      </c>
      <c r="B49" s="59" t="s">
        <v>3702</v>
      </c>
      <c r="C49" s="53" t="s">
        <v>40</v>
      </c>
      <c r="D49" s="53" t="s">
        <v>80</v>
      </c>
      <c r="E49" s="53" t="s">
        <v>3708</v>
      </c>
      <c r="F49" s="60">
        <v>100.471327114541</v>
      </c>
      <c r="G49" s="60">
        <v>107.93243234005099</v>
      </c>
      <c r="H49" s="60">
        <v>107.512523473979</v>
      </c>
      <c r="I49" s="60">
        <v>108.324176773133</v>
      </c>
      <c r="J49" s="60">
        <v>108.716821665932</v>
      </c>
      <c r="K49" s="60">
        <v>105.91063216091899</v>
      </c>
      <c r="L49" s="60">
        <v>93.252685761510705</v>
      </c>
      <c r="M49" s="61">
        <v>0.487446438104993</v>
      </c>
      <c r="N49" s="61">
        <v>0.52610045332386501</v>
      </c>
      <c r="O49" s="61">
        <v>0.490953606583448</v>
      </c>
      <c r="P49" s="61">
        <v>0.46307341474063102</v>
      </c>
      <c r="Q49" s="61">
        <v>0.43034242218826302</v>
      </c>
      <c r="R49" s="61">
        <v>0.43867271251453899</v>
      </c>
      <c r="S49" s="61">
        <v>0.380934968054706</v>
      </c>
    </row>
    <row r="50" spans="1:19" x14ac:dyDescent="0.35">
      <c r="A50" s="59" t="s">
        <v>489</v>
      </c>
      <c r="B50" s="59" t="s">
        <v>490</v>
      </c>
      <c r="C50" s="53" t="s">
        <v>60</v>
      </c>
      <c r="D50" s="53" t="s">
        <v>135</v>
      </c>
      <c r="E50" s="53" t="s">
        <v>3708</v>
      </c>
      <c r="F50" s="60">
        <v>105.855613975694</v>
      </c>
      <c r="G50" s="60">
        <v>97.587514674321199</v>
      </c>
      <c r="H50" s="60">
        <v>92.978561005822101</v>
      </c>
      <c r="I50" s="60">
        <v>100.76997838970701</v>
      </c>
      <c r="J50" s="60">
        <v>95.605363058347095</v>
      </c>
      <c r="K50" s="60">
        <v>103.321936049638</v>
      </c>
      <c r="L50" s="60"/>
      <c r="M50" s="61">
        <v>0.38615884771731002</v>
      </c>
      <c r="N50" s="61">
        <v>0.40922664540875597</v>
      </c>
      <c r="O50" s="61">
        <v>0.38302685632800798</v>
      </c>
      <c r="P50" s="61">
        <v>0.36892157322963998</v>
      </c>
      <c r="Q50" s="61">
        <v>0.34555080344971301</v>
      </c>
      <c r="R50" s="61">
        <v>0.34578774575130899</v>
      </c>
      <c r="S50" s="61">
        <v>0.28607381031838902</v>
      </c>
    </row>
    <row r="51" spans="1:19" x14ac:dyDescent="0.35">
      <c r="A51" s="59" t="s">
        <v>3168</v>
      </c>
      <c r="B51" s="59" t="s">
        <v>3169</v>
      </c>
      <c r="C51" s="53" t="s">
        <v>40</v>
      </c>
      <c r="D51" s="53" t="s">
        <v>109</v>
      </c>
      <c r="E51" s="53" t="s">
        <v>3708</v>
      </c>
      <c r="F51" s="60">
        <v>104.736941566024</v>
      </c>
      <c r="G51" s="60">
        <v>96.969878475482204</v>
      </c>
      <c r="H51" s="60">
        <v>99.011100441576701</v>
      </c>
      <c r="I51" s="60">
        <v>103.091085476494</v>
      </c>
      <c r="J51" s="60">
        <v>100.242323665707</v>
      </c>
      <c r="K51" s="60">
        <v>99.611966395631299</v>
      </c>
      <c r="L51" s="60">
        <v>106.454806987802</v>
      </c>
      <c r="M51" s="61">
        <v>0.41145799424014001</v>
      </c>
      <c r="N51" s="61">
        <v>0.42988436232520899</v>
      </c>
      <c r="O51" s="61">
        <v>0.40858430819278901</v>
      </c>
      <c r="P51" s="61">
        <v>0.39451104883465998</v>
      </c>
      <c r="Q51" s="61">
        <v>0.37306417196665398</v>
      </c>
      <c r="R51" s="61">
        <v>0.374618725755888</v>
      </c>
      <c r="S51" s="61">
        <v>0.31651868460511601</v>
      </c>
    </row>
    <row r="52" spans="1:19" x14ac:dyDescent="0.35">
      <c r="A52" s="59" t="s">
        <v>2858</v>
      </c>
      <c r="B52" s="59" t="s">
        <v>2859</v>
      </c>
      <c r="C52" s="53" t="s">
        <v>40</v>
      </c>
      <c r="D52" s="53" t="s">
        <v>109</v>
      </c>
      <c r="E52" s="53" t="s">
        <v>3708</v>
      </c>
      <c r="F52" s="60">
        <v>104.736941566024</v>
      </c>
      <c r="G52" s="60">
        <v>96.969878475482204</v>
      </c>
      <c r="H52" s="60">
        <v>99.011100441576701</v>
      </c>
      <c r="I52" s="60">
        <v>103.091085476494</v>
      </c>
      <c r="J52" s="60">
        <v>100.242323665707</v>
      </c>
      <c r="K52" s="60">
        <v>99.611966395631299</v>
      </c>
      <c r="L52" s="60">
        <v>106.454806987802</v>
      </c>
      <c r="M52" s="61">
        <v>0.41145799424014001</v>
      </c>
      <c r="N52" s="61">
        <v>0.42988436232520899</v>
      </c>
      <c r="O52" s="61">
        <v>0.40858430819278901</v>
      </c>
      <c r="P52" s="61">
        <v>0.39451104883465998</v>
      </c>
      <c r="Q52" s="61">
        <v>0.37306417196665398</v>
      </c>
      <c r="R52" s="61">
        <v>0.374618725755888</v>
      </c>
      <c r="S52" s="61">
        <v>0.31651868460511601</v>
      </c>
    </row>
    <row r="53" spans="1:19" x14ac:dyDescent="0.35">
      <c r="A53" s="59" t="s">
        <v>3474</v>
      </c>
      <c r="B53" s="59" t="s">
        <v>3475</v>
      </c>
      <c r="C53" s="53" t="s">
        <v>60</v>
      </c>
      <c r="D53" s="53" t="s">
        <v>114</v>
      </c>
      <c r="E53" s="53" t="s">
        <v>3707</v>
      </c>
      <c r="F53" s="60">
        <v>103.676218156776</v>
      </c>
      <c r="G53" s="60">
        <v>96.440126386400493</v>
      </c>
      <c r="H53" s="60">
        <v>109.09950731371001</v>
      </c>
      <c r="I53" s="60">
        <v>100.321481794622</v>
      </c>
      <c r="J53" s="60">
        <v>112.002790243123</v>
      </c>
      <c r="K53" s="60">
        <v>97.363348461482005</v>
      </c>
      <c r="L53" s="60">
        <v>95.394012978329101</v>
      </c>
      <c r="M53" s="61">
        <v>0.51375574362740395</v>
      </c>
      <c r="N53" s="61">
        <v>0.56901073974221095</v>
      </c>
      <c r="O53" s="61">
        <v>0.52037830683978503</v>
      </c>
      <c r="P53" s="61">
        <v>0.47438931999200001</v>
      </c>
      <c r="Q53" s="61">
        <v>0.42588039180287601</v>
      </c>
      <c r="R53" s="61">
        <v>0.44241900578479498</v>
      </c>
      <c r="S53" s="61">
        <v>0.34719489308649398</v>
      </c>
    </row>
    <row r="54" spans="1:19" x14ac:dyDescent="0.35">
      <c r="A54" s="59" t="s">
        <v>2934</v>
      </c>
      <c r="B54" s="59" t="s">
        <v>2935</v>
      </c>
      <c r="C54" s="53" t="s">
        <v>40</v>
      </c>
      <c r="D54" s="53" t="s">
        <v>106</v>
      </c>
      <c r="E54" s="53" t="s">
        <v>3707</v>
      </c>
      <c r="F54" s="60">
        <v>107.148461090688</v>
      </c>
      <c r="G54" s="60">
        <v>118.86761768943001</v>
      </c>
      <c r="H54" s="60">
        <v>115.607623724192</v>
      </c>
      <c r="I54" s="60">
        <v>110.108331957939</v>
      </c>
      <c r="J54" s="60">
        <v>120.358869831031</v>
      </c>
      <c r="K54" s="60">
        <v>98.737341648958306</v>
      </c>
      <c r="L54" s="60">
        <v>98.094257879152593</v>
      </c>
      <c r="M54" s="61">
        <v>0.52072032732948104</v>
      </c>
      <c r="N54" s="61">
        <v>0.57427610920382399</v>
      </c>
      <c r="O54" s="61">
        <v>0.527047527910527</v>
      </c>
      <c r="P54" s="61">
        <v>0.48567277040289297</v>
      </c>
      <c r="Q54" s="61">
        <v>0.44243491251225397</v>
      </c>
      <c r="R54" s="61">
        <v>0.45616684656643502</v>
      </c>
      <c r="S54" s="61">
        <v>0.381129064951643</v>
      </c>
    </row>
    <row r="55" spans="1:19" x14ac:dyDescent="0.35">
      <c r="A55" s="59" t="s">
        <v>1392</v>
      </c>
      <c r="B55" s="59" t="s">
        <v>1393</v>
      </c>
      <c r="C55" s="53" t="s">
        <v>60</v>
      </c>
      <c r="D55" s="53" t="s">
        <v>236</v>
      </c>
      <c r="E55" s="53" t="s">
        <v>3707</v>
      </c>
      <c r="F55" s="60">
        <v>103.340103030855</v>
      </c>
      <c r="G55" s="60">
        <v>117.249882529112</v>
      </c>
      <c r="H55" s="60">
        <v>101.543992159488</v>
      </c>
      <c r="I55" s="60">
        <v>107.683844600417</v>
      </c>
      <c r="J55" s="60">
        <v>99.141632775536195</v>
      </c>
      <c r="K55" s="60">
        <v>107.790307724103</v>
      </c>
      <c r="L55" s="60">
        <v>94.202176127643696</v>
      </c>
      <c r="M55" s="61">
        <v>0.54279465872461397</v>
      </c>
      <c r="N55" s="61">
        <v>0.59535250814426799</v>
      </c>
      <c r="O55" s="61">
        <v>0.54939331407342895</v>
      </c>
      <c r="P55" s="61">
        <v>0.50641440343140198</v>
      </c>
      <c r="Q55" s="61">
        <v>0.462527264080897</v>
      </c>
      <c r="R55" s="61">
        <v>0.47767806128045698</v>
      </c>
      <c r="S55" s="61">
        <v>0.40141615138261599</v>
      </c>
    </row>
    <row r="56" spans="1:19" x14ac:dyDescent="0.35">
      <c r="A56" s="59" t="s">
        <v>1701</v>
      </c>
      <c r="B56" s="59" t="s">
        <v>1702</v>
      </c>
      <c r="C56" s="53" t="s">
        <v>40</v>
      </c>
      <c r="D56" s="53" t="s">
        <v>261</v>
      </c>
      <c r="E56" s="53" t="s">
        <v>3708</v>
      </c>
      <c r="F56" s="60">
        <v>104.245603952636</v>
      </c>
      <c r="G56" s="60">
        <v>102.291252779912</v>
      </c>
      <c r="H56" s="60">
        <v>94.154176454798204</v>
      </c>
      <c r="I56" s="60">
        <v>98.926476508997496</v>
      </c>
      <c r="J56" s="60">
        <v>103.082078075496</v>
      </c>
      <c r="K56" s="60">
        <v>92.376176929187494</v>
      </c>
      <c r="L56" s="60">
        <v>94.919700307699003</v>
      </c>
      <c r="M56" s="61">
        <v>0.48161555788938099</v>
      </c>
      <c r="N56" s="61">
        <v>0.49905934875778102</v>
      </c>
      <c r="O56" s="61">
        <v>0.46669414347789601</v>
      </c>
      <c r="P56" s="61">
        <v>0.46154781945214501</v>
      </c>
      <c r="Q56" s="61">
        <v>0.43327916122825699</v>
      </c>
      <c r="R56" s="61">
        <v>0.430410287225507</v>
      </c>
      <c r="S56" s="61">
        <v>0.34736066286566097</v>
      </c>
    </row>
    <row r="57" spans="1:19" x14ac:dyDescent="0.35">
      <c r="A57" s="59" t="s">
        <v>1705</v>
      </c>
      <c r="B57" s="59" t="s">
        <v>1706</v>
      </c>
      <c r="C57" s="53" t="s">
        <v>60</v>
      </c>
      <c r="D57" s="53" t="s">
        <v>261</v>
      </c>
      <c r="E57" s="53" t="s">
        <v>3707</v>
      </c>
      <c r="F57" s="60">
        <v>101.75691012297899</v>
      </c>
      <c r="G57" s="60">
        <v>98.395522532907194</v>
      </c>
      <c r="H57" s="60">
        <v>90.255672245103199</v>
      </c>
      <c r="I57" s="60">
        <v>97.605940143350395</v>
      </c>
      <c r="J57" s="60">
        <v>100.56689570657601</v>
      </c>
      <c r="K57" s="60">
        <v>91.727182621396295</v>
      </c>
      <c r="L57" s="60">
        <v>92.682271617904505</v>
      </c>
      <c r="M57" s="61">
        <v>0.60725902681741095</v>
      </c>
      <c r="N57" s="61">
        <v>0.64790726125842102</v>
      </c>
      <c r="O57" s="61">
        <v>0.60179781590647796</v>
      </c>
      <c r="P57" s="61">
        <v>0.57837537079006496</v>
      </c>
      <c r="Q57" s="61">
        <v>0.53929562789032104</v>
      </c>
      <c r="R57" s="61">
        <v>0.54281641511298495</v>
      </c>
      <c r="S57" s="61">
        <v>0.451170467442644</v>
      </c>
    </row>
    <row r="58" spans="1:19" x14ac:dyDescent="0.35">
      <c r="A58" s="59" t="s">
        <v>1707</v>
      </c>
      <c r="B58" s="59" t="s">
        <v>1708</v>
      </c>
      <c r="C58" s="53" t="s">
        <v>60</v>
      </c>
      <c r="D58" s="53" t="s">
        <v>261</v>
      </c>
      <c r="E58" s="53" t="s">
        <v>3708</v>
      </c>
      <c r="F58" s="60">
        <v>104.245603952636</v>
      </c>
      <c r="G58" s="60">
        <v>102.291252779912</v>
      </c>
      <c r="H58" s="60">
        <v>94.154176454798204</v>
      </c>
      <c r="I58" s="60">
        <v>98.926476508997496</v>
      </c>
      <c r="J58" s="60">
        <v>103.082078075496</v>
      </c>
      <c r="K58" s="60">
        <v>92.376176929187494</v>
      </c>
      <c r="L58" s="60">
        <v>94.919700307699003</v>
      </c>
      <c r="M58" s="61">
        <v>0.48161555788938099</v>
      </c>
      <c r="N58" s="61">
        <v>0.49905934875778102</v>
      </c>
      <c r="O58" s="61">
        <v>0.46669414347789601</v>
      </c>
      <c r="P58" s="61">
        <v>0.46154781945214501</v>
      </c>
      <c r="Q58" s="61">
        <v>0.43327916122825699</v>
      </c>
      <c r="R58" s="61">
        <v>0.430410287225507</v>
      </c>
      <c r="S58" s="61">
        <v>0.34736066286566097</v>
      </c>
    </row>
    <row r="59" spans="1:19" x14ac:dyDescent="0.35">
      <c r="A59" s="59" t="s">
        <v>1703</v>
      </c>
      <c r="B59" s="59" t="s">
        <v>1704</v>
      </c>
      <c r="C59" s="53" t="s">
        <v>60</v>
      </c>
      <c r="D59" s="53" t="s">
        <v>261</v>
      </c>
      <c r="E59" s="53" t="s">
        <v>3708</v>
      </c>
      <c r="F59" s="60">
        <v>104.245603952636</v>
      </c>
      <c r="G59" s="60">
        <v>102.291252779912</v>
      </c>
      <c r="H59" s="60">
        <v>94.154176454798204</v>
      </c>
      <c r="I59" s="60">
        <v>98.926476508997496</v>
      </c>
      <c r="J59" s="60">
        <v>103.082078075496</v>
      </c>
      <c r="K59" s="60">
        <v>92.376176929187494</v>
      </c>
      <c r="L59" s="60">
        <v>94.919700307699003</v>
      </c>
      <c r="M59" s="61">
        <v>0.48161555788938099</v>
      </c>
      <c r="N59" s="61">
        <v>0.49905934875778102</v>
      </c>
      <c r="O59" s="61">
        <v>0.46669414347789601</v>
      </c>
      <c r="P59" s="61">
        <v>0.46154781945214501</v>
      </c>
      <c r="Q59" s="61">
        <v>0.43327916122825699</v>
      </c>
      <c r="R59" s="61">
        <v>0.430410287225507</v>
      </c>
      <c r="S59" s="61">
        <v>0.34736066286566097</v>
      </c>
    </row>
    <row r="60" spans="1:19" x14ac:dyDescent="0.35">
      <c r="A60" s="59" t="s">
        <v>1659</v>
      </c>
      <c r="B60" s="59" t="s">
        <v>1660</v>
      </c>
      <c r="C60" s="53" t="s">
        <v>40</v>
      </c>
      <c r="D60" s="53" t="s">
        <v>216</v>
      </c>
      <c r="E60" s="53" t="s">
        <v>3708</v>
      </c>
      <c r="F60" s="60">
        <v>104.245603952636</v>
      </c>
      <c r="G60" s="60">
        <v>102.291252779912</v>
      </c>
      <c r="H60" s="60">
        <v>94.154176454798204</v>
      </c>
      <c r="I60" s="60">
        <v>98.926476508997496</v>
      </c>
      <c r="J60" s="60">
        <v>103.082078075496</v>
      </c>
      <c r="K60" s="60">
        <v>92.376176929187494</v>
      </c>
      <c r="L60" s="60">
        <v>94.919700307699003</v>
      </c>
      <c r="M60" s="61">
        <v>0.48161555788938099</v>
      </c>
      <c r="N60" s="61">
        <v>0.49905934875778102</v>
      </c>
      <c r="O60" s="61">
        <v>0.46669414347789601</v>
      </c>
      <c r="P60" s="61">
        <v>0.46154781945214501</v>
      </c>
      <c r="Q60" s="61">
        <v>0.43327916122825699</v>
      </c>
      <c r="R60" s="61">
        <v>0.430410287225507</v>
      </c>
      <c r="S60" s="61">
        <v>0.34736066286566097</v>
      </c>
    </row>
    <row r="61" spans="1:19" x14ac:dyDescent="0.35">
      <c r="A61" s="59" t="s">
        <v>1661</v>
      </c>
      <c r="B61" s="59" t="s">
        <v>1662</v>
      </c>
      <c r="C61" s="53" t="s">
        <v>40</v>
      </c>
      <c r="D61" s="53" t="s">
        <v>216</v>
      </c>
      <c r="E61" s="53" t="s">
        <v>3707</v>
      </c>
      <c r="F61" s="60">
        <v>103.54355263177401</v>
      </c>
      <c r="G61" s="60">
        <v>105.178760895648</v>
      </c>
      <c r="H61" s="60">
        <v>95.9353065371849</v>
      </c>
      <c r="I61" s="60">
        <v>96.736248405897598</v>
      </c>
      <c r="J61" s="60">
        <v>105.101001491956</v>
      </c>
      <c r="K61" s="60">
        <v>93.935483217465404</v>
      </c>
      <c r="L61" s="60">
        <v>92.172855679851594</v>
      </c>
      <c r="M61" s="61">
        <v>0.60729713601180202</v>
      </c>
      <c r="N61" s="61">
        <v>0.64787893729925705</v>
      </c>
      <c r="O61" s="61">
        <v>0.60180785482900101</v>
      </c>
      <c r="P61" s="61">
        <v>0.57839930347499302</v>
      </c>
      <c r="Q61" s="61">
        <v>0.53933581634126704</v>
      </c>
      <c r="R61" s="61">
        <v>0.54286372106930803</v>
      </c>
      <c r="S61" s="61">
        <v>0.451159428159912</v>
      </c>
    </row>
    <row r="62" spans="1:19" x14ac:dyDescent="0.35">
      <c r="A62" s="59" t="s">
        <v>1663</v>
      </c>
      <c r="B62" s="59" t="s">
        <v>1664</v>
      </c>
      <c r="C62" s="53" t="s">
        <v>60</v>
      </c>
      <c r="D62" s="53" t="s">
        <v>216</v>
      </c>
      <c r="E62" s="53" t="s">
        <v>3708</v>
      </c>
      <c r="F62" s="60">
        <v>104.245603952636</v>
      </c>
      <c r="G62" s="60">
        <v>102.291252779912</v>
      </c>
      <c r="H62" s="60">
        <v>94.154176454798204</v>
      </c>
      <c r="I62" s="60">
        <v>98.926476508997496</v>
      </c>
      <c r="J62" s="60">
        <v>103.082078075496</v>
      </c>
      <c r="K62" s="60">
        <v>92.376176929187494</v>
      </c>
      <c r="L62" s="60">
        <v>94.919700307699003</v>
      </c>
      <c r="M62" s="61">
        <v>0.48161555788938099</v>
      </c>
      <c r="N62" s="61">
        <v>0.49905934875778102</v>
      </c>
      <c r="O62" s="61">
        <v>0.46669414347789601</v>
      </c>
      <c r="P62" s="61">
        <v>0.46154781945214501</v>
      </c>
      <c r="Q62" s="61">
        <v>0.43327916122825699</v>
      </c>
      <c r="R62" s="61">
        <v>0.430410287225507</v>
      </c>
      <c r="S62" s="61">
        <v>0.34736066286566097</v>
      </c>
    </row>
    <row r="63" spans="1:19" x14ac:dyDescent="0.35">
      <c r="A63" s="59" t="s">
        <v>1665</v>
      </c>
      <c r="B63" s="59" t="s">
        <v>1666</v>
      </c>
      <c r="C63" s="53" t="s">
        <v>60</v>
      </c>
      <c r="D63" s="53" t="s">
        <v>216</v>
      </c>
      <c r="E63" s="53" t="s">
        <v>3708</v>
      </c>
      <c r="F63" s="60">
        <v>104.245603952636</v>
      </c>
      <c r="G63" s="60">
        <v>102.291252779912</v>
      </c>
      <c r="H63" s="60">
        <v>94.154176454798204</v>
      </c>
      <c r="I63" s="60">
        <v>98.926476508997496</v>
      </c>
      <c r="J63" s="60">
        <v>103.082078075496</v>
      </c>
      <c r="K63" s="60">
        <v>92.376176929187494</v>
      </c>
      <c r="L63" s="60">
        <v>94.919700307699003</v>
      </c>
      <c r="M63" s="61">
        <v>0.48161555788938099</v>
      </c>
      <c r="N63" s="61">
        <v>0.49905934875778102</v>
      </c>
      <c r="O63" s="61">
        <v>0.46669414347789601</v>
      </c>
      <c r="P63" s="61">
        <v>0.46154781945214501</v>
      </c>
      <c r="Q63" s="61">
        <v>0.43327916122825699</v>
      </c>
      <c r="R63" s="61">
        <v>0.430410287225507</v>
      </c>
      <c r="S63" s="61">
        <v>0.34736066286566097</v>
      </c>
    </row>
    <row r="64" spans="1:19" x14ac:dyDescent="0.35">
      <c r="A64" s="59" t="s">
        <v>1657</v>
      </c>
      <c r="B64" s="59" t="s">
        <v>1658</v>
      </c>
      <c r="C64" s="53" t="s">
        <v>40</v>
      </c>
      <c r="D64" s="53" t="s">
        <v>216</v>
      </c>
      <c r="E64" s="53" t="s">
        <v>3708</v>
      </c>
      <c r="F64" s="60">
        <v>104.245603952636</v>
      </c>
      <c r="G64" s="60">
        <v>102.291252779912</v>
      </c>
      <c r="H64" s="60">
        <v>94.154176454798204</v>
      </c>
      <c r="I64" s="60">
        <v>98.926476508997496</v>
      </c>
      <c r="J64" s="60">
        <v>103.082078075496</v>
      </c>
      <c r="K64" s="60">
        <v>92.376176929187494</v>
      </c>
      <c r="L64" s="60">
        <v>94.919700307699003</v>
      </c>
      <c r="M64" s="61">
        <v>0.48161555788938099</v>
      </c>
      <c r="N64" s="61">
        <v>0.49905934875778102</v>
      </c>
      <c r="O64" s="61">
        <v>0.46669414347789601</v>
      </c>
      <c r="P64" s="61">
        <v>0.46154781945214501</v>
      </c>
      <c r="Q64" s="61">
        <v>0.43327916122825699</v>
      </c>
      <c r="R64" s="61">
        <v>0.430410287225507</v>
      </c>
      <c r="S64" s="61">
        <v>0.34736066286566097</v>
      </c>
    </row>
    <row r="65" spans="1:19" x14ac:dyDescent="0.35">
      <c r="A65" s="59" t="s">
        <v>605</v>
      </c>
      <c r="B65" s="59" t="s">
        <v>606</v>
      </c>
      <c r="C65" s="53" t="s">
        <v>40</v>
      </c>
      <c r="D65" s="53" t="s">
        <v>236</v>
      </c>
      <c r="E65" s="53" t="s">
        <v>3707</v>
      </c>
      <c r="F65" s="60">
        <v>115.27503010286</v>
      </c>
      <c r="G65" s="60">
        <v>122.350032108842</v>
      </c>
      <c r="H65" s="60">
        <v>106.97762844891901</v>
      </c>
      <c r="I65" s="60">
        <v>115.936481021959</v>
      </c>
      <c r="J65" s="60">
        <v>119.352569100064</v>
      </c>
      <c r="K65" s="60">
        <v>105.195012739604</v>
      </c>
      <c r="L65" s="60">
        <v>93.010199756817499</v>
      </c>
      <c r="M65" s="61">
        <v>0.66956240421791502</v>
      </c>
      <c r="N65" s="61">
        <v>0.70273451348217497</v>
      </c>
      <c r="O65" s="61">
        <v>0.67320849191905996</v>
      </c>
      <c r="P65" s="61">
        <v>0.64586427062614304</v>
      </c>
      <c r="Q65" s="61">
        <v>0.61549985640670601</v>
      </c>
      <c r="R65" s="61">
        <v>0.62526822541709604</v>
      </c>
      <c r="S65" s="61">
        <v>0.56026915721758197</v>
      </c>
    </row>
    <row r="66" spans="1:19" x14ac:dyDescent="0.35">
      <c r="A66" s="59" t="s">
        <v>613</v>
      </c>
      <c r="B66" s="59" t="s">
        <v>614</v>
      </c>
      <c r="C66" s="53" t="s">
        <v>60</v>
      </c>
      <c r="D66" s="53" t="s">
        <v>236</v>
      </c>
      <c r="E66" s="53" t="s">
        <v>3707</v>
      </c>
      <c r="F66" s="60">
        <v>115.445763915604</v>
      </c>
      <c r="G66" s="60">
        <v>112.699829920779</v>
      </c>
      <c r="H66" s="60">
        <v>117.142109028017</v>
      </c>
      <c r="I66" s="60">
        <v>112.435811822933</v>
      </c>
      <c r="J66" s="60">
        <v>124.375965210168</v>
      </c>
      <c r="K66" s="60">
        <v>103.076843234637</v>
      </c>
      <c r="L66" s="60">
        <v>96.773309090180007</v>
      </c>
      <c r="M66" s="61">
        <v>0.66857552509011398</v>
      </c>
      <c r="N66" s="61">
        <v>0.70183316397875795</v>
      </c>
      <c r="O66" s="61">
        <v>0.67216562238448696</v>
      </c>
      <c r="P66" s="61">
        <v>0.64500581407332602</v>
      </c>
      <c r="Q66" s="61">
        <v>0.61470393200698004</v>
      </c>
      <c r="R66" s="61">
        <v>0.62429859022408396</v>
      </c>
      <c r="S66" s="61">
        <v>0.55950382635110496</v>
      </c>
    </row>
    <row r="67" spans="1:19" x14ac:dyDescent="0.35">
      <c r="A67" s="59" t="s">
        <v>611</v>
      </c>
      <c r="B67" s="59" t="s">
        <v>612</v>
      </c>
      <c r="C67" s="53" t="s">
        <v>60</v>
      </c>
      <c r="D67" s="53" t="s">
        <v>236</v>
      </c>
      <c r="E67" s="53" t="s">
        <v>3707</v>
      </c>
      <c r="F67" s="60">
        <v>106.716765615342</v>
      </c>
      <c r="G67" s="60">
        <v>104.39610874595699</v>
      </c>
      <c r="H67" s="60">
        <v>113.266143634999</v>
      </c>
      <c r="I67" s="60">
        <v>108.08278751573501</v>
      </c>
      <c r="J67" s="60">
        <v>127.816894062015</v>
      </c>
      <c r="K67" s="60">
        <v>115.34942879194401</v>
      </c>
      <c r="L67" s="60">
        <v>90.875625314813405</v>
      </c>
      <c r="M67" s="61">
        <v>0.66857552509011398</v>
      </c>
      <c r="N67" s="61">
        <v>0.70183983257318405</v>
      </c>
      <c r="O67" s="61">
        <v>0.67217117738091003</v>
      </c>
      <c r="P67" s="61">
        <v>0.64499576205917597</v>
      </c>
      <c r="Q67" s="61">
        <v>0.61468741862871101</v>
      </c>
      <c r="R67" s="61">
        <v>0.62429380758157504</v>
      </c>
      <c r="S67" s="61">
        <v>0.55951209345618902</v>
      </c>
    </row>
    <row r="68" spans="1:19" x14ac:dyDescent="0.35">
      <c r="A68" s="59" t="s">
        <v>617</v>
      </c>
      <c r="B68" s="59" t="s">
        <v>618</v>
      </c>
      <c r="C68" s="53" t="s">
        <v>60</v>
      </c>
      <c r="D68" s="53" t="s">
        <v>236</v>
      </c>
      <c r="E68" s="53" t="s">
        <v>3707</v>
      </c>
      <c r="F68" s="60">
        <v>112.858376547997</v>
      </c>
      <c r="G68" s="60">
        <v>110.445302900588</v>
      </c>
      <c r="H68" s="60">
        <v>102.402766840862</v>
      </c>
      <c r="I68" s="60">
        <v>108.054184781795</v>
      </c>
      <c r="J68" s="60">
        <v>120.774526276256</v>
      </c>
      <c r="K68" s="60">
        <v>104.627721769978</v>
      </c>
      <c r="L68" s="60">
        <v>89.208164304174602</v>
      </c>
      <c r="M68" s="61">
        <v>0.72045481042644699</v>
      </c>
      <c r="N68" s="61">
        <v>0.75321625514080803</v>
      </c>
      <c r="O68" s="61">
        <v>0.72405906811082799</v>
      </c>
      <c r="P68" s="61">
        <v>0.69638896959180296</v>
      </c>
      <c r="Q68" s="61">
        <v>0.66505074360073901</v>
      </c>
      <c r="R68" s="61">
        <v>0.67532725575133501</v>
      </c>
      <c r="S68" s="61">
        <v>0.55010008763860097</v>
      </c>
    </row>
    <row r="69" spans="1:19" x14ac:dyDescent="0.35">
      <c r="A69" s="59" t="s">
        <v>607</v>
      </c>
      <c r="B69" s="59" t="s">
        <v>608</v>
      </c>
      <c r="C69" s="53" t="s">
        <v>40</v>
      </c>
      <c r="D69" s="53" t="s">
        <v>236</v>
      </c>
      <c r="E69" s="53" t="s">
        <v>3707</v>
      </c>
      <c r="F69" s="60">
        <v>113.976393549557</v>
      </c>
      <c r="G69" s="60">
        <v>111.069282707977</v>
      </c>
      <c r="H69" s="60">
        <v>108.17371000580501</v>
      </c>
      <c r="I69" s="60">
        <v>109.300805828767</v>
      </c>
      <c r="J69" s="60">
        <v>120.781668637094</v>
      </c>
      <c r="K69" s="60">
        <v>108.924614471422</v>
      </c>
      <c r="L69" s="60">
        <v>92.913540203278103</v>
      </c>
      <c r="M69" s="61">
        <v>0.73921947177503999</v>
      </c>
      <c r="N69" s="61">
        <v>0.76759289576470002</v>
      </c>
      <c r="O69" s="61">
        <v>0.737843516900753</v>
      </c>
      <c r="P69" s="61">
        <v>0.717649006678308</v>
      </c>
      <c r="Q69" s="61">
        <v>0.68839532565926398</v>
      </c>
      <c r="R69" s="61">
        <v>0.69409148146247202</v>
      </c>
      <c r="S69" s="61">
        <v>0.62439341602737997</v>
      </c>
    </row>
    <row r="70" spans="1:19" x14ac:dyDescent="0.35">
      <c r="A70" s="59" t="s">
        <v>609</v>
      </c>
      <c r="B70" s="59" t="s">
        <v>610</v>
      </c>
      <c r="C70" s="53" t="s">
        <v>40</v>
      </c>
      <c r="D70" s="53" t="s">
        <v>236</v>
      </c>
      <c r="E70" s="53" t="s">
        <v>3707</v>
      </c>
      <c r="F70" s="60">
        <v>116.45727709923401</v>
      </c>
      <c r="G70" s="60">
        <v>116.616408662317</v>
      </c>
      <c r="H70" s="60">
        <v>116.741977895921</v>
      </c>
      <c r="I70" s="60">
        <v>114.94092134708799</v>
      </c>
      <c r="J70" s="60">
        <v>121.587114599104</v>
      </c>
      <c r="K70" s="60">
        <v>104.67816789112899</v>
      </c>
      <c r="L70" s="60">
        <v>91.177435283370599</v>
      </c>
      <c r="M70" s="61">
        <v>0.66854717406636199</v>
      </c>
      <c r="N70" s="61">
        <v>0.70181760343947697</v>
      </c>
      <c r="O70" s="61">
        <v>0.67214340156131602</v>
      </c>
      <c r="P70" s="61">
        <v>0.64496560440709105</v>
      </c>
      <c r="Q70" s="61">
        <v>0.61465851850087105</v>
      </c>
      <c r="R70" s="61">
        <v>0.624260327402823</v>
      </c>
      <c r="S70" s="61">
        <v>0.559468000174142</v>
      </c>
    </row>
    <row r="71" spans="1:19" x14ac:dyDescent="0.35">
      <c r="A71" s="59" t="s">
        <v>615</v>
      </c>
      <c r="B71" s="59" t="s">
        <v>616</v>
      </c>
      <c r="C71" s="53" t="s">
        <v>60</v>
      </c>
      <c r="D71" s="53" t="s">
        <v>236</v>
      </c>
      <c r="E71" s="53" t="s">
        <v>3707</v>
      </c>
      <c r="F71" s="60">
        <v>109.92384135127899</v>
      </c>
      <c r="G71" s="60">
        <v>115.560432726299</v>
      </c>
      <c r="H71" s="60">
        <v>110.07012505753001</v>
      </c>
      <c r="I71" s="60">
        <v>115.616951258936</v>
      </c>
      <c r="J71" s="60">
        <v>127.87248865447999</v>
      </c>
      <c r="K71" s="60">
        <v>103.61916626954201</v>
      </c>
      <c r="L71" s="60">
        <v>94.438411630029506</v>
      </c>
      <c r="M71" s="61">
        <v>0.66748446979846399</v>
      </c>
      <c r="N71" s="61">
        <v>0.701535172685534</v>
      </c>
      <c r="O71" s="61">
        <v>0.67091640195153801</v>
      </c>
      <c r="P71" s="61">
        <v>0.644779578847826</v>
      </c>
      <c r="Q71" s="61">
        <v>0.61464200316150996</v>
      </c>
      <c r="R71" s="61">
        <v>0.623427159005433</v>
      </c>
      <c r="S71" s="61">
        <v>0.55929984811556199</v>
      </c>
    </row>
    <row r="72" spans="1:19" x14ac:dyDescent="0.35">
      <c r="A72" s="59" t="s">
        <v>603</v>
      </c>
      <c r="B72" s="59" t="s">
        <v>604</v>
      </c>
      <c r="C72" s="53" t="s">
        <v>40</v>
      </c>
      <c r="D72" s="53" t="s">
        <v>236</v>
      </c>
      <c r="E72" s="53" t="s">
        <v>3707</v>
      </c>
      <c r="F72" s="60">
        <v>116.45727709923401</v>
      </c>
      <c r="G72" s="60">
        <v>115.377647444194</v>
      </c>
      <c r="H72" s="60">
        <v>114.25102070737501</v>
      </c>
      <c r="I72" s="60">
        <v>112.303583833774</v>
      </c>
      <c r="J72" s="60">
        <v>125.211766205738</v>
      </c>
      <c r="K72" s="60">
        <v>106.75696201706801</v>
      </c>
      <c r="L72" s="60">
        <v>91.177435283370599</v>
      </c>
      <c r="M72" s="61">
        <v>0.66854717406636199</v>
      </c>
      <c r="N72" s="61">
        <v>0.70181760343947697</v>
      </c>
      <c r="O72" s="61">
        <v>0.67214340156131602</v>
      </c>
      <c r="P72" s="61">
        <v>0.64496560440709105</v>
      </c>
      <c r="Q72" s="61">
        <v>0.61465851850087105</v>
      </c>
      <c r="R72" s="61">
        <v>0.624260327402823</v>
      </c>
      <c r="S72" s="61">
        <v>0.559468000174142</v>
      </c>
    </row>
    <row r="73" spans="1:19" x14ac:dyDescent="0.35">
      <c r="A73" s="59" t="s">
        <v>601</v>
      </c>
      <c r="B73" s="59" t="s">
        <v>602</v>
      </c>
      <c r="C73" s="53" t="s">
        <v>40</v>
      </c>
      <c r="D73" s="53" t="s">
        <v>236</v>
      </c>
      <c r="E73" s="53" t="s">
        <v>3707</v>
      </c>
      <c r="F73" s="60">
        <v>116.45727709923401</v>
      </c>
      <c r="G73" s="60">
        <v>114.13888622607</v>
      </c>
      <c r="H73" s="60">
        <v>111.765850461187</v>
      </c>
      <c r="I73" s="60">
        <v>113.624241100855</v>
      </c>
      <c r="J73" s="60">
        <v>119.17068019468201</v>
      </c>
      <c r="K73" s="60">
        <v>119.24242000059699</v>
      </c>
      <c r="L73" s="60">
        <v>93.1960126803218</v>
      </c>
      <c r="M73" s="61">
        <v>0.66854717406636199</v>
      </c>
      <c r="N73" s="61">
        <v>0.70181760343947697</v>
      </c>
      <c r="O73" s="61">
        <v>0.67214340156131602</v>
      </c>
      <c r="P73" s="61">
        <v>0.64496560440709105</v>
      </c>
      <c r="Q73" s="61">
        <v>0.61465851850087105</v>
      </c>
      <c r="R73" s="61">
        <v>0.624260327402823</v>
      </c>
      <c r="S73" s="61">
        <v>0.559468000174142</v>
      </c>
    </row>
    <row r="74" spans="1:19" x14ac:dyDescent="0.35">
      <c r="A74" s="59" t="s">
        <v>2976</v>
      </c>
      <c r="B74" s="59" t="s">
        <v>2977</v>
      </c>
      <c r="C74" s="53" t="s">
        <v>40</v>
      </c>
      <c r="D74" s="53" t="s">
        <v>41</v>
      </c>
      <c r="E74" s="53" t="s">
        <v>3707</v>
      </c>
      <c r="F74" s="60">
        <v>104.224849362475</v>
      </c>
      <c r="G74" s="60">
        <v>114.21293331914499</v>
      </c>
      <c r="H74" s="60">
        <v>92.774202511945703</v>
      </c>
      <c r="I74" s="60">
        <v>106.520581910422</v>
      </c>
      <c r="J74" s="60">
        <v>109.682053822085</v>
      </c>
      <c r="K74" s="60">
        <v>104.62776190213501</v>
      </c>
      <c r="L74" s="60">
        <v>115.41456719711699</v>
      </c>
      <c r="M74" s="61">
        <v>0.62206105886581398</v>
      </c>
      <c r="N74" s="61">
        <v>0.661653779209048</v>
      </c>
      <c r="O74" s="61">
        <v>0.62620464814865195</v>
      </c>
      <c r="P74" s="61">
        <v>0.59524419195435996</v>
      </c>
      <c r="Q74" s="61">
        <v>0.56116151677356396</v>
      </c>
      <c r="R74" s="61">
        <v>0.57148185970067</v>
      </c>
      <c r="S74" s="61">
        <v>0.506607503409088</v>
      </c>
    </row>
    <row r="75" spans="1:19" x14ac:dyDescent="0.35">
      <c r="A75" s="59" t="s">
        <v>2984</v>
      </c>
      <c r="B75" s="59" t="s">
        <v>2985</v>
      </c>
      <c r="C75" s="53" t="s">
        <v>60</v>
      </c>
      <c r="D75" s="53" t="s">
        <v>41</v>
      </c>
      <c r="E75" s="53" t="s">
        <v>3707</v>
      </c>
      <c r="F75" s="60">
        <v>104.227034056177</v>
      </c>
      <c r="G75" s="60">
        <v>110.95111616237401</v>
      </c>
      <c r="H75" s="60">
        <v>96.835728291964003</v>
      </c>
      <c r="I75" s="60">
        <v>101.48378363638</v>
      </c>
      <c r="J75" s="60">
        <v>110.23828930190101</v>
      </c>
      <c r="K75" s="60">
        <v>105.614772167513</v>
      </c>
      <c r="L75" s="60">
        <v>113.165753663834</v>
      </c>
      <c r="M75" s="61">
        <v>0.62212063332927303</v>
      </c>
      <c r="N75" s="61">
        <v>0.66159420901775901</v>
      </c>
      <c r="O75" s="61">
        <v>0.626223484432745</v>
      </c>
      <c r="P75" s="61">
        <v>0.59515828242275104</v>
      </c>
      <c r="Q75" s="61">
        <v>0.56106184945089999</v>
      </c>
      <c r="R75" s="61">
        <v>0.57143795057323499</v>
      </c>
      <c r="S75" s="61">
        <v>0.506509347002572</v>
      </c>
    </row>
    <row r="76" spans="1:19" x14ac:dyDescent="0.35">
      <c r="A76" s="59" t="s">
        <v>2980</v>
      </c>
      <c r="B76" s="59" t="s">
        <v>2981</v>
      </c>
      <c r="C76" s="53" t="s">
        <v>60</v>
      </c>
      <c r="D76" s="53" t="s">
        <v>41</v>
      </c>
      <c r="E76" s="53" t="s">
        <v>3707</v>
      </c>
      <c r="F76" s="60">
        <v>105.391858120284</v>
      </c>
      <c r="G76" s="60">
        <v>111.054893787495</v>
      </c>
      <c r="H76" s="60">
        <v>98.171694996684906</v>
      </c>
      <c r="I76" s="60">
        <v>102.91625564000999</v>
      </c>
      <c r="J76" s="60">
        <v>115.76662136769799</v>
      </c>
      <c r="K76" s="60">
        <v>105.86155626626601</v>
      </c>
      <c r="L76" s="60">
        <v>116.36464354784199</v>
      </c>
      <c r="M76" s="61">
        <v>0.74307177036207706</v>
      </c>
      <c r="N76" s="61">
        <v>0.77526835347508405</v>
      </c>
      <c r="O76" s="61">
        <v>0.74226611069384696</v>
      </c>
      <c r="P76" s="61">
        <v>0.719643929513618</v>
      </c>
      <c r="Q76" s="61">
        <v>0.68737011954526195</v>
      </c>
      <c r="R76" s="61">
        <v>0.693500336900298</v>
      </c>
      <c r="S76" s="61">
        <v>0.62185065565821696</v>
      </c>
    </row>
    <row r="77" spans="1:19" x14ac:dyDescent="0.35">
      <c r="A77" s="59" t="s">
        <v>2974</v>
      </c>
      <c r="B77" s="59" t="s">
        <v>2975</v>
      </c>
      <c r="C77" s="53" t="s">
        <v>40</v>
      </c>
      <c r="D77" s="53" t="s">
        <v>41</v>
      </c>
      <c r="E77" s="53" t="s">
        <v>3708</v>
      </c>
      <c r="F77" s="60">
        <v>104.815098983182</v>
      </c>
      <c r="G77" s="60">
        <v>109.43597597617899</v>
      </c>
      <c r="H77" s="60">
        <v>99.044286475729393</v>
      </c>
      <c r="I77" s="60">
        <v>104.252948255151</v>
      </c>
      <c r="J77" s="60">
        <v>114.03025553707199</v>
      </c>
      <c r="K77" s="60">
        <v>104.685747135607</v>
      </c>
      <c r="L77" s="60">
        <v>110.784228572632</v>
      </c>
      <c r="M77" s="61">
        <v>0.50017352588574404</v>
      </c>
      <c r="N77" s="61">
        <v>0.52161341847151399</v>
      </c>
      <c r="O77" s="61">
        <v>0.50146246374001702</v>
      </c>
      <c r="P77" s="61">
        <v>0.48506144580243199</v>
      </c>
      <c r="Q77" s="61">
        <v>0.46326041064052798</v>
      </c>
      <c r="R77" s="61">
        <v>0.46848905502410998</v>
      </c>
      <c r="S77" s="61">
        <v>0.423482521571449</v>
      </c>
    </row>
    <row r="78" spans="1:19" x14ac:dyDescent="0.35">
      <c r="A78" s="59" t="s">
        <v>2978</v>
      </c>
      <c r="B78" s="59" t="s">
        <v>2979</v>
      </c>
      <c r="C78" s="53" t="s">
        <v>40</v>
      </c>
      <c r="D78" s="53" t="s">
        <v>41</v>
      </c>
      <c r="E78" s="53" t="s">
        <v>3708</v>
      </c>
      <c r="F78" s="60">
        <v>104.815098983182</v>
      </c>
      <c r="G78" s="60">
        <v>109.43597597617899</v>
      </c>
      <c r="H78" s="60">
        <v>99.044286475729393</v>
      </c>
      <c r="I78" s="60">
        <v>104.252948255151</v>
      </c>
      <c r="J78" s="60">
        <v>114.03025553707199</v>
      </c>
      <c r="K78" s="60">
        <v>104.685747135607</v>
      </c>
      <c r="L78" s="60">
        <v>110.784228572632</v>
      </c>
      <c r="M78" s="61">
        <v>0.50017352588574404</v>
      </c>
      <c r="N78" s="61">
        <v>0.52161341847151399</v>
      </c>
      <c r="O78" s="61">
        <v>0.50146246374001702</v>
      </c>
      <c r="P78" s="61">
        <v>0.48506144580243199</v>
      </c>
      <c r="Q78" s="61">
        <v>0.46326041064052798</v>
      </c>
      <c r="R78" s="61">
        <v>0.46848905502410998</v>
      </c>
      <c r="S78" s="61">
        <v>0.423482521571449</v>
      </c>
    </row>
    <row r="79" spans="1:19" x14ac:dyDescent="0.35">
      <c r="A79" s="59" t="s">
        <v>2982</v>
      </c>
      <c r="B79" s="59" t="s">
        <v>2983</v>
      </c>
      <c r="C79" s="53" t="s">
        <v>60</v>
      </c>
      <c r="D79" s="53" t="s">
        <v>41</v>
      </c>
      <c r="E79" s="53" t="s">
        <v>3708</v>
      </c>
      <c r="F79" s="60">
        <v>104.815098983182</v>
      </c>
      <c r="G79" s="60">
        <v>109.43597597617899</v>
      </c>
      <c r="H79" s="60">
        <v>99.044286475729393</v>
      </c>
      <c r="I79" s="60">
        <v>104.252948255151</v>
      </c>
      <c r="J79" s="60">
        <v>114.03025553707199</v>
      </c>
      <c r="K79" s="60">
        <v>104.685747135607</v>
      </c>
      <c r="L79" s="60">
        <v>110.784228572632</v>
      </c>
      <c r="M79" s="61">
        <v>0.50017352588574404</v>
      </c>
      <c r="N79" s="61">
        <v>0.52161341847151399</v>
      </c>
      <c r="O79" s="61">
        <v>0.50146246374001702</v>
      </c>
      <c r="P79" s="61">
        <v>0.48506144580243199</v>
      </c>
      <c r="Q79" s="61">
        <v>0.46326041064052798</v>
      </c>
      <c r="R79" s="61">
        <v>0.46848905502410998</v>
      </c>
      <c r="S79" s="61">
        <v>0.423482521571449</v>
      </c>
    </row>
    <row r="80" spans="1:19" x14ac:dyDescent="0.35">
      <c r="A80" s="59" t="s">
        <v>2086</v>
      </c>
      <c r="B80" s="59" t="s">
        <v>2087</v>
      </c>
      <c r="C80" s="53" t="s">
        <v>40</v>
      </c>
      <c r="D80" s="53" t="s">
        <v>146</v>
      </c>
      <c r="E80" s="53" t="s">
        <v>3707</v>
      </c>
      <c r="F80" s="60">
        <v>111.04519001073299</v>
      </c>
      <c r="G80" s="60">
        <v>112.131533264571</v>
      </c>
      <c r="H80" s="60">
        <v>98.8991023042053</v>
      </c>
      <c r="I80" s="60">
        <v>110.64376622876399</v>
      </c>
      <c r="J80" s="60">
        <v>117.79630658460999</v>
      </c>
      <c r="K80" s="60">
        <v>106.422431823962</v>
      </c>
      <c r="L80" s="60">
        <v>104.052401312329</v>
      </c>
      <c r="M80" s="61">
        <v>0.658863098681297</v>
      </c>
      <c r="N80" s="61">
        <v>0.69287249764956305</v>
      </c>
      <c r="O80" s="61">
        <v>0.65927249320231196</v>
      </c>
      <c r="P80" s="61">
        <v>0.63650231756005504</v>
      </c>
      <c r="Q80" s="61">
        <v>0.60620937259979002</v>
      </c>
      <c r="R80" s="61">
        <v>0.61169131204303895</v>
      </c>
      <c r="S80" s="61">
        <v>0.54660498567516203</v>
      </c>
    </row>
    <row r="81" spans="1:19" x14ac:dyDescent="0.35">
      <c r="A81" s="59" t="s">
        <v>2078</v>
      </c>
      <c r="B81" s="59" t="s">
        <v>2079</v>
      </c>
      <c r="C81" s="53" t="s">
        <v>40</v>
      </c>
      <c r="D81" s="53" t="s">
        <v>146</v>
      </c>
      <c r="E81" s="53" t="s">
        <v>3707</v>
      </c>
      <c r="F81" s="60">
        <v>97.526039947771906</v>
      </c>
      <c r="G81" s="60">
        <v>108.809860826708</v>
      </c>
      <c r="H81" s="60">
        <v>98.023019748169403</v>
      </c>
      <c r="I81" s="60">
        <v>101.418942288472</v>
      </c>
      <c r="J81" s="60">
        <v>115.37987218018699</v>
      </c>
      <c r="K81" s="60">
        <v>109.602159942223</v>
      </c>
      <c r="L81" s="60">
        <v>104.639094665963</v>
      </c>
      <c r="M81" s="61">
        <v>0.658863098681297</v>
      </c>
      <c r="N81" s="61">
        <v>0.65784451222548201</v>
      </c>
      <c r="O81" s="61">
        <v>0.62452132232301205</v>
      </c>
      <c r="P81" s="61">
        <v>0.63650231756005504</v>
      </c>
      <c r="Q81" s="61">
        <v>0.60620937259979002</v>
      </c>
      <c r="R81" s="61">
        <v>0.58923775841708304</v>
      </c>
      <c r="S81" s="61">
        <v>0.48041672430432703</v>
      </c>
    </row>
    <row r="82" spans="1:19" x14ac:dyDescent="0.35">
      <c r="A82" s="59" t="s">
        <v>2092</v>
      </c>
      <c r="B82" s="59" t="s">
        <v>2093</v>
      </c>
      <c r="C82" s="53" t="s">
        <v>60</v>
      </c>
      <c r="D82" s="53" t="s">
        <v>146</v>
      </c>
      <c r="E82" s="53" t="s">
        <v>3707</v>
      </c>
      <c r="F82" s="60">
        <v>109.77069432282801</v>
      </c>
      <c r="G82" s="60">
        <v>111.58718529108199</v>
      </c>
      <c r="H82" s="60">
        <v>102.559732924443</v>
      </c>
      <c r="I82" s="60">
        <v>108.525191314881</v>
      </c>
      <c r="J82" s="60">
        <v>127.02993137163099</v>
      </c>
      <c r="K82" s="60">
        <v>104.51336805563901</v>
      </c>
      <c r="L82" s="60">
        <v>102.956400846352</v>
      </c>
      <c r="M82" s="61">
        <v>0.77475523430308002</v>
      </c>
      <c r="N82" s="61">
        <v>0.80458174021724804</v>
      </c>
      <c r="O82" s="61">
        <v>0.77598078666888504</v>
      </c>
      <c r="P82" s="61">
        <v>0.755058905764324</v>
      </c>
      <c r="Q82" s="61">
        <v>0.72640619217953795</v>
      </c>
      <c r="R82" s="61">
        <v>0.73156048299492005</v>
      </c>
      <c r="S82" s="61">
        <v>0.66988095612830401</v>
      </c>
    </row>
    <row r="83" spans="1:19" x14ac:dyDescent="0.35">
      <c r="A83" s="59" t="s">
        <v>2082</v>
      </c>
      <c r="B83" s="59" t="s">
        <v>2083</v>
      </c>
      <c r="C83" s="53" t="s">
        <v>40</v>
      </c>
      <c r="D83" s="53" t="s">
        <v>146</v>
      </c>
      <c r="E83" s="53" t="s">
        <v>3707</v>
      </c>
      <c r="F83" s="60">
        <v>108.344580892064</v>
      </c>
      <c r="G83" s="60">
        <v>100.98270201230901</v>
      </c>
      <c r="H83" s="60">
        <v>99.729426410141002</v>
      </c>
      <c r="I83" s="60">
        <v>101.418942288472</v>
      </c>
      <c r="J83" s="60">
        <v>114.171654977976</v>
      </c>
      <c r="K83" s="60">
        <v>106.422431823962</v>
      </c>
      <c r="L83" s="60">
        <v>102.033837309311</v>
      </c>
      <c r="M83" s="61">
        <v>0.658863098681297</v>
      </c>
      <c r="N83" s="61">
        <v>0.69287249764956305</v>
      </c>
      <c r="O83" s="61">
        <v>0.65927249320231196</v>
      </c>
      <c r="P83" s="61">
        <v>0.63650231756005504</v>
      </c>
      <c r="Q83" s="61">
        <v>0.60620937259979002</v>
      </c>
      <c r="R83" s="61">
        <v>0.61169131204303895</v>
      </c>
      <c r="S83" s="61">
        <v>0.54660498567516203</v>
      </c>
    </row>
    <row r="84" spans="1:19" x14ac:dyDescent="0.35">
      <c r="A84" s="59" t="s">
        <v>2088</v>
      </c>
      <c r="B84" s="59" t="s">
        <v>2089</v>
      </c>
      <c r="C84" s="53" t="s">
        <v>60</v>
      </c>
      <c r="D84" s="53" t="s">
        <v>146</v>
      </c>
      <c r="E84" s="53" t="s">
        <v>3707</v>
      </c>
      <c r="F84" s="60">
        <v>112.115143750868</v>
      </c>
      <c r="G84" s="60">
        <v>111.060084311322</v>
      </c>
      <c r="H84" s="60">
        <v>104.545183677553</v>
      </c>
      <c r="I84" s="60">
        <v>102.468913971779</v>
      </c>
      <c r="J84" s="60">
        <v>114.360300170637</v>
      </c>
      <c r="K84" s="60">
        <v>104.614541223038</v>
      </c>
      <c r="L84" s="60">
        <v>109.806276097778</v>
      </c>
      <c r="M84" s="61">
        <v>0.65887141323414999</v>
      </c>
      <c r="N84" s="61">
        <v>0.69287477683480803</v>
      </c>
      <c r="O84" s="61">
        <v>0.65928399636480794</v>
      </c>
      <c r="P84" s="61">
        <v>0.63651002806063905</v>
      </c>
      <c r="Q84" s="61">
        <v>0.60621359342668701</v>
      </c>
      <c r="R84" s="61">
        <v>0.61170614108926202</v>
      </c>
      <c r="S84" s="61">
        <v>0.54661638511891397</v>
      </c>
    </row>
    <row r="85" spans="1:19" x14ac:dyDescent="0.35">
      <c r="A85" s="59" t="s">
        <v>2084</v>
      </c>
      <c r="B85" s="59" t="s">
        <v>2085</v>
      </c>
      <c r="C85" s="53" t="s">
        <v>40</v>
      </c>
      <c r="D85" s="53" t="s">
        <v>146</v>
      </c>
      <c r="E85" s="53" t="s">
        <v>3707</v>
      </c>
      <c r="F85" s="60">
        <v>111.04519001073299</v>
      </c>
      <c r="G85" s="60">
        <v>114.609055700818</v>
      </c>
      <c r="H85" s="60">
        <v>112.172676291307</v>
      </c>
      <c r="I85" s="60">
        <v>111.964423495845</v>
      </c>
      <c r="J85" s="60">
        <v>127.462092461494</v>
      </c>
      <c r="K85" s="60">
        <v>110.58631509129999</v>
      </c>
      <c r="L85" s="60">
        <v>108.089536573412</v>
      </c>
      <c r="M85" s="61">
        <v>0.658863098681297</v>
      </c>
      <c r="N85" s="61">
        <v>0.69287249764956305</v>
      </c>
      <c r="O85" s="61">
        <v>0.65927249320231196</v>
      </c>
      <c r="P85" s="61">
        <v>0.63650231756005504</v>
      </c>
      <c r="Q85" s="61">
        <v>0.60620937259979002</v>
      </c>
      <c r="R85" s="61">
        <v>0.61169131204303895</v>
      </c>
      <c r="S85" s="61">
        <v>0.54660498567516203</v>
      </c>
    </row>
    <row r="86" spans="1:19" x14ac:dyDescent="0.35">
      <c r="A86" s="59" t="s">
        <v>2090</v>
      </c>
      <c r="B86" s="59" t="s">
        <v>2091</v>
      </c>
      <c r="C86" s="53" t="s">
        <v>60</v>
      </c>
      <c r="D86" s="53" t="s">
        <v>146</v>
      </c>
      <c r="E86" s="53" t="s">
        <v>3707</v>
      </c>
      <c r="F86" s="60">
        <v>112.115143750868</v>
      </c>
      <c r="G86" s="60">
        <v>113.741745450482</v>
      </c>
      <c r="H86" s="60">
        <v>99.754389690903295</v>
      </c>
      <c r="I86" s="60">
        <v>102.468913971779</v>
      </c>
      <c r="J86" s="60">
        <v>117.985000036465</v>
      </c>
      <c r="K86" s="60">
        <v>109.789634446329</v>
      </c>
      <c r="L86" s="60">
        <v>104.639094665963</v>
      </c>
      <c r="M86" s="61">
        <v>0.65887141323414999</v>
      </c>
      <c r="N86" s="61">
        <v>0.65784701961485403</v>
      </c>
      <c r="O86" s="61">
        <v>0.59633809681730399</v>
      </c>
      <c r="P86" s="61">
        <v>0.63651002806063905</v>
      </c>
      <c r="Q86" s="61">
        <v>0.60621359342668701</v>
      </c>
      <c r="R86" s="61">
        <v>0.58924823998871301</v>
      </c>
      <c r="S86" s="61">
        <v>0.48041672430432703</v>
      </c>
    </row>
    <row r="87" spans="1:19" x14ac:dyDescent="0.35">
      <c r="A87" s="59" t="s">
        <v>2080</v>
      </c>
      <c r="B87" s="59" t="s">
        <v>2081</v>
      </c>
      <c r="C87" s="53" t="s">
        <v>40</v>
      </c>
      <c r="D87" s="53" t="s">
        <v>146</v>
      </c>
      <c r="E87" s="53" t="s">
        <v>3708</v>
      </c>
      <c r="F87" s="60">
        <v>109.68412583492101</v>
      </c>
      <c r="G87" s="60">
        <v>111.062088247736</v>
      </c>
      <c r="H87" s="60">
        <v>103.17269493661399</v>
      </c>
      <c r="I87" s="60">
        <v>106.10853073438901</v>
      </c>
      <c r="J87" s="60">
        <v>118.27416913199301</v>
      </c>
      <c r="K87" s="60">
        <v>107.393056703017</v>
      </c>
      <c r="L87" s="60">
        <v>104.639094665963</v>
      </c>
      <c r="M87" s="61">
        <v>0.56700656579786501</v>
      </c>
      <c r="N87" s="61">
        <v>0.58424889479856001</v>
      </c>
      <c r="O87" s="61">
        <v>0.56270869986599104</v>
      </c>
      <c r="P87" s="61">
        <v>0.55334601982711196</v>
      </c>
      <c r="Q87" s="61">
        <v>0.53242699107672098</v>
      </c>
      <c r="R87" s="61">
        <v>0.53336295683046497</v>
      </c>
      <c r="S87" s="61">
        <v>0.48041672430432703</v>
      </c>
    </row>
    <row r="88" spans="1:19" x14ac:dyDescent="0.35">
      <c r="A88" s="59" t="s">
        <v>2764</v>
      </c>
      <c r="B88" s="59" t="s">
        <v>2765</v>
      </c>
      <c r="C88" s="53" t="s">
        <v>60</v>
      </c>
      <c r="D88" s="53" t="s">
        <v>61</v>
      </c>
      <c r="E88" s="53" t="s">
        <v>3707</v>
      </c>
      <c r="F88" s="60">
        <v>104.809691866272</v>
      </c>
      <c r="G88" s="60">
        <v>116.991243326017</v>
      </c>
      <c r="H88" s="60">
        <v>107.76733805351699</v>
      </c>
      <c r="I88" s="60">
        <v>118.84272877694001</v>
      </c>
      <c r="J88" s="60">
        <v>127.593984841013</v>
      </c>
      <c r="K88" s="60">
        <v>104.99949460463399</v>
      </c>
      <c r="L88" s="60">
        <v>99.379684840279893</v>
      </c>
      <c r="M88" s="61">
        <v>0.66168765859869805</v>
      </c>
      <c r="N88" s="61">
        <v>0.70013082022331796</v>
      </c>
      <c r="O88" s="61">
        <v>0.66518967843147003</v>
      </c>
      <c r="P88" s="61">
        <v>0.63678750155430197</v>
      </c>
      <c r="Q88" s="61">
        <v>0.60338368175517598</v>
      </c>
      <c r="R88" s="61">
        <v>0.61225441234271505</v>
      </c>
      <c r="S88" s="61">
        <v>0.54726559366866101</v>
      </c>
    </row>
    <row r="89" spans="1:19" x14ac:dyDescent="0.35">
      <c r="A89" s="59" t="s">
        <v>2766</v>
      </c>
      <c r="B89" s="59" t="s">
        <v>2767</v>
      </c>
      <c r="C89" s="53" t="s">
        <v>60</v>
      </c>
      <c r="D89" s="53" t="s">
        <v>61</v>
      </c>
      <c r="E89" s="53" t="s">
        <v>3708</v>
      </c>
      <c r="F89" s="60">
        <v>102.129618868394</v>
      </c>
      <c r="G89" s="60">
        <v>119.348726685914</v>
      </c>
      <c r="H89" s="60">
        <v>105.783400226514</v>
      </c>
      <c r="I89" s="60">
        <v>118.330743021034</v>
      </c>
      <c r="J89" s="60">
        <v>125.802024417922</v>
      </c>
      <c r="K89" s="60">
        <v>107.801372733061</v>
      </c>
      <c r="L89" s="60">
        <v>102.343884546981</v>
      </c>
      <c r="M89" s="61">
        <v>0.545992625052929</v>
      </c>
      <c r="N89" s="61">
        <v>0.56851983495025404</v>
      </c>
      <c r="O89" s="61">
        <v>0.54705067245372896</v>
      </c>
      <c r="P89" s="61">
        <v>0.53011413259339202</v>
      </c>
      <c r="Q89" s="61">
        <v>0.50710089532883995</v>
      </c>
      <c r="R89" s="61">
        <v>0.51238552753030897</v>
      </c>
      <c r="S89" s="61">
        <v>0.46380011099315599</v>
      </c>
    </row>
    <row r="90" spans="1:19" x14ac:dyDescent="0.35">
      <c r="A90" s="59" t="s">
        <v>2762</v>
      </c>
      <c r="B90" s="59" t="s">
        <v>2763</v>
      </c>
      <c r="C90" s="53" t="s">
        <v>40</v>
      </c>
      <c r="D90" s="53" t="s">
        <v>61</v>
      </c>
      <c r="E90" s="53" t="s">
        <v>3707</v>
      </c>
      <c r="F90" s="60">
        <v>99.176388155327601</v>
      </c>
      <c r="G90" s="60">
        <v>120.874970650929</v>
      </c>
      <c r="H90" s="60">
        <v>103.831914664501</v>
      </c>
      <c r="I90" s="60">
        <v>116.139022739712</v>
      </c>
      <c r="J90" s="60">
        <v>127.286091177884</v>
      </c>
      <c r="K90" s="60">
        <v>107.39254071814401</v>
      </c>
      <c r="L90" s="60">
        <v>109.04870963731599</v>
      </c>
      <c r="M90" s="61">
        <v>0.64835680186239697</v>
      </c>
      <c r="N90" s="61">
        <v>0.68543932572793498</v>
      </c>
      <c r="O90" s="61">
        <v>0.65190722142509805</v>
      </c>
      <c r="P90" s="61">
        <v>0.62286968888053396</v>
      </c>
      <c r="Q90" s="61">
        <v>0.58993556346862797</v>
      </c>
      <c r="R90" s="61">
        <v>0.59960464829383198</v>
      </c>
      <c r="S90" s="61">
        <v>0.535032213876938</v>
      </c>
    </row>
    <row r="91" spans="1:19" x14ac:dyDescent="0.35">
      <c r="A91" s="59" t="s">
        <v>2768</v>
      </c>
      <c r="B91" s="59" t="s">
        <v>2769</v>
      </c>
      <c r="C91" s="53" t="s">
        <v>60</v>
      </c>
      <c r="D91" s="53" t="s">
        <v>61</v>
      </c>
      <c r="E91" s="53" t="s">
        <v>3707</v>
      </c>
      <c r="F91" s="60">
        <v>101.27819457744999</v>
      </c>
      <c r="G91" s="60">
        <v>115.954255508809</v>
      </c>
      <c r="H91" s="60">
        <v>102.04363600626</v>
      </c>
      <c r="I91" s="60">
        <v>113.805116009028</v>
      </c>
      <c r="J91" s="60">
        <v>119.635271463482</v>
      </c>
      <c r="K91" s="60">
        <v>105.859205668508</v>
      </c>
      <c r="L91" s="60">
        <v>107.934501792966</v>
      </c>
      <c r="M91" s="61">
        <v>0.64616987367797996</v>
      </c>
      <c r="N91" s="61">
        <v>0.68444688433692102</v>
      </c>
      <c r="O91" s="61">
        <v>0.64954454798546701</v>
      </c>
      <c r="P91" s="61">
        <v>0.62175447488179103</v>
      </c>
      <c r="Q91" s="61">
        <v>0.58898763939941701</v>
      </c>
      <c r="R91" s="61">
        <v>0.59744580331633901</v>
      </c>
      <c r="S91" s="61">
        <v>0.53389373713027199</v>
      </c>
    </row>
    <row r="92" spans="1:19" x14ac:dyDescent="0.35">
      <c r="A92" s="59" t="s">
        <v>2770</v>
      </c>
      <c r="B92" s="59" t="s">
        <v>2771</v>
      </c>
      <c r="C92" s="53" t="s">
        <v>60</v>
      </c>
      <c r="D92" s="53" t="s">
        <v>61</v>
      </c>
      <c r="E92" s="53" t="s">
        <v>3707</v>
      </c>
      <c r="F92" s="60">
        <v>102.946912781992</v>
      </c>
      <c r="G92" s="60">
        <v>125.997294936882</v>
      </c>
      <c r="H92" s="60">
        <v>103.67154449717999</v>
      </c>
      <c r="I92" s="60">
        <v>123.78040696497899</v>
      </c>
      <c r="J92" s="60">
        <v>127.47473637054399</v>
      </c>
      <c r="K92" s="60">
        <v>105.58468451621199</v>
      </c>
      <c r="L92" s="60">
        <v>100.672631936996</v>
      </c>
      <c r="M92" s="61">
        <v>0.64836962858790503</v>
      </c>
      <c r="N92" s="61">
        <v>0.68544863159900205</v>
      </c>
      <c r="O92" s="61">
        <v>0.65191602050304698</v>
      </c>
      <c r="P92" s="61">
        <v>0.622880345043755</v>
      </c>
      <c r="Q92" s="61">
        <v>0.58994437040935399</v>
      </c>
      <c r="R92" s="61">
        <v>0.59961485095067302</v>
      </c>
      <c r="S92" s="61">
        <v>0.53502633899386998</v>
      </c>
    </row>
    <row r="93" spans="1:19" x14ac:dyDescent="0.35">
      <c r="A93" s="59" t="s">
        <v>2844</v>
      </c>
      <c r="B93" s="59" t="s">
        <v>2845</v>
      </c>
      <c r="C93" s="53" t="s">
        <v>60</v>
      </c>
      <c r="D93" s="53" t="s">
        <v>61</v>
      </c>
      <c r="E93" s="53" t="s">
        <v>3707</v>
      </c>
      <c r="F93" s="60">
        <v>112.401229391033</v>
      </c>
      <c r="G93" s="60">
        <v>122.54704205434599</v>
      </c>
      <c r="H93" s="60">
        <v>110.009683659563</v>
      </c>
      <c r="I93" s="60">
        <v>119.95098131456299</v>
      </c>
      <c r="J93" s="60">
        <v>132.785805541136</v>
      </c>
      <c r="K93" s="60">
        <v>104.17985836595</v>
      </c>
      <c r="L93" s="60">
        <v>94.865873437382206</v>
      </c>
      <c r="M93" s="61">
        <v>0.66289458981821703</v>
      </c>
      <c r="N93" s="61">
        <v>0.69969278078663699</v>
      </c>
      <c r="O93" s="61">
        <v>0.66619876702548497</v>
      </c>
      <c r="P93" s="61">
        <v>0.64164358719026604</v>
      </c>
      <c r="Q93" s="61">
        <v>0.61134951052393904</v>
      </c>
      <c r="R93" s="61">
        <v>0.61729023202094602</v>
      </c>
      <c r="S93" s="61">
        <v>0.55975451613106997</v>
      </c>
    </row>
    <row r="94" spans="1:19" x14ac:dyDescent="0.35">
      <c r="A94" s="59" t="s">
        <v>2836</v>
      </c>
      <c r="B94" s="59" t="s">
        <v>2837</v>
      </c>
      <c r="C94" s="53" t="s">
        <v>40</v>
      </c>
      <c r="D94" s="53" t="s">
        <v>61</v>
      </c>
      <c r="E94" s="53" t="s">
        <v>3707</v>
      </c>
      <c r="F94" s="60">
        <v>115.376181421223</v>
      </c>
      <c r="G94" s="60">
        <v>113.296214538203</v>
      </c>
      <c r="H94" s="60">
        <v>104.35561403637099</v>
      </c>
      <c r="I94" s="60">
        <v>112.28509864087199</v>
      </c>
      <c r="J94" s="60">
        <v>119.990169582394</v>
      </c>
      <c r="K94" s="60">
        <v>103.695973484573</v>
      </c>
      <c r="L94" s="60">
        <v>96.151105070312497</v>
      </c>
      <c r="M94" s="61">
        <v>0.661328531027776</v>
      </c>
      <c r="N94" s="61">
        <v>0.69820031525830395</v>
      </c>
      <c r="O94" s="61">
        <v>0.66460898621047404</v>
      </c>
      <c r="P94" s="61">
        <v>0.64011159058909295</v>
      </c>
      <c r="Q94" s="61">
        <v>0.60981386104468704</v>
      </c>
      <c r="R94" s="61">
        <v>0.61570867104823701</v>
      </c>
      <c r="S94" s="61">
        <v>0.55818155903553601</v>
      </c>
    </row>
    <row r="95" spans="1:19" x14ac:dyDescent="0.35">
      <c r="A95" s="59" t="s">
        <v>2832</v>
      </c>
      <c r="B95" s="59" t="s">
        <v>2833</v>
      </c>
      <c r="C95" s="53" t="s">
        <v>40</v>
      </c>
      <c r="D95" s="53" t="s">
        <v>61</v>
      </c>
      <c r="E95" s="53" t="s">
        <v>3707</v>
      </c>
      <c r="F95" s="60">
        <v>117.326348253549</v>
      </c>
      <c r="G95" s="60">
        <v>121.451644418378</v>
      </c>
      <c r="H95" s="60">
        <v>99.627984714679897</v>
      </c>
      <c r="I95" s="60">
        <v>112.327891385198</v>
      </c>
      <c r="J95" s="60">
        <v>128.95513543169699</v>
      </c>
      <c r="K95" s="60">
        <v>107.557311887807</v>
      </c>
      <c r="L95" s="60">
        <v>103.603771509216</v>
      </c>
      <c r="M95" s="61">
        <v>0.66473245261099601</v>
      </c>
      <c r="N95" s="61">
        <v>0.70006380819653602</v>
      </c>
      <c r="O95" s="61">
        <v>0.66826487927007605</v>
      </c>
      <c r="P95" s="61">
        <v>0.642150342350569</v>
      </c>
      <c r="Q95" s="61">
        <v>0.61161179072491101</v>
      </c>
      <c r="R95" s="61">
        <v>0.61913199759389503</v>
      </c>
      <c r="S95" s="61">
        <v>0.56032140841375899</v>
      </c>
    </row>
    <row r="96" spans="1:19" x14ac:dyDescent="0.35">
      <c r="A96" s="59" t="s">
        <v>2834</v>
      </c>
      <c r="B96" s="59" t="s">
        <v>2835</v>
      </c>
      <c r="C96" s="53" t="s">
        <v>40</v>
      </c>
      <c r="D96" s="53" t="s">
        <v>61</v>
      </c>
      <c r="E96" s="53" t="s">
        <v>3707</v>
      </c>
      <c r="F96" s="60">
        <v>112.675626919897</v>
      </c>
      <c r="G96" s="60">
        <v>118.251259410698</v>
      </c>
      <c r="H96" s="60">
        <v>106.840784282558</v>
      </c>
      <c r="I96" s="60">
        <v>116.23914821658499</v>
      </c>
      <c r="J96" s="60">
        <v>133.280607065911</v>
      </c>
      <c r="K96" s="60">
        <v>103.695973484573</v>
      </c>
      <c r="L96" s="60">
        <v>96.151105070312497</v>
      </c>
      <c r="M96" s="61">
        <v>0.661328531027776</v>
      </c>
      <c r="N96" s="61">
        <v>0.69820031525830395</v>
      </c>
      <c r="O96" s="61">
        <v>0.66460898621047404</v>
      </c>
      <c r="P96" s="61">
        <v>0.64011159058909295</v>
      </c>
      <c r="Q96" s="61">
        <v>0.60981386104468704</v>
      </c>
      <c r="R96" s="61">
        <v>0.61570867104823701</v>
      </c>
      <c r="S96" s="61">
        <v>0.55818155903553601</v>
      </c>
    </row>
    <row r="97" spans="1:19" x14ac:dyDescent="0.35">
      <c r="A97" s="59" t="s">
        <v>2842</v>
      </c>
      <c r="B97" s="59" t="s">
        <v>2843</v>
      </c>
      <c r="C97" s="53" t="s">
        <v>60</v>
      </c>
      <c r="D97" s="53" t="s">
        <v>61</v>
      </c>
      <c r="E97" s="53" t="s">
        <v>3707</v>
      </c>
      <c r="F97" s="60">
        <v>115.57810173655101</v>
      </c>
      <c r="G97" s="60">
        <v>119.70158375189099</v>
      </c>
      <c r="H97" s="60">
        <v>103.698814990255</v>
      </c>
      <c r="I97" s="60">
        <v>119.044602355191</v>
      </c>
      <c r="J97" s="60">
        <v>134.77157489073599</v>
      </c>
      <c r="K97" s="60">
        <v>107.281661301954</v>
      </c>
      <c r="L97" s="60">
        <v>96.428192069921593</v>
      </c>
      <c r="M97" s="61">
        <v>0.66143176410534699</v>
      </c>
      <c r="N97" s="61">
        <v>0.697663208807076</v>
      </c>
      <c r="O97" s="61">
        <v>0.66473936700110303</v>
      </c>
      <c r="P97" s="61">
        <v>0.63942870384279904</v>
      </c>
      <c r="Q97" s="61">
        <v>0.60901858187894498</v>
      </c>
      <c r="R97" s="61">
        <v>0.61553743111215198</v>
      </c>
      <c r="S97" s="61">
        <v>0.55724300108004199</v>
      </c>
    </row>
    <row r="98" spans="1:19" x14ac:dyDescent="0.35">
      <c r="A98" s="59" t="s">
        <v>2840</v>
      </c>
      <c r="B98" s="59" t="s">
        <v>2841</v>
      </c>
      <c r="C98" s="53" t="s">
        <v>60</v>
      </c>
      <c r="D98" s="53" t="s">
        <v>61</v>
      </c>
      <c r="E98" s="53" t="s">
        <v>3707</v>
      </c>
      <c r="F98" s="60">
        <v>110.16885474986201</v>
      </c>
      <c r="G98" s="60">
        <v>120.940344970014</v>
      </c>
      <c r="H98" s="60">
        <v>103.698814990255</v>
      </c>
      <c r="I98" s="60">
        <v>122.998651930904</v>
      </c>
      <c r="J98" s="60">
        <v>135.97979209294701</v>
      </c>
      <c r="K98" s="60">
        <v>107.281661301954</v>
      </c>
      <c r="L98" s="60">
        <v>96.428192069921593</v>
      </c>
      <c r="M98" s="61">
        <v>0.66143176410534699</v>
      </c>
      <c r="N98" s="61">
        <v>0.697663208807076</v>
      </c>
      <c r="O98" s="61">
        <v>0.66473936700110303</v>
      </c>
      <c r="P98" s="61">
        <v>0.63942870384279904</v>
      </c>
      <c r="Q98" s="61">
        <v>0.60901858187894498</v>
      </c>
      <c r="R98" s="61">
        <v>0.61553743111215198</v>
      </c>
      <c r="S98" s="61">
        <v>0.55724300108004199</v>
      </c>
    </row>
    <row r="99" spans="1:19" x14ac:dyDescent="0.35">
      <c r="A99" s="59" t="s">
        <v>2838</v>
      </c>
      <c r="B99" s="59" t="s">
        <v>2839</v>
      </c>
      <c r="C99" s="53" t="s">
        <v>40</v>
      </c>
      <c r="D99" s="53" t="s">
        <v>61</v>
      </c>
      <c r="E99" s="53" t="s">
        <v>3707</v>
      </c>
      <c r="F99" s="60">
        <v>114.508147996416</v>
      </c>
      <c r="G99" s="60">
        <v>114.579226614522</v>
      </c>
      <c r="H99" s="60">
        <v>106.344355403764</v>
      </c>
      <c r="I99" s="60">
        <v>119.31131728135</v>
      </c>
      <c r="J99" s="60">
        <v>122.500661157574</v>
      </c>
      <c r="K99" s="60">
        <v>102.846845843775</v>
      </c>
      <c r="L99" s="60">
        <v>96.730002038478801</v>
      </c>
      <c r="M99" s="61">
        <v>0.66140699077878595</v>
      </c>
      <c r="N99" s="61">
        <v>0.69763846901887006</v>
      </c>
      <c r="O99" s="61">
        <v>0.66471386132089305</v>
      </c>
      <c r="P99" s="61">
        <v>0.63940319909916099</v>
      </c>
      <c r="Q99" s="61">
        <v>0.60899763116938799</v>
      </c>
      <c r="R99" s="61">
        <v>0.61551296200175998</v>
      </c>
      <c r="S99" s="61">
        <v>0.55722359664788301</v>
      </c>
    </row>
    <row r="100" spans="1:19" x14ac:dyDescent="0.35">
      <c r="A100" s="59" t="s">
        <v>2846</v>
      </c>
      <c r="B100" s="59" t="s">
        <v>2847</v>
      </c>
      <c r="C100" s="53" t="s">
        <v>60</v>
      </c>
      <c r="D100" s="53" t="s">
        <v>61</v>
      </c>
      <c r="E100" s="53" t="s">
        <v>3707</v>
      </c>
      <c r="F100" s="60">
        <v>115.57810173655101</v>
      </c>
      <c r="G100" s="60">
        <v>114.74653887939699</v>
      </c>
      <c r="H100" s="60">
        <v>109.505274095555</v>
      </c>
      <c r="I100" s="60">
        <v>116.40723302571</v>
      </c>
      <c r="J100" s="60">
        <v>121.481089148024</v>
      </c>
      <c r="K100" s="60">
        <v>103.117783767782</v>
      </c>
      <c r="L100" s="60">
        <v>96.428192069921593</v>
      </c>
      <c r="M100" s="61">
        <v>0.66143176410534699</v>
      </c>
      <c r="N100" s="61">
        <v>0.697663208807076</v>
      </c>
      <c r="O100" s="61">
        <v>0.66473936700110303</v>
      </c>
      <c r="P100" s="61">
        <v>0.63942870384279904</v>
      </c>
      <c r="Q100" s="61">
        <v>0.60901858187894498</v>
      </c>
      <c r="R100" s="61">
        <v>0.61553743111215198</v>
      </c>
      <c r="S100" s="61">
        <v>0.55724300108004199</v>
      </c>
    </row>
    <row r="101" spans="1:19" x14ac:dyDescent="0.35">
      <c r="A101" s="59" t="s">
        <v>1890</v>
      </c>
      <c r="B101" s="59" t="s">
        <v>1891</v>
      </c>
      <c r="C101" s="53" t="s">
        <v>40</v>
      </c>
      <c r="D101" s="53" t="s">
        <v>109</v>
      </c>
      <c r="E101" s="53" t="s">
        <v>3707</v>
      </c>
      <c r="F101" s="60">
        <v>106.916446619627</v>
      </c>
      <c r="G101" s="60">
        <v>108.530590933973</v>
      </c>
      <c r="H101" s="60">
        <v>97.108281930104596</v>
      </c>
      <c r="I101" s="60">
        <v>117.96733876401601</v>
      </c>
      <c r="J101" s="60">
        <v>118.827798615288</v>
      </c>
      <c r="K101" s="60">
        <v>97.971402236128895</v>
      </c>
      <c r="L101" s="60">
        <v>99.292540560342403</v>
      </c>
      <c r="M101" s="61">
        <v>0.63573116443305999</v>
      </c>
      <c r="N101" s="61">
        <v>0.68077519012306198</v>
      </c>
      <c r="O101" s="61">
        <v>0.63761309990785897</v>
      </c>
      <c r="P101" s="61">
        <v>0.617358050382945</v>
      </c>
      <c r="Q101" s="61">
        <v>0.58592959061044103</v>
      </c>
      <c r="R101" s="61">
        <v>0.58553038818891001</v>
      </c>
      <c r="S101" s="61">
        <v>0.53133080160449997</v>
      </c>
    </row>
    <row r="102" spans="1:19" x14ac:dyDescent="0.35">
      <c r="A102" s="59" t="s">
        <v>1892</v>
      </c>
      <c r="B102" s="59" t="s">
        <v>1893</v>
      </c>
      <c r="C102" s="53" t="s">
        <v>40</v>
      </c>
      <c r="D102" s="53" t="s">
        <v>109</v>
      </c>
      <c r="E102" s="53" t="s">
        <v>3707</v>
      </c>
      <c r="F102" s="60">
        <v>106.916446619627</v>
      </c>
      <c r="G102" s="60">
        <v>113.485635806467</v>
      </c>
      <c r="H102" s="60">
        <v>99.5934483939768</v>
      </c>
      <c r="I102" s="60">
        <v>117.96733876401601</v>
      </c>
      <c r="J102" s="60">
        <v>126.07715008775</v>
      </c>
      <c r="K102" s="60">
        <v>100.050225515214</v>
      </c>
      <c r="L102" s="60">
        <v>99.292540560342403</v>
      </c>
      <c r="M102" s="61">
        <v>0.63573116443305999</v>
      </c>
      <c r="N102" s="61">
        <v>0.68077519012306198</v>
      </c>
      <c r="O102" s="61">
        <v>0.63761309990785897</v>
      </c>
      <c r="P102" s="61">
        <v>0.617358050382945</v>
      </c>
      <c r="Q102" s="61">
        <v>0.58592959061044103</v>
      </c>
      <c r="R102" s="61">
        <v>0.58553038818891001</v>
      </c>
      <c r="S102" s="61">
        <v>0.53133080160449997</v>
      </c>
    </row>
    <row r="103" spans="1:19" x14ac:dyDescent="0.35">
      <c r="A103" s="59" t="s">
        <v>1894</v>
      </c>
      <c r="B103" s="59" t="s">
        <v>1895</v>
      </c>
      <c r="C103" s="53" t="s">
        <v>40</v>
      </c>
      <c r="D103" s="53" t="s">
        <v>109</v>
      </c>
      <c r="E103" s="53" t="s">
        <v>3708</v>
      </c>
      <c r="F103" s="60">
        <v>105.62452799945601</v>
      </c>
      <c r="G103" s="60">
        <v>110.27753071588</v>
      </c>
      <c r="H103" s="60">
        <v>96.869421156362506</v>
      </c>
      <c r="I103" s="60">
        <v>114.190346156461</v>
      </c>
      <c r="J103" s="60">
        <v>120.63867664275899</v>
      </c>
      <c r="K103" s="60">
        <v>99.935629373981101</v>
      </c>
      <c r="L103" s="60">
        <v>101.881412113579</v>
      </c>
      <c r="M103" s="61">
        <v>0.54184698213825999</v>
      </c>
      <c r="N103" s="61">
        <v>0.56976014015764498</v>
      </c>
      <c r="O103" s="61">
        <v>0.54241182482290595</v>
      </c>
      <c r="P103" s="61">
        <v>0.530524428253074</v>
      </c>
      <c r="Q103" s="61">
        <v>0.50834013724956495</v>
      </c>
      <c r="R103" s="61">
        <v>0.50727121014645304</v>
      </c>
      <c r="S103" s="61">
        <v>0.46646607421842901</v>
      </c>
    </row>
    <row r="104" spans="1:19" x14ac:dyDescent="0.35">
      <c r="A104" s="59" t="s">
        <v>1896</v>
      </c>
      <c r="B104" s="59" t="s">
        <v>1897</v>
      </c>
      <c r="C104" s="53" t="s">
        <v>40</v>
      </c>
      <c r="D104" s="53" t="s">
        <v>109</v>
      </c>
      <c r="E104" s="53" t="s">
        <v>3707</v>
      </c>
      <c r="F104" s="60">
        <v>106.115865612843</v>
      </c>
      <c r="G104" s="60">
        <v>112.476867356141</v>
      </c>
      <c r="H104" s="60">
        <v>103.184571406553</v>
      </c>
      <c r="I104" s="60">
        <v>115.141267749333</v>
      </c>
      <c r="J104" s="60">
        <v>120.521068984915</v>
      </c>
      <c r="K104" s="60">
        <v>98.607709049192707</v>
      </c>
      <c r="L104" s="60">
        <v>100.955377873515</v>
      </c>
      <c r="M104" s="61">
        <v>0.64257034382300304</v>
      </c>
      <c r="N104" s="61">
        <v>0.68386086578038696</v>
      </c>
      <c r="O104" s="61">
        <v>0.645532662953887</v>
      </c>
      <c r="P104" s="61">
        <v>0.62112874173072197</v>
      </c>
      <c r="Q104" s="61">
        <v>0.58911563530383804</v>
      </c>
      <c r="R104" s="61">
        <v>0.593132887328223</v>
      </c>
      <c r="S104" s="61">
        <v>0.53521722644590197</v>
      </c>
    </row>
    <row r="105" spans="1:19" x14ac:dyDescent="0.35">
      <c r="A105" s="59" t="s">
        <v>1900</v>
      </c>
      <c r="B105" s="59" t="s">
        <v>1901</v>
      </c>
      <c r="C105" s="53" t="s">
        <v>60</v>
      </c>
      <c r="D105" s="53" t="s">
        <v>109</v>
      </c>
      <c r="E105" s="53" t="s">
        <v>3707</v>
      </c>
      <c r="F105" s="60">
        <v>102.57709875573001</v>
      </c>
      <c r="G105" s="60">
        <v>108.697903198848</v>
      </c>
      <c r="H105" s="60">
        <v>92.802115998616202</v>
      </c>
      <c r="I105" s="60">
        <v>117.700623837856</v>
      </c>
      <c r="J105" s="60">
        <v>119.01649206714301</v>
      </c>
      <c r="K105" s="60">
        <v>98.242340160135896</v>
      </c>
      <c r="L105" s="60">
        <v>101.009285665514</v>
      </c>
      <c r="M105" s="61">
        <v>0.63570463675522904</v>
      </c>
      <c r="N105" s="61">
        <v>0.68073512790475699</v>
      </c>
      <c r="O105" s="61">
        <v>0.63758263368491497</v>
      </c>
      <c r="P105" s="61">
        <v>0.61732561503672501</v>
      </c>
      <c r="Q105" s="61">
        <v>0.58589844204504304</v>
      </c>
      <c r="R105" s="61">
        <v>0.58550392925565697</v>
      </c>
      <c r="S105" s="61">
        <v>0.53129817366641297</v>
      </c>
    </row>
    <row r="106" spans="1:19" x14ac:dyDescent="0.35">
      <c r="A106" s="59" t="s">
        <v>1902</v>
      </c>
      <c r="B106" s="59" t="s">
        <v>1903</v>
      </c>
      <c r="C106" s="53" t="s">
        <v>60</v>
      </c>
      <c r="D106" s="53" t="s">
        <v>109</v>
      </c>
      <c r="E106" s="53" t="s">
        <v>3707</v>
      </c>
      <c r="F106" s="60">
        <v>93.674761395485703</v>
      </c>
      <c r="G106" s="60">
        <v>107.689134748521</v>
      </c>
      <c r="H106" s="60">
        <v>95.557097704375707</v>
      </c>
      <c r="I106" s="60">
        <v>110.920471431294</v>
      </c>
      <c r="J106" s="60">
        <v>123.126148581998</v>
      </c>
      <c r="K106" s="60">
        <v>98.878646973199807</v>
      </c>
      <c r="L106" s="60">
        <v>102.67212576909</v>
      </c>
      <c r="M106" s="61">
        <v>0.64254429175792604</v>
      </c>
      <c r="N106" s="61">
        <v>0.68382581485495098</v>
      </c>
      <c r="O106" s="61">
        <v>0.64550581274902097</v>
      </c>
      <c r="P106" s="61">
        <v>0.62109930165011396</v>
      </c>
      <c r="Q106" s="61">
        <v>0.58908474363997698</v>
      </c>
      <c r="R106" s="61">
        <v>0.593112134599729</v>
      </c>
      <c r="S106" s="61">
        <v>0.53518786535531604</v>
      </c>
    </row>
    <row r="107" spans="1:19" x14ac:dyDescent="0.35">
      <c r="A107" s="59" t="s">
        <v>1904</v>
      </c>
      <c r="B107" s="59" t="s">
        <v>1905</v>
      </c>
      <c r="C107" s="53" t="s">
        <v>60</v>
      </c>
      <c r="D107" s="53" t="s">
        <v>109</v>
      </c>
      <c r="E107" s="53" t="s">
        <v>3707</v>
      </c>
      <c r="F107" s="60">
        <v>107.986400359762</v>
      </c>
      <c r="G107" s="60">
        <v>109.936664416971</v>
      </c>
      <c r="H107" s="60">
        <v>102.754370868083</v>
      </c>
      <c r="I107" s="60">
        <v>115.063254508376</v>
      </c>
      <c r="J107" s="60">
        <v>123.849409135183</v>
      </c>
      <c r="K107" s="60">
        <v>100.321162951902</v>
      </c>
      <c r="L107" s="60">
        <v>103.027849110451</v>
      </c>
      <c r="M107" s="61">
        <v>0.63570463675522904</v>
      </c>
      <c r="N107" s="61">
        <v>0.68073512790475699</v>
      </c>
      <c r="O107" s="61">
        <v>0.63758263368491497</v>
      </c>
      <c r="P107" s="61">
        <v>0.61732561503672501</v>
      </c>
      <c r="Q107" s="61">
        <v>0.58589844204504304</v>
      </c>
      <c r="R107" s="61">
        <v>0.58550392925565697</v>
      </c>
      <c r="S107" s="61">
        <v>0.53129817366641297</v>
      </c>
    </row>
    <row r="108" spans="1:19" x14ac:dyDescent="0.35">
      <c r="A108" s="59" t="s">
        <v>1898</v>
      </c>
      <c r="B108" s="59" t="s">
        <v>1899</v>
      </c>
      <c r="C108" s="53" t="s">
        <v>40</v>
      </c>
      <c r="D108" s="53" t="s">
        <v>109</v>
      </c>
      <c r="E108" s="53" t="s">
        <v>3708</v>
      </c>
      <c r="F108" s="60">
        <v>105.62452799945601</v>
      </c>
      <c r="G108" s="60">
        <v>110.27753071588</v>
      </c>
      <c r="H108" s="60">
        <v>96.869421156362506</v>
      </c>
      <c r="I108" s="60">
        <v>114.190346156461</v>
      </c>
      <c r="J108" s="60">
        <v>120.63867664275899</v>
      </c>
      <c r="K108" s="60">
        <v>99.935629373981101</v>
      </c>
      <c r="L108" s="60">
        <v>101.881412113579</v>
      </c>
      <c r="M108" s="61">
        <v>0.54184698213825999</v>
      </c>
      <c r="N108" s="61">
        <v>0.56976014015764498</v>
      </c>
      <c r="O108" s="61">
        <v>0.54241182482290595</v>
      </c>
      <c r="P108" s="61">
        <v>0.530524428253074</v>
      </c>
      <c r="Q108" s="61">
        <v>0.50834013724956495</v>
      </c>
      <c r="R108" s="61">
        <v>0.50727121014645304</v>
      </c>
      <c r="S108" s="61">
        <v>0.46646607421842901</v>
      </c>
    </row>
    <row r="109" spans="1:19" x14ac:dyDescent="0.35">
      <c r="A109" s="59" t="s">
        <v>1906</v>
      </c>
      <c r="B109" s="59" t="s">
        <v>1907</v>
      </c>
      <c r="C109" s="53" t="s">
        <v>60</v>
      </c>
      <c r="D109" s="53" t="s">
        <v>109</v>
      </c>
      <c r="E109" s="53" t="s">
        <v>3707</v>
      </c>
      <c r="F109" s="60">
        <v>107.986400359762</v>
      </c>
      <c r="G109" s="60">
        <v>107.459141980724</v>
      </c>
      <c r="H109" s="60">
        <v>89.480827139504001</v>
      </c>
      <c r="I109" s="60">
        <v>113.746574262143</v>
      </c>
      <c r="J109" s="60">
        <v>116.600057662721</v>
      </c>
      <c r="K109" s="60">
        <v>106.563869011005</v>
      </c>
      <c r="L109" s="60">
        <v>101.009285665514</v>
      </c>
      <c r="M109" s="61">
        <v>0.63570463675522904</v>
      </c>
      <c r="N109" s="61">
        <v>0.68073512790475699</v>
      </c>
      <c r="O109" s="61">
        <v>0.63758263368491497</v>
      </c>
      <c r="P109" s="61">
        <v>0.61732561503672501</v>
      </c>
      <c r="Q109" s="61">
        <v>0.58589844204504304</v>
      </c>
      <c r="R109" s="61">
        <v>0.58550392925565697</v>
      </c>
      <c r="S109" s="61">
        <v>0.53129817366641297</v>
      </c>
    </row>
    <row r="110" spans="1:19" x14ac:dyDescent="0.35">
      <c r="A110" s="59" t="s">
        <v>1908</v>
      </c>
      <c r="B110" s="59" t="s">
        <v>1909</v>
      </c>
      <c r="C110" s="53" t="s">
        <v>60</v>
      </c>
      <c r="D110" s="53" t="s">
        <v>109</v>
      </c>
      <c r="E110" s="53" t="s">
        <v>3707</v>
      </c>
      <c r="F110" s="60">
        <v>105.277707874399</v>
      </c>
      <c r="G110" s="60">
        <v>108.697903198848</v>
      </c>
      <c r="H110" s="60">
        <v>90.311120986917501</v>
      </c>
      <c r="I110" s="60">
        <v>113.746574262143</v>
      </c>
      <c r="J110" s="60">
        <v>117.808274864932</v>
      </c>
      <c r="K110" s="60">
        <v>100.321162951902</v>
      </c>
      <c r="L110" s="60">
        <v>107.064984371534</v>
      </c>
      <c r="M110" s="61">
        <v>0.63570463675522904</v>
      </c>
      <c r="N110" s="61">
        <v>0.68073512790475699</v>
      </c>
      <c r="O110" s="61">
        <v>0.63758263368491497</v>
      </c>
      <c r="P110" s="61">
        <v>0.61732561503672501</v>
      </c>
      <c r="Q110" s="61">
        <v>0.58589844204504304</v>
      </c>
      <c r="R110" s="61">
        <v>0.58550392925565697</v>
      </c>
      <c r="S110" s="61">
        <v>0.53129817366641297</v>
      </c>
    </row>
    <row r="111" spans="1:19" x14ac:dyDescent="0.35">
      <c r="A111" s="59" t="s">
        <v>1910</v>
      </c>
      <c r="B111" s="59" t="s">
        <v>1911</v>
      </c>
      <c r="C111" s="53" t="s">
        <v>60</v>
      </c>
      <c r="D111" s="53" t="s">
        <v>109</v>
      </c>
      <c r="E111" s="53" t="s">
        <v>3707</v>
      </c>
      <c r="F111" s="60">
        <v>106.66378679309</v>
      </c>
      <c r="G111" s="60">
        <v>111.51691611091999</v>
      </c>
      <c r="H111" s="60">
        <v>93.524576037767403</v>
      </c>
      <c r="I111" s="60">
        <v>111.26615408341399</v>
      </c>
      <c r="J111" s="60">
        <v>121.646811223131</v>
      </c>
      <c r="K111" s="60">
        <v>97.492218550267594</v>
      </c>
      <c r="L111" s="60">
        <v>101.40381792923699</v>
      </c>
      <c r="M111" s="61">
        <v>0.64461415350251605</v>
      </c>
      <c r="N111" s="61">
        <v>0.68500633937922994</v>
      </c>
      <c r="O111" s="61">
        <v>0.64765373175013297</v>
      </c>
      <c r="P111" s="61">
        <v>0.62261118568823703</v>
      </c>
      <c r="Q111" s="61">
        <v>0.59054276977361697</v>
      </c>
      <c r="R111" s="61">
        <v>0.59524896185180798</v>
      </c>
      <c r="S111" s="61">
        <v>0.53674675004080996</v>
      </c>
    </row>
    <row r="112" spans="1:19" x14ac:dyDescent="0.35">
      <c r="A112" s="59" t="s">
        <v>1861</v>
      </c>
      <c r="B112" s="59" t="s">
        <v>1862</v>
      </c>
      <c r="C112" s="53" t="s">
        <v>40</v>
      </c>
      <c r="D112" s="53" t="s">
        <v>1863</v>
      </c>
      <c r="E112" s="53" t="s">
        <v>3708</v>
      </c>
      <c r="F112" s="60">
        <v>103.079523689651</v>
      </c>
      <c r="G112" s="60">
        <v>120.838439875641</v>
      </c>
      <c r="H112" s="60">
        <v>108.685532907736</v>
      </c>
      <c r="I112" s="60">
        <v>117.918660028834</v>
      </c>
      <c r="J112" s="60">
        <v>127.72018263554</v>
      </c>
      <c r="K112" s="60">
        <v>100.971040167143</v>
      </c>
      <c r="L112" s="60">
        <v>94.896428348215196</v>
      </c>
      <c r="M112" s="61">
        <v>0.50391812385226997</v>
      </c>
      <c r="N112" s="61">
        <v>0.52966288370362502</v>
      </c>
      <c r="O112" s="61">
        <v>0.50620914971608899</v>
      </c>
      <c r="P112" s="61">
        <v>0.486858159698277</v>
      </c>
      <c r="Q112" s="61">
        <v>0.46245941954348302</v>
      </c>
      <c r="R112" s="61">
        <v>0.46858274280072099</v>
      </c>
      <c r="S112" s="61">
        <v>0.42159112306795599</v>
      </c>
    </row>
    <row r="113" spans="1:19" x14ac:dyDescent="0.35">
      <c r="A113" s="59" t="s">
        <v>1864</v>
      </c>
      <c r="B113" s="59" t="s">
        <v>1865</v>
      </c>
      <c r="C113" s="53" t="s">
        <v>40</v>
      </c>
      <c r="D113" s="53" t="s">
        <v>1863</v>
      </c>
      <c r="E113" s="53" t="s">
        <v>3708</v>
      </c>
      <c r="F113" s="60">
        <v>103.079523689651</v>
      </c>
      <c r="G113" s="60">
        <v>120.838439875641</v>
      </c>
      <c r="H113" s="60">
        <v>108.685532907736</v>
      </c>
      <c r="I113" s="60">
        <v>117.918660028834</v>
      </c>
      <c r="J113" s="60">
        <v>127.72018263554</v>
      </c>
      <c r="K113" s="60">
        <v>100.971040167143</v>
      </c>
      <c r="L113" s="60">
        <v>94.896428348215196</v>
      </c>
      <c r="M113" s="61">
        <v>0.50391812385226997</v>
      </c>
      <c r="N113" s="61">
        <v>0.52966288370362502</v>
      </c>
      <c r="O113" s="61">
        <v>0.50620914971608899</v>
      </c>
      <c r="P113" s="61">
        <v>0.486858159698277</v>
      </c>
      <c r="Q113" s="61">
        <v>0.46245941954348302</v>
      </c>
      <c r="R113" s="61">
        <v>0.46858274280072099</v>
      </c>
      <c r="S113" s="61">
        <v>0.42159112306795599</v>
      </c>
    </row>
    <row r="114" spans="1:19" x14ac:dyDescent="0.35">
      <c r="A114" s="59" t="s">
        <v>1866</v>
      </c>
      <c r="B114" s="59" t="s">
        <v>1867</v>
      </c>
      <c r="C114" s="53" t="s">
        <v>60</v>
      </c>
      <c r="D114" s="53" t="s">
        <v>1863</v>
      </c>
      <c r="E114" s="53" t="s">
        <v>3708</v>
      </c>
      <c r="F114" s="60">
        <v>103.079523689651</v>
      </c>
      <c r="G114" s="60">
        <v>120.838439875641</v>
      </c>
      <c r="H114" s="60">
        <v>108.685532907736</v>
      </c>
      <c r="I114" s="60">
        <v>117.918660028834</v>
      </c>
      <c r="J114" s="60">
        <v>127.72018263554</v>
      </c>
      <c r="K114" s="60">
        <v>100.971040167143</v>
      </c>
      <c r="L114" s="60">
        <v>94.896428348215196</v>
      </c>
      <c r="M114" s="61">
        <v>0.50391812385226997</v>
      </c>
      <c r="N114" s="61">
        <v>0.52966288370362502</v>
      </c>
      <c r="O114" s="61">
        <v>0.50620914971608899</v>
      </c>
      <c r="P114" s="61">
        <v>0.486858159698277</v>
      </c>
      <c r="Q114" s="61">
        <v>0.46245941954348302</v>
      </c>
      <c r="R114" s="61">
        <v>0.46858274280072099</v>
      </c>
      <c r="S114" s="61">
        <v>0.42159112306795599</v>
      </c>
    </row>
    <row r="115" spans="1:19" x14ac:dyDescent="0.35">
      <c r="A115" s="59" t="s">
        <v>1868</v>
      </c>
      <c r="B115" s="59" t="s">
        <v>1869</v>
      </c>
      <c r="C115" s="53" t="s">
        <v>60</v>
      </c>
      <c r="D115" s="53" t="s">
        <v>1863</v>
      </c>
      <c r="E115" s="53" t="s">
        <v>3707</v>
      </c>
      <c r="F115" s="60">
        <v>98.6691295865933</v>
      </c>
      <c r="G115" s="60">
        <v>111.181667404254</v>
      </c>
      <c r="H115" s="60">
        <v>106.52821374889299</v>
      </c>
      <c r="I115" s="60">
        <v>117.38618466152001</v>
      </c>
      <c r="J115" s="60">
        <v>129.29681053121999</v>
      </c>
      <c r="K115" s="60">
        <v>99.041560597318096</v>
      </c>
      <c r="L115" s="60">
        <v>93.860295974651606</v>
      </c>
      <c r="M115" s="61">
        <v>0.62048583861265905</v>
      </c>
      <c r="N115" s="61">
        <v>0.66188452363452399</v>
      </c>
      <c r="O115" s="61">
        <v>0.62490583898034302</v>
      </c>
      <c r="P115" s="61">
        <v>0.59300716019255095</v>
      </c>
      <c r="Q115" s="61">
        <v>0.55752836929102201</v>
      </c>
      <c r="R115" s="61">
        <v>0.56806949976960297</v>
      </c>
      <c r="S115" s="61">
        <v>0.50202713726278603</v>
      </c>
    </row>
    <row r="116" spans="1:19" x14ac:dyDescent="0.35">
      <c r="A116" s="59" t="s">
        <v>1870</v>
      </c>
      <c r="B116" s="59" t="s">
        <v>1871</v>
      </c>
      <c r="C116" s="53" t="s">
        <v>60</v>
      </c>
      <c r="D116" s="53" t="s">
        <v>1863</v>
      </c>
      <c r="E116" s="53" t="s">
        <v>3708</v>
      </c>
      <c r="F116" s="60">
        <v>103.079523689651</v>
      </c>
      <c r="G116" s="60">
        <v>120.838439875641</v>
      </c>
      <c r="H116" s="60">
        <v>108.685532907736</v>
      </c>
      <c r="I116" s="60">
        <v>117.918660028834</v>
      </c>
      <c r="J116" s="60">
        <v>127.72018263554</v>
      </c>
      <c r="K116" s="60">
        <v>100.971040167143</v>
      </c>
      <c r="L116" s="60">
        <v>94.896428348215196</v>
      </c>
      <c r="M116" s="61">
        <v>0.50391812385226997</v>
      </c>
      <c r="N116" s="61">
        <v>0.52966288370362502</v>
      </c>
      <c r="O116" s="61">
        <v>0.50620914971608899</v>
      </c>
      <c r="P116" s="61">
        <v>0.486858159698277</v>
      </c>
      <c r="Q116" s="61">
        <v>0.46245941954348302</v>
      </c>
      <c r="R116" s="61">
        <v>0.46858274280072099</v>
      </c>
      <c r="S116" s="61">
        <v>0.42159112306795599</v>
      </c>
    </row>
    <row r="117" spans="1:19" x14ac:dyDescent="0.35">
      <c r="A117" s="59" t="s">
        <v>1872</v>
      </c>
      <c r="B117" s="59" t="s">
        <v>1873</v>
      </c>
      <c r="C117" s="53" t="s">
        <v>60</v>
      </c>
      <c r="D117" s="53" t="s">
        <v>1863</v>
      </c>
      <c r="E117" s="53" t="s">
        <v>3708</v>
      </c>
      <c r="F117" s="60">
        <v>103.079523689651</v>
      </c>
      <c r="G117" s="60">
        <v>120.838439875641</v>
      </c>
      <c r="H117" s="60">
        <v>108.685532907736</v>
      </c>
      <c r="I117" s="60">
        <v>117.918660028834</v>
      </c>
      <c r="J117" s="60">
        <v>127.72018263554</v>
      </c>
      <c r="K117" s="60">
        <v>100.971040167143</v>
      </c>
      <c r="L117" s="60">
        <v>94.896428348215196</v>
      </c>
      <c r="M117" s="61">
        <v>0.50391812385226997</v>
      </c>
      <c r="N117" s="61">
        <v>0.52966288370362502</v>
      </c>
      <c r="O117" s="61">
        <v>0.50620914971608899</v>
      </c>
      <c r="P117" s="61">
        <v>0.486858159698277</v>
      </c>
      <c r="Q117" s="61">
        <v>0.46245941954348302</v>
      </c>
      <c r="R117" s="61">
        <v>0.46858274280072099</v>
      </c>
      <c r="S117" s="61">
        <v>0.42159112306795599</v>
      </c>
    </row>
    <row r="118" spans="1:19" x14ac:dyDescent="0.35">
      <c r="A118" s="59" t="s">
        <v>1681</v>
      </c>
      <c r="B118" s="59" t="s">
        <v>1682</v>
      </c>
      <c r="C118" s="53" t="s">
        <v>60</v>
      </c>
      <c r="D118" s="53" t="s">
        <v>236</v>
      </c>
      <c r="E118" s="53" t="s">
        <v>3707</v>
      </c>
      <c r="F118" s="60">
        <v>103.742742079976</v>
      </c>
      <c r="G118" s="60">
        <v>124.068095495535</v>
      </c>
      <c r="H118" s="60">
        <v>126.592828893079</v>
      </c>
      <c r="I118" s="60">
        <v>118.82214371703</v>
      </c>
      <c r="J118" s="60">
        <v>119.061083563183</v>
      </c>
      <c r="K118" s="60">
        <v>111.065550375648</v>
      </c>
      <c r="L118" s="60">
        <v>84.306347389739599</v>
      </c>
      <c r="M118" s="61">
        <v>0.71865562414677997</v>
      </c>
      <c r="N118" s="61">
        <v>0.751598032823795</v>
      </c>
      <c r="O118" s="61">
        <v>0.71720343921000496</v>
      </c>
      <c r="P118" s="61">
        <v>0.687154239317876</v>
      </c>
      <c r="Q118" s="61">
        <v>0.65641060014060504</v>
      </c>
      <c r="R118" s="61">
        <v>0.66420844382395094</v>
      </c>
      <c r="S118" s="61">
        <v>0.59658037600023694</v>
      </c>
    </row>
    <row r="119" spans="1:19" x14ac:dyDescent="0.35">
      <c r="A119" s="59" t="s">
        <v>368</v>
      </c>
      <c r="B119" s="59" t="s">
        <v>369</v>
      </c>
      <c r="C119" s="53" t="s">
        <v>60</v>
      </c>
      <c r="D119" s="53" t="s">
        <v>236</v>
      </c>
      <c r="E119" s="53" t="s">
        <v>3708</v>
      </c>
      <c r="F119" s="60">
        <v>103.88687724690899</v>
      </c>
      <c r="G119" s="60">
        <v>119.40148606101501</v>
      </c>
      <c r="H119" s="60">
        <v>119.474095505891</v>
      </c>
      <c r="I119" s="60">
        <v>115.923022783409</v>
      </c>
      <c r="J119" s="60">
        <v>116.845986519666</v>
      </c>
      <c r="K119" s="60">
        <v>112.52383829198899</v>
      </c>
      <c r="L119" s="60">
        <v>87.128504989585494</v>
      </c>
      <c r="M119" s="61">
        <v>0.44522533820466598</v>
      </c>
      <c r="N119" s="61">
        <v>0.464562000173395</v>
      </c>
      <c r="O119" s="61">
        <v>0.44550070437095901</v>
      </c>
      <c r="P119" s="61">
        <v>0.42929694042320199</v>
      </c>
      <c r="Q119" s="61">
        <v>0.40961242311677698</v>
      </c>
      <c r="R119" s="61">
        <v>0.41430926134673801</v>
      </c>
      <c r="S119" s="61">
        <v>0.37326848255901002</v>
      </c>
    </row>
    <row r="120" spans="1:19" x14ac:dyDescent="0.35">
      <c r="A120" s="59" t="s">
        <v>50</v>
      </c>
      <c r="B120" s="59" t="s">
        <v>51</v>
      </c>
      <c r="C120" s="53" t="s">
        <v>40</v>
      </c>
      <c r="D120" s="53" t="s">
        <v>52</v>
      </c>
      <c r="E120" s="53" t="s">
        <v>3708</v>
      </c>
      <c r="F120" s="60">
        <v>103.88687724690899</v>
      </c>
      <c r="G120" s="60">
        <v>119.40148606101501</v>
      </c>
      <c r="H120" s="60">
        <v>119.474095505891</v>
      </c>
      <c r="I120" s="60">
        <v>115.923022783409</v>
      </c>
      <c r="J120" s="60">
        <v>116.845986519666</v>
      </c>
      <c r="K120" s="60">
        <v>112.52383829198899</v>
      </c>
      <c r="L120" s="60">
        <v>87.128504989585494</v>
      </c>
      <c r="M120" s="61">
        <v>0.44522533820466598</v>
      </c>
      <c r="N120" s="61">
        <v>0.464562000173395</v>
      </c>
      <c r="O120" s="61">
        <v>0.44550070437095901</v>
      </c>
      <c r="P120" s="61">
        <v>0.42929694042320199</v>
      </c>
      <c r="Q120" s="61">
        <v>0.40961242311677698</v>
      </c>
      <c r="R120" s="61">
        <v>0.41430926134673801</v>
      </c>
      <c r="S120" s="61">
        <v>0.37326848255901002</v>
      </c>
    </row>
    <row r="121" spans="1:19" x14ac:dyDescent="0.35">
      <c r="A121" s="59" t="s">
        <v>858</v>
      </c>
      <c r="B121" s="59" t="s">
        <v>859</v>
      </c>
      <c r="C121" s="53" t="s">
        <v>40</v>
      </c>
      <c r="D121" s="53" t="s">
        <v>230</v>
      </c>
      <c r="E121" s="53" t="s">
        <v>3708</v>
      </c>
      <c r="F121" s="60">
        <v>98.596941844973301</v>
      </c>
      <c r="G121" s="60">
        <v>109.357888158859</v>
      </c>
      <c r="H121" s="60">
        <v>112.44224190038599</v>
      </c>
      <c r="I121" s="60">
        <v>104.38963050765901</v>
      </c>
      <c r="J121" s="60">
        <v>105.85157674942501</v>
      </c>
      <c r="K121" s="60">
        <v>108.104886502093</v>
      </c>
      <c r="L121" s="60">
        <v>92.240355523965903</v>
      </c>
      <c r="M121" s="61">
        <v>0.39061659557287198</v>
      </c>
      <c r="N121" s="61">
        <v>0.409026377520257</v>
      </c>
      <c r="O121" s="61">
        <v>0.39189994510345999</v>
      </c>
      <c r="P121" s="61">
        <v>0.37670308042629402</v>
      </c>
      <c r="Q121" s="61">
        <v>0.35736022368181303</v>
      </c>
      <c r="R121" s="61">
        <v>0.36245195889785198</v>
      </c>
      <c r="S121" s="61">
        <v>0.31970099665239299</v>
      </c>
    </row>
    <row r="122" spans="1:19" x14ac:dyDescent="0.35">
      <c r="A122" s="59" t="s">
        <v>998</v>
      </c>
      <c r="B122" s="59" t="s">
        <v>999</v>
      </c>
      <c r="C122" s="53" t="s">
        <v>60</v>
      </c>
      <c r="D122" s="53" t="s">
        <v>230</v>
      </c>
      <c r="E122" s="53" t="s">
        <v>3707</v>
      </c>
      <c r="F122" s="60">
        <v>93.234217910650102</v>
      </c>
      <c r="G122" s="60">
        <v>110.49796372143901</v>
      </c>
      <c r="H122" s="60">
        <v>119.312893229211</v>
      </c>
      <c r="I122" s="60">
        <v>102.682699522874</v>
      </c>
      <c r="J122" s="60">
        <v>107.259152685553</v>
      </c>
      <c r="K122" s="60">
        <v>114.153261191436</v>
      </c>
      <c r="L122" s="60">
        <v>87.878090897994397</v>
      </c>
      <c r="M122" s="61">
        <v>0.72145577442656295</v>
      </c>
      <c r="N122" s="61">
        <v>0.75946527497152505</v>
      </c>
      <c r="O122" s="61">
        <v>0.72590605974923295</v>
      </c>
      <c r="P122" s="61">
        <v>0.69297374185425498</v>
      </c>
      <c r="Q122" s="61">
        <v>0.65615168012333402</v>
      </c>
      <c r="R122" s="61">
        <v>0.66871915430073903</v>
      </c>
      <c r="S122" s="61">
        <v>0.58195102383745501</v>
      </c>
    </row>
    <row r="123" spans="1:19" x14ac:dyDescent="0.35">
      <c r="A123" s="59" t="s">
        <v>681</v>
      </c>
      <c r="B123" s="59" t="s">
        <v>682</v>
      </c>
      <c r="C123" s="53" t="s">
        <v>40</v>
      </c>
      <c r="D123" s="53" t="s">
        <v>236</v>
      </c>
      <c r="E123" s="53" t="s">
        <v>3707</v>
      </c>
      <c r="F123" s="60">
        <v>88.549289735372497</v>
      </c>
      <c r="G123" s="60">
        <v>96.334926294939805</v>
      </c>
      <c r="H123" s="60">
        <v>91.628652687027</v>
      </c>
      <c r="I123" s="60">
        <v>90.706928900912402</v>
      </c>
      <c r="J123" s="60">
        <v>105.038071501874</v>
      </c>
      <c r="K123" s="60">
        <v>99.028683908136998</v>
      </c>
      <c r="L123" s="60">
        <v>94.8576975571319</v>
      </c>
      <c r="M123" s="61">
        <v>0.68985707107683003</v>
      </c>
      <c r="N123" s="61">
        <v>0.73075140103067104</v>
      </c>
      <c r="O123" s="61">
        <v>0.69115174170165405</v>
      </c>
      <c r="P123" s="61">
        <v>0.65981766650338902</v>
      </c>
      <c r="Q123" s="61">
        <v>0.62051341677643002</v>
      </c>
      <c r="R123" s="61">
        <v>0.631452667365899</v>
      </c>
      <c r="S123" s="61">
        <v>0.53144052963992205</v>
      </c>
    </row>
    <row r="124" spans="1:19" x14ac:dyDescent="0.35">
      <c r="A124" s="59" t="s">
        <v>1888</v>
      </c>
      <c r="B124" s="59" t="s">
        <v>1889</v>
      </c>
      <c r="C124" s="53" t="s">
        <v>60</v>
      </c>
      <c r="D124" s="53" t="s">
        <v>199</v>
      </c>
      <c r="E124" s="53" t="s">
        <v>3708</v>
      </c>
      <c r="F124" s="60">
        <v>103.75268243631599</v>
      </c>
      <c r="G124" s="60">
        <v>107.218669611024</v>
      </c>
      <c r="H124" s="60">
        <v>105.238935943828</v>
      </c>
      <c r="I124" s="60">
        <v>101.415025718341</v>
      </c>
      <c r="J124" s="60">
        <v>116.894197455319</v>
      </c>
      <c r="K124" s="60">
        <v>98.484348532224999</v>
      </c>
      <c r="L124" s="60">
        <v>100.88450164199401</v>
      </c>
      <c r="M124" s="61">
        <v>0.492473652375366</v>
      </c>
      <c r="N124" s="61">
        <v>0.51501152383509297</v>
      </c>
      <c r="O124" s="61">
        <v>0.491409718195219</v>
      </c>
      <c r="P124" s="61">
        <v>0.47374324139571999</v>
      </c>
      <c r="Q124" s="61">
        <v>0.45090269353802398</v>
      </c>
      <c r="R124" s="61">
        <v>0.45374291493184798</v>
      </c>
      <c r="S124" s="61">
        <v>0.39648192862117798</v>
      </c>
    </row>
    <row r="125" spans="1:19" x14ac:dyDescent="0.35">
      <c r="A125" s="59" t="s">
        <v>1882</v>
      </c>
      <c r="B125" s="59" t="s">
        <v>1883</v>
      </c>
      <c r="C125" s="53" t="s">
        <v>40</v>
      </c>
      <c r="D125" s="53" t="s">
        <v>199</v>
      </c>
      <c r="E125" s="53" t="s">
        <v>3708</v>
      </c>
      <c r="F125" s="60">
        <v>103.75268243631599</v>
      </c>
      <c r="G125" s="60">
        <v>107.218669611024</v>
      </c>
      <c r="H125" s="60">
        <v>105.238935943828</v>
      </c>
      <c r="I125" s="60">
        <v>101.415025718341</v>
      </c>
      <c r="J125" s="60">
        <v>116.894197455319</v>
      </c>
      <c r="K125" s="60">
        <v>98.484348532224999</v>
      </c>
      <c r="L125" s="60">
        <v>100.88450164199401</v>
      </c>
      <c r="M125" s="61">
        <v>0.492473652375366</v>
      </c>
      <c r="N125" s="61">
        <v>0.51501152383509297</v>
      </c>
      <c r="O125" s="61">
        <v>0.491409718195219</v>
      </c>
      <c r="P125" s="61">
        <v>0.47374324139571999</v>
      </c>
      <c r="Q125" s="61">
        <v>0.45090269353802398</v>
      </c>
      <c r="R125" s="61">
        <v>0.45374291493184798</v>
      </c>
      <c r="S125" s="61">
        <v>0.39648192862117798</v>
      </c>
    </row>
    <row r="126" spans="1:19" x14ac:dyDescent="0.35">
      <c r="A126" s="59" t="s">
        <v>1886</v>
      </c>
      <c r="B126" s="59" t="s">
        <v>1887</v>
      </c>
      <c r="C126" s="53" t="s">
        <v>60</v>
      </c>
      <c r="D126" s="53" t="s">
        <v>199</v>
      </c>
      <c r="E126" s="53" t="s">
        <v>3708</v>
      </c>
      <c r="F126" s="60">
        <v>103.75268243631599</v>
      </c>
      <c r="G126" s="60">
        <v>107.218669611024</v>
      </c>
      <c r="H126" s="60">
        <v>105.238935943828</v>
      </c>
      <c r="I126" s="60">
        <v>101.415025718341</v>
      </c>
      <c r="J126" s="60">
        <v>116.894197455319</v>
      </c>
      <c r="K126" s="60">
        <v>98.484348532224999</v>
      </c>
      <c r="L126" s="60">
        <v>100.88450164199401</v>
      </c>
      <c r="M126" s="61">
        <v>0.492473652375366</v>
      </c>
      <c r="N126" s="61">
        <v>0.51501152383509297</v>
      </c>
      <c r="O126" s="61">
        <v>0.491409718195219</v>
      </c>
      <c r="P126" s="61">
        <v>0.47374324139571999</v>
      </c>
      <c r="Q126" s="61">
        <v>0.45090269353802398</v>
      </c>
      <c r="R126" s="61">
        <v>0.45374291493184798</v>
      </c>
      <c r="S126" s="61">
        <v>0.39648192862117798</v>
      </c>
    </row>
    <row r="127" spans="1:19" x14ac:dyDescent="0.35">
      <c r="A127" s="59" t="s">
        <v>1884</v>
      </c>
      <c r="B127" s="59" t="s">
        <v>1885</v>
      </c>
      <c r="C127" s="53" t="s">
        <v>60</v>
      </c>
      <c r="D127" s="53" t="s">
        <v>199</v>
      </c>
      <c r="E127" s="53" t="s">
        <v>3707</v>
      </c>
      <c r="F127" s="60">
        <v>99.666240176998002</v>
      </c>
      <c r="G127" s="60">
        <v>102.304754712145</v>
      </c>
      <c r="H127" s="60">
        <v>110.090133505292</v>
      </c>
      <c r="I127" s="60">
        <v>98.728404962677104</v>
      </c>
      <c r="J127" s="60">
        <v>108.069521085438</v>
      </c>
      <c r="K127" s="60">
        <v>102.531538953796</v>
      </c>
      <c r="L127" s="60">
        <v>105.0317573598</v>
      </c>
      <c r="M127" s="61">
        <v>0.68677951962066297</v>
      </c>
      <c r="N127" s="61">
        <v>0.72810396995983395</v>
      </c>
      <c r="O127" s="61">
        <v>0.689643052827977</v>
      </c>
      <c r="P127" s="61">
        <v>0.66024980189000404</v>
      </c>
      <c r="Q127" s="61">
        <v>0.62455382380418001</v>
      </c>
      <c r="R127" s="61">
        <v>0.63177169088733498</v>
      </c>
      <c r="S127" s="61">
        <v>0.54950375068355795</v>
      </c>
    </row>
    <row r="128" spans="1:19" x14ac:dyDescent="0.35">
      <c r="A128" s="59" t="s">
        <v>3709</v>
      </c>
      <c r="B128" s="59" t="s">
        <v>3710</v>
      </c>
      <c r="C128" s="53" t="s">
        <v>60</v>
      </c>
      <c r="D128" s="53" t="s">
        <v>41</v>
      </c>
      <c r="E128" s="53" t="s">
        <v>3708</v>
      </c>
      <c r="F128" s="60"/>
      <c r="G128" s="60">
        <v>104.496371269498</v>
      </c>
      <c r="H128" s="60"/>
      <c r="I128" s="60"/>
      <c r="J128" s="60"/>
      <c r="K128" s="60"/>
      <c r="L128" s="60"/>
      <c r="M128" s="61">
        <v>0.27842873222611297</v>
      </c>
      <c r="N128" s="61">
        <v>0.30212200257889499</v>
      </c>
      <c r="O128" s="61">
        <v>0.28054570796387801</v>
      </c>
      <c r="P128" s="61">
        <v>0.264266023584941</v>
      </c>
      <c r="Q128" s="61">
        <v>0.24293731519449799</v>
      </c>
      <c r="R128" s="61">
        <v>0.24744826559243099</v>
      </c>
      <c r="S128" s="61">
        <v>0.21266736445207299</v>
      </c>
    </row>
    <row r="129" spans="1:19" x14ac:dyDescent="0.35">
      <c r="A129" s="59" t="s">
        <v>254</v>
      </c>
      <c r="B129" s="59" t="s">
        <v>255</v>
      </c>
      <c r="C129" s="53" t="s">
        <v>60</v>
      </c>
      <c r="D129" s="53" t="s">
        <v>256</v>
      </c>
      <c r="E129" s="53" t="s">
        <v>3708</v>
      </c>
      <c r="F129" s="60">
        <v>107.050696047562</v>
      </c>
      <c r="G129" s="60">
        <v>108.90972913325101</v>
      </c>
      <c r="H129" s="60">
        <v>97.3362386671634</v>
      </c>
      <c r="I129" s="60">
        <v>104.324470998084</v>
      </c>
      <c r="J129" s="60">
        <v>117.469447057905</v>
      </c>
      <c r="K129" s="60">
        <v>100.551337497571</v>
      </c>
      <c r="L129" s="60">
        <v>101.512891984904</v>
      </c>
      <c r="M129" s="61">
        <v>0.38954222858607002</v>
      </c>
      <c r="N129" s="61">
        <v>0.40519375956864201</v>
      </c>
      <c r="O129" s="61">
        <v>0.39045838367288699</v>
      </c>
      <c r="P129" s="61">
        <v>0.37791609617917998</v>
      </c>
      <c r="Q129" s="61">
        <v>0.361187740929168</v>
      </c>
      <c r="R129" s="61">
        <v>0.36518214897970902</v>
      </c>
      <c r="S129" s="61">
        <v>0.330044516639451</v>
      </c>
    </row>
    <row r="130" spans="1:19" x14ac:dyDescent="0.35">
      <c r="A130" s="59" t="s">
        <v>276</v>
      </c>
      <c r="B130" s="59" t="s">
        <v>277</v>
      </c>
      <c r="C130" s="53" t="s">
        <v>40</v>
      </c>
      <c r="D130" s="53" t="s">
        <v>236</v>
      </c>
      <c r="E130" s="53" t="s">
        <v>3708</v>
      </c>
      <c r="F130" s="60">
        <v>98.120552998236107</v>
      </c>
      <c r="G130" s="60">
        <v>105.739665983116</v>
      </c>
      <c r="H130" s="60">
        <v>90.9216244941653</v>
      </c>
      <c r="I130" s="60">
        <v>96.604965356892393</v>
      </c>
      <c r="J130" s="60">
        <v>112.694054950124</v>
      </c>
      <c r="K130" s="60">
        <v>87.372958267321394</v>
      </c>
      <c r="L130" s="60">
        <v>105.11000025475499</v>
      </c>
      <c r="M130" s="61">
        <v>0.57621068643668205</v>
      </c>
      <c r="N130" s="61">
        <v>0.61063824026133195</v>
      </c>
      <c r="O130" s="61">
        <v>0.57923649663552501</v>
      </c>
      <c r="P130" s="61">
        <v>0.552220485647826</v>
      </c>
      <c r="Q130" s="61">
        <v>0.52063533850328003</v>
      </c>
      <c r="R130" s="61">
        <v>0.52981253026791797</v>
      </c>
      <c r="S130" s="61">
        <v>0.46913371635708001</v>
      </c>
    </row>
    <row r="131" spans="1:19" x14ac:dyDescent="0.35">
      <c r="A131" s="59" t="s">
        <v>282</v>
      </c>
      <c r="B131" s="59" t="s">
        <v>283</v>
      </c>
      <c r="C131" s="53" t="s">
        <v>60</v>
      </c>
      <c r="D131" s="53" t="s">
        <v>52</v>
      </c>
      <c r="E131" s="53" t="s">
        <v>3708</v>
      </c>
      <c r="F131" s="60">
        <v>100.746685908633</v>
      </c>
      <c r="G131" s="60">
        <v>103.109581568059</v>
      </c>
      <c r="H131" s="60">
        <v>94.663552198752001</v>
      </c>
      <c r="I131" s="60"/>
      <c r="J131" s="60"/>
      <c r="K131" s="60"/>
      <c r="L131" s="60"/>
      <c r="M131" s="61">
        <v>0.30861663364754099</v>
      </c>
      <c r="N131" s="61">
        <v>0.323275870453748</v>
      </c>
      <c r="O131" s="61">
        <v>0.30897321944093598</v>
      </c>
      <c r="P131" s="61">
        <v>0.29682970551564097</v>
      </c>
      <c r="Q131" s="61">
        <v>0.278714293577283</v>
      </c>
      <c r="R131" s="61">
        <v>0.28235009232941599</v>
      </c>
      <c r="S131" s="61">
        <v>0.23902394542548899</v>
      </c>
    </row>
    <row r="132" spans="1:19" x14ac:dyDescent="0.35">
      <c r="A132" s="59" t="s">
        <v>970</v>
      </c>
      <c r="B132" s="59" t="s">
        <v>971</v>
      </c>
      <c r="C132" s="53" t="s">
        <v>60</v>
      </c>
      <c r="D132" s="53" t="s">
        <v>73</v>
      </c>
      <c r="E132" s="53" t="s">
        <v>3708</v>
      </c>
      <c r="F132" s="60">
        <v>110.228551505246</v>
      </c>
      <c r="G132" s="60">
        <v>116.51677031569101</v>
      </c>
      <c r="H132" s="60">
        <v>116.93801529621</v>
      </c>
      <c r="I132" s="60">
        <v>123.926856780691</v>
      </c>
      <c r="J132" s="60">
        <v>120.335753676699</v>
      </c>
      <c r="K132" s="60">
        <v>113.469867892065</v>
      </c>
      <c r="L132" s="60">
        <v>90.479332306913193</v>
      </c>
      <c r="M132" s="61">
        <v>0.45583155599672298</v>
      </c>
      <c r="N132" s="61">
        <v>0.48236579765521298</v>
      </c>
      <c r="O132" s="61">
        <v>0.45771050313751799</v>
      </c>
      <c r="P132" s="61">
        <v>0.43979050068988901</v>
      </c>
      <c r="Q132" s="61">
        <v>0.41662648941040498</v>
      </c>
      <c r="R132" s="61">
        <v>0.421373110856191</v>
      </c>
      <c r="S132" s="61">
        <v>0.37580600994417201</v>
      </c>
    </row>
    <row r="133" spans="1:19" x14ac:dyDescent="0.35">
      <c r="A133" s="59" t="s">
        <v>966</v>
      </c>
      <c r="B133" s="59" t="s">
        <v>967</v>
      </c>
      <c r="C133" s="53" t="s">
        <v>40</v>
      </c>
      <c r="D133" s="53" t="s">
        <v>73</v>
      </c>
      <c r="E133" s="53" t="s">
        <v>3708</v>
      </c>
      <c r="F133" s="60">
        <v>110.228551505246</v>
      </c>
      <c r="G133" s="60">
        <v>116.51677031569101</v>
      </c>
      <c r="H133" s="60">
        <v>116.93801529621</v>
      </c>
      <c r="I133" s="60">
        <v>123.926856780691</v>
      </c>
      <c r="J133" s="60">
        <v>120.335753676699</v>
      </c>
      <c r="K133" s="60">
        <v>113.469867892065</v>
      </c>
      <c r="L133" s="60">
        <v>90.479332306913193</v>
      </c>
      <c r="M133" s="61">
        <v>0.45583155599672298</v>
      </c>
      <c r="N133" s="61">
        <v>0.48236579765521298</v>
      </c>
      <c r="O133" s="61">
        <v>0.45771050313751799</v>
      </c>
      <c r="P133" s="61">
        <v>0.43979050068988901</v>
      </c>
      <c r="Q133" s="61">
        <v>0.41662648941040498</v>
      </c>
      <c r="R133" s="61">
        <v>0.421373110856191</v>
      </c>
      <c r="S133" s="61">
        <v>0.37580600994417201</v>
      </c>
    </row>
    <row r="134" spans="1:19" x14ac:dyDescent="0.35">
      <c r="A134" s="59" t="s">
        <v>960</v>
      </c>
      <c r="B134" s="59" t="s">
        <v>961</v>
      </c>
      <c r="C134" s="53" t="s">
        <v>60</v>
      </c>
      <c r="D134" s="53" t="s">
        <v>73</v>
      </c>
      <c r="E134" s="53" t="s">
        <v>3708</v>
      </c>
      <c r="F134" s="60">
        <v>110.228551505246</v>
      </c>
      <c r="G134" s="60">
        <v>116.51677031569101</v>
      </c>
      <c r="H134" s="60">
        <v>116.93801529621</v>
      </c>
      <c r="I134" s="60">
        <v>123.926856780691</v>
      </c>
      <c r="J134" s="60">
        <v>120.335753676699</v>
      </c>
      <c r="K134" s="60">
        <v>113.469867892065</v>
      </c>
      <c r="L134" s="60">
        <v>90.479332306913193</v>
      </c>
      <c r="M134" s="61">
        <v>0.45583155599672298</v>
      </c>
      <c r="N134" s="61">
        <v>0.48236579765521298</v>
      </c>
      <c r="O134" s="61">
        <v>0.45771050313751799</v>
      </c>
      <c r="P134" s="61">
        <v>0.43979050068988901</v>
      </c>
      <c r="Q134" s="61">
        <v>0.41662648941040498</v>
      </c>
      <c r="R134" s="61">
        <v>0.421373110856191</v>
      </c>
      <c r="S134" s="61">
        <v>0.37580600994417201</v>
      </c>
    </row>
    <row r="135" spans="1:19" x14ac:dyDescent="0.35">
      <c r="A135" s="59" t="s">
        <v>1805</v>
      </c>
      <c r="B135" s="59" t="s">
        <v>1806</v>
      </c>
      <c r="C135" s="53" t="s">
        <v>60</v>
      </c>
      <c r="D135" s="53" t="s">
        <v>44</v>
      </c>
      <c r="E135" s="53" t="s">
        <v>3707</v>
      </c>
      <c r="F135" s="60">
        <v>106.98013044101501</v>
      </c>
      <c r="G135" s="60">
        <v>126.487076707355</v>
      </c>
      <c r="H135" s="60">
        <v>126.973632394162</v>
      </c>
      <c r="I135" s="60">
        <v>113.625609196027</v>
      </c>
      <c r="J135" s="60">
        <v>133.342957945655</v>
      </c>
      <c r="K135" s="60">
        <v>116.89583545838001</v>
      </c>
      <c r="L135" s="60">
        <v>93.389610827682105</v>
      </c>
      <c r="M135" s="61">
        <v>0.70315021104445696</v>
      </c>
      <c r="N135" s="61">
        <v>0.73621680645229204</v>
      </c>
      <c r="O135" s="61">
        <v>0.70352622099848205</v>
      </c>
      <c r="P135" s="61">
        <v>0.68041379159033999</v>
      </c>
      <c r="Q135" s="61">
        <v>0.65047350372197899</v>
      </c>
      <c r="R135" s="61">
        <v>0.65644081447758695</v>
      </c>
      <c r="S135" s="61">
        <v>0.59571352104096598</v>
      </c>
    </row>
    <row r="136" spans="1:19" x14ac:dyDescent="0.35">
      <c r="A136" s="59" t="s">
        <v>1803</v>
      </c>
      <c r="B136" s="59" t="s">
        <v>1804</v>
      </c>
      <c r="C136" s="53" t="s">
        <v>40</v>
      </c>
      <c r="D136" s="53" t="s">
        <v>44</v>
      </c>
      <c r="E136" s="53" t="s">
        <v>3707</v>
      </c>
      <c r="F136" s="60">
        <v>108.502097307917</v>
      </c>
      <c r="G136" s="60">
        <v>117.517982940194</v>
      </c>
      <c r="H136" s="60">
        <v>125.35101914461499</v>
      </c>
      <c r="I136" s="60">
        <v>118.100393973511</v>
      </c>
      <c r="J136" s="60">
        <v>118.595285814511</v>
      </c>
      <c r="K136" s="60">
        <v>110.776770841342</v>
      </c>
      <c r="L136" s="60">
        <v>89.826936128578694</v>
      </c>
      <c r="M136" s="61">
        <v>0.72772749464555497</v>
      </c>
      <c r="N136" s="61">
        <v>0.74232132704812603</v>
      </c>
      <c r="O136" s="61">
        <v>0.67032788729196402</v>
      </c>
      <c r="P136" s="61">
        <v>0.70292155911606802</v>
      </c>
      <c r="Q136" s="61">
        <v>0.67074023318873099</v>
      </c>
      <c r="R136" s="61">
        <v>0.64540437955312902</v>
      </c>
      <c r="S136" s="61">
        <v>0.56657573225374802</v>
      </c>
    </row>
    <row r="137" spans="1:19" x14ac:dyDescent="0.35">
      <c r="A137" s="59" t="s">
        <v>1803</v>
      </c>
      <c r="B137" s="59" t="s">
        <v>1804</v>
      </c>
      <c r="C137" s="53" t="s">
        <v>40</v>
      </c>
      <c r="D137" s="53" t="s">
        <v>44</v>
      </c>
      <c r="E137" s="53" t="s">
        <v>3707</v>
      </c>
      <c r="F137" s="60">
        <v>108.502097307917</v>
      </c>
      <c r="G137" s="60">
        <v>117.517982940194</v>
      </c>
      <c r="H137" s="60">
        <v>125.35101914461499</v>
      </c>
      <c r="I137" s="60">
        <v>118.100393973511</v>
      </c>
      <c r="J137" s="60">
        <v>118.595285814511</v>
      </c>
      <c r="K137" s="60">
        <v>110.776770841342</v>
      </c>
      <c r="L137" s="60">
        <v>89.826936128578694</v>
      </c>
      <c r="M137" s="61">
        <v>0.72772749464555497</v>
      </c>
      <c r="N137" s="61">
        <v>0.74232132704812603</v>
      </c>
      <c r="O137" s="61">
        <v>0.67032788729196402</v>
      </c>
      <c r="P137" s="61">
        <v>0.70292155911606802</v>
      </c>
      <c r="Q137" s="61">
        <v>0.67074023318873099</v>
      </c>
      <c r="R137" s="61">
        <v>0.64540437955312902</v>
      </c>
      <c r="S137" s="61">
        <v>0.56657573225374802</v>
      </c>
    </row>
    <row r="138" spans="1:19" x14ac:dyDescent="0.35">
      <c r="A138" s="59" t="s">
        <v>1801</v>
      </c>
      <c r="B138" s="59" t="s">
        <v>1802</v>
      </c>
      <c r="C138" s="53" t="s">
        <v>40</v>
      </c>
      <c r="D138" s="53" t="s">
        <v>44</v>
      </c>
      <c r="E138" s="53" t="s">
        <v>3708</v>
      </c>
      <c r="F138" s="60">
        <v>108.04467706424001</v>
      </c>
      <c r="G138" s="60">
        <v>115.051465728517</v>
      </c>
      <c r="H138" s="60">
        <v>119.627581859426</v>
      </c>
      <c r="I138" s="60">
        <v>116.74025284344999</v>
      </c>
      <c r="J138" s="60">
        <v>126.061996700568</v>
      </c>
      <c r="K138" s="60">
        <v>112.87837723186399</v>
      </c>
      <c r="L138" s="60">
        <v>92.813560070387993</v>
      </c>
      <c r="M138" s="61">
        <v>0.57967600801197505</v>
      </c>
      <c r="N138" s="61">
        <v>0.59578084098995998</v>
      </c>
      <c r="O138" s="61">
        <v>0.57556400644082495</v>
      </c>
      <c r="P138" s="61">
        <v>0.56604880753850895</v>
      </c>
      <c r="Q138" s="61">
        <v>0.54680247374158197</v>
      </c>
      <c r="R138" s="61">
        <v>0.54802619916298501</v>
      </c>
      <c r="S138" s="61">
        <v>0.504251027505074</v>
      </c>
    </row>
    <row r="139" spans="1:19" x14ac:dyDescent="0.35">
      <c r="A139" s="59" t="s">
        <v>3494</v>
      </c>
      <c r="B139" s="59" t="s">
        <v>3495</v>
      </c>
      <c r="C139" s="53" t="s">
        <v>40</v>
      </c>
      <c r="D139" s="53" t="s">
        <v>41</v>
      </c>
      <c r="E139" s="53" t="s">
        <v>3707</v>
      </c>
      <c r="F139" s="60">
        <v>112.392381381543</v>
      </c>
      <c r="G139" s="60">
        <v>106.867947887127</v>
      </c>
      <c r="H139" s="60">
        <v>117.41477613561599</v>
      </c>
      <c r="I139" s="60">
        <v>116.94002655469301</v>
      </c>
      <c r="J139" s="60">
        <v>128.22535988720799</v>
      </c>
      <c r="K139" s="60">
        <v>116.85432734187501</v>
      </c>
      <c r="L139" s="60">
        <v>91.362355277973805</v>
      </c>
      <c r="M139" s="61">
        <v>0.66890747527320205</v>
      </c>
      <c r="N139" s="61">
        <v>0.70060178299894504</v>
      </c>
      <c r="O139" s="61">
        <v>0.66871933771055003</v>
      </c>
      <c r="P139" s="61">
        <v>0.64649056117920101</v>
      </c>
      <c r="Q139" s="61">
        <v>0.61776308149014003</v>
      </c>
      <c r="R139" s="61">
        <v>0.62346550557542502</v>
      </c>
      <c r="S139" s="61">
        <v>0.56500060752238401</v>
      </c>
    </row>
    <row r="140" spans="1:19" x14ac:dyDescent="0.35">
      <c r="A140" s="59" t="s">
        <v>3496</v>
      </c>
      <c r="B140" s="59" t="s">
        <v>3497</v>
      </c>
      <c r="C140" s="53" t="s">
        <v>40</v>
      </c>
      <c r="D140" s="53" t="s">
        <v>41</v>
      </c>
      <c r="E140" s="53" t="s">
        <v>3707</v>
      </c>
      <c r="F140" s="60">
        <v>106.991217761549</v>
      </c>
      <c r="G140" s="60">
        <v>106.867947887127</v>
      </c>
      <c r="H140" s="60">
        <v>122.396728335861</v>
      </c>
      <c r="I140" s="60">
        <v>110.348639465666</v>
      </c>
      <c r="J140" s="60">
        <v>124.600708280574</v>
      </c>
      <c r="K140" s="60">
        <v>116.85432734187501</v>
      </c>
      <c r="L140" s="60">
        <v>91.362355277973805</v>
      </c>
      <c r="M140" s="61">
        <v>0.66890747527320205</v>
      </c>
      <c r="N140" s="61">
        <v>0.70060178299894504</v>
      </c>
      <c r="O140" s="61">
        <v>0.66871933771055003</v>
      </c>
      <c r="P140" s="61">
        <v>0.64649056117920101</v>
      </c>
      <c r="Q140" s="61">
        <v>0.61776308149014003</v>
      </c>
      <c r="R140" s="61">
        <v>0.62346550557542502</v>
      </c>
      <c r="S140" s="61">
        <v>0.56500060752238401</v>
      </c>
    </row>
    <row r="141" spans="1:19" x14ac:dyDescent="0.35">
      <c r="A141" s="59" t="s">
        <v>3492</v>
      </c>
      <c r="B141" s="59" t="s">
        <v>3493</v>
      </c>
      <c r="C141" s="53" t="s">
        <v>40</v>
      </c>
      <c r="D141" s="53" t="s">
        <v>41</v>
      </c>
      <c r="E141" s="53" t="s">
        <v>3708</v>
      </c>
      <c r="F141" s="60">
        <v>108.04467706424001</v>
      </c>
      <c r="G141" s="60">
        <v>115.051465728517</v>
      </c>
      <c r="H141" s="60">
        <v>119.627581859426</v>
      </c>
      <c r="I141" s="60">
        <v>116.74025284344999</v>
      </c>
      <c r="J141" s="60">
        <v>126.061996700568</v>
      </c>
      <c r="K141" s="60">
        <v>112.87837723186399</v>
      </c>
      <c r="L141" s="60">
        <v>92.813560070387993</v>
      </c>
      <c r="M141" s="61">
        <v>0.57967600801197505</v>
      </c>
      <c r="N141" s="61">
        <v>0.59578084098995998</v>
      </c>
      <c r="O141" s="61">
        <v>0.57556400644082495</v>
      </c>
      <c r="P141" s="61">
        <v>0.56604880753850895</v>
      </c>
      <c r="Q141" s="61">
        <v>0.54680247374158197</v>
      </c>
      <c r="R141" s="61">
        <v>0.54802619916298501</v>
      </c>
      <c r="S141" s="61">
        <v>0.504251027505074</v>
      </c>
    </row>
    <row r="142" spans="1:19" x14ac:dyDescent="0.35">
      <c r="A142" s="59" t="s">
        <v>3490</v>
      </c>
      <c r="B142" s="59" t="s">
        <v>3491</v>
      </c>
      <c r="C142" s="53" t="s">
        <v>60</v>
      </c>
      <c r="D142" s="53" t="s">
        <v>41</v>
      </c>
      <c r="E142" s="53" t="s">
        <v>3707</v>
      </c>
      <c r="F142" s="60">
        <v>104.663098918925</v>
      </c>
      <c r="G142" s="60">
        <v>107.395114569721</v>
      </c>
      <c r="H142" s="60">
        <v>126.711480123005</v>
      </c>
      <c r="I142" s="60">
        <v>118.370067803181</v>
      </c>
      <c r="J142" s="60">
        <v>126.947070334077</v>
      </c>
      <c r="K142" s="60">
        <v>116.323321575199</v>
      </c>
      <c r="L142" s="60">
        <v>91.976913594126003</v>
      </c>
      <c r="M142" s="61">
        <v>0.74112148955817203</v>
      </c>
      <c r="N142" s="61">
        <v>0.77166637721825004</v>
      </c>
      <c r="O142" s="61">
        <v>0.74215910240767302</v>
      </c>
      <c r="P142" s="61">
        <v>0.71877922751401502</v>
      </c>
      <c r="Q142" s="61">
        <v>0.68930606872300904</v>
      </c>
      <c r="R142" s="61">
        <v>0.69654089084467896</v>
      </c>
      <c r="S142" s="61">
        <v>0.63487811007982997</v>
      </c>
    </row>
    <row r="143" spans="1:19" x14ac:dyDescent="0.35">
      <c r="A143" s="59" t="s">
        <v>3488</v>
      </c>
      <c r="B143" s="59" t="s">
        <v>3489</v>
      </c>
      <c r="C143" s="53" t="s">
        <v>60</v>
      </c>
      <c r="D143" s="53" t="s">
        <v>41</v>
      </c>
      <c r="E143" s="53" t="s">
        <v>3707</v>
      </c>
      <c r="F143" s="60">
        <v>110.76172600301</v>
      </c>
      <c r="G143" s="60">
        <v>105.79649893387899</v>
      </c>
      <c r="H143" s="60">
        <v>118.915069309427</v>
      </c>
      <c r="I143" s="60">
        <v>117.990023690933</v>
      </c>
      <c r="J143" s="60">
        <v>123.581136271023</v>
      </c>
      <c r="K143" s="60">
        <v>115.046488339438</v>
      </c>
      <c r="L143" s="60">
        <v>91.060545309416597</v>
      </c>
      <c r="M143" s="61">
        <v>0.66892366034227002</v>
      </c>
      <c r="N143" s="61">
        <v>0.70061516621927999</v>
      </c>
      <c r="O143" s="61">
        <v>0.66873055184299302</v>
      </c>
      <c r="P143" s="61">
        <v>0.64650557935281205</v>
      </c>
      <c r="Q143" s="61">
        <v>0.61777536733166105</v>
      </c>
      <c r="R143" s="61">
        <v>0.62347988454452297</v>
      </c>
      <c r="S143" s="61">
        <v>0.56501147383424</v>
      </c>
    </row>
    <row r="144" spans="1:19" x14ac:dyDescent="0.35">
      <c r="A144" s="59" t="s">
        <v>3404</v>
      </c>
      <c r="B144" s="59" t="s">
        <v>3405</v>
      </c>
      <c r="C144" s="53" t="s">
        <v>40</v>
      </c>
      <c r="D144" s="53" t="s">
        <v>49</v>
      </c>
      <c r="E144" s="53" t="s">
        <v>3707</v>
      </c>
      <c r="F144" s="60">
        <v>105.49814346884401</v>
      </c>
      <c r="G144" s="60">
        <v>119.632989993976</v>
      </c>
      <c r="H144" s="60">
        <v>108.485372783806</v>
      </c>
      <c r="I144" s="60">
        <v>117.146068050793</v>
      </c>
      <c r="J144" s="60">
        <v>118.480284153189</v>
      </c>
      <c r="K144" s="60">
        <v>113.266397856875</v>
      </c>
      <c r="L144" s="60">
        <v>90.095735631824894</v>
      </c>
      <c r="M144" s="61">
        <v>0.68327508823136196</v>
      </c>
      <c r="N144" s="61">
        <v>0.72242846708042596</v>
      </c>
      <c r="O144" s="61">
        <v>0.68726023192089003</v>
      </c>
      <c r="P144" s="61">
        <v>0.65744529589413203</v>
      </c>
      <c r="Q144" s="61">
        <v>0.62328443796337396</v>
      </c>
      <c r="R144" s="61">
        <v>0.63253531912633598</v>
      </c>
      <c r="S144" s="61">
        <v>0.56619135712751101</v>
      </c>
    </row>
    <row r="145" spans="1:19" x14ac:dyDescent="0.35">
      <c r="A145" s="59" t="s">
        <v>3402</v>
      </c>
      <c r="B145" s="59" t="s">
        <v>3403</v>
      </c>
      <c r="C145" s="53" t="s">
        <v>40</v>
      </c>
      <c r="D145" s="53" t="s">
        <v>49</v>
      </c>
      <c r="E145" s="53" t="s">
        <v>3707</v>
      </c>
      <c r="F145" s="60">
        <v>105.66652873586</v>
      </c>
      <c r="G145" s="60">
        <v>132.27434651722899</v>
      </c>
      <c r="H145" s="60">
        <v>112.014121635314</v>
      </c>
      <c r="I145" s="60">
        <v>121.941750686471</v>
      </c>
      <c r="J145" s="60">
        <v>126.52113468035</v>
      </c>
      <c r="K145" s="60">
        <v>114.731565571532</v>
      </c>
      <c r="L145" s="60">
        <v>92.091794478052606</v>
      </c>
      <c r="M145" s="61">
        <v>0.704487944389391</v>
      </c>
      <c r="N145" s="61">
        <v>0.74161286170601304</v>
      </c>
      <c r="O145" s="61">
        <v>0.70758848809306196</v>
      </c>
      <c r="P145" s="61">
        <v>0.68176597663633298</v>
      </c>
      <c r="Q145" s="61">
        <v>0.64998857959332601</v>
      </c>
      <c r="R145" s="61">
        <v>0.65653743355491301</v>
      </c>
      <c r="S145" s="61">
        <v>0.59344444995509305</v>
      </c>
    </row>
    <row r="146" spans="1:19" x14ac:dyDescent="0.35">
      <c r="A146" s="59" t="s">
        <v>3062</v>
      </c>
      <c r="B146" s="59" t="s">
        <v>3063</v>
      </c>
      <c r="C146" s="53" t="s">
        <v>60</v>
      </c>
      <c r="D146" s="53" t="s">
        <v>66</v>
      </c>
      <c r="E146" s="53" t="s">
        <v>3707</v>
      </c>
      <c r="F146" s="60">
        <v>112.26561452953401</v>
      </c>
      <c r="G146" s="60">
        <v>117.82021597315099</v>
      </c>
      <c r="H146" s="60">
        <v>130.04767130426899</v>
      </c>
      <c r="I146" s="60">
        <v>129.952934218281</v>
      </c>
      <c r="J146" s="60">
        <v>137.617226574135</v>
      </c>
      <c r="K146" s="60">
        <v>111.880290491198</v>
      </c>
      <c r="L146" s="60">
        <v>89.050646065222594</v>
      </c>
      <c r="M146" s="61">
        <v>0.63877390124085498</v>
      </c>
      <c r="N146" s="61">
        <v>0.67810263272582305</v>
      </c>
      <c r="O146" s="61">
        <v>0.64172777505965095</v>
      </c>
      <c r="P146" s="61">
        <v>0.61474904215043802</v>
      </c>
      <c r="Q146" s="61">
        <v>0.582663096964395</v>
      </c>
      <c r="R146" s="61">
        <v>0.58889695176532997</v>
      </c>
      <c r="S146" s="61">
        <v>0.52776978921415996</v>
      </c>
    </row>
    <row r="147" spans="1:19" x14ac:dyDescent="0.35">
      <c r="A147" s="59" t="s">
        <v>3064</v>
      </c>
      <c r="B147" s="59" t="s">
        <v>3065</v>
      </c>
      <c r="C147" s="53" t="s">
        <v>60</v>
      </c>
      <c r="D147" s="53" t="s">
        <v>66</v>
      </c>
      <c r="E147" s="53" t="s">
        <v>3707</v>
      </c>
      <c r="F147" s="60">
        <v>117.674916133566</v>
      </c>
      <c r="G147" s="60">
        <v>132.685317739217</v>
      </c>
      <c r="H147" s="60">
        <v>128.392794905496</v>
      </c>
      <c r="I147" s="60">
        <v>127.31556488880101</v>
      </c>
      <c r="J147" s="60">
        <v>141.241926439964</v>
      </c>
      <c r="K147" s="60">
        <v>111.880290491198</v>
      </c>
      <c r="L147" s="60">
        <v>89.050646065222594</v>
      </c>
      <c r="M147" s="61">
        <v>0.63877390124085498</v>
      </c>
      <c r="N147" s="61">
        <v>0.67810263272582305</v>
      </c>
      <c r="O147" s="61">
        <v>0.64172777505965095</v>
      </c>
      <c r="P147" s="61">
        <v>0.61474904215043802</v>
      </c>
      <c r="Q147" s="61">
        <v>0.582663096964395</v>
      </c>
      <c r="R147" s="61">
        <v>0.58889695176532997</v>
      </c>
      <c r="S147" s="61">
        <v>0.52776978921415996</v>
      </c>
    </row>
    <row r="148" spans="1:19" x14ac:dyDescent="0.35">
      <c r="A148" s="59" t="s">
        <v>3066</v>
      </c>
      <c r="B148" s="59" t="s">
        <v>3067</v>
      </c>
      <c r="C148" s="53" t="s">
        <v>60</v>
      </c>
      <c r="D148" s="53" t="s">
        <v>66</v>
      </c>
      <c r="E148" s="53" t="s">
        <v>3707</v>
      </c>
      <c r="F148" s="60">
        <v>117.674916133566</v>
      </c>
      <c r="G148" s="60">
        <v>128.969066936263</v>
      </c>
      <c r="H148" s="60">
        <v>123.41666747076199</v>
      </c>
      <c r="I148" s="60">
        <v>129.952934218281</v>
      </c>
      <c r="J148" s="60">
        <v>141.241926439964</v>
      </c>
      <c r="K148" s="60">
        <v>113.95913621562499</v>
      </c>
      <c r="L148" s="60">
        <v>91.069195558145594</v>
      </c>
      <c r="M148" s="61">
        <v>0.63877390124085498</v>
      </c>
      <c r="N148" s="61">
        <v>0.67810263272582305</v>
      </c>
      <c r="O148" s="61">
        <v>0.64172777505965095</v>
      </c>
      <c r="P148" s="61">
        <v>0.61474904215043802</v>
      </c>
      <c r="Q148" s="61">
        <v>0.582663096964395</v>
      </c>
      <c r="R148" s="61">
        <v>0.58889695176532997</v>
      </c>
      <c r="S148" s="61">
        <v>0.52776978921415996</v>
      </c>
    </row>
    <row r="149" spans="1:19" x14ac:dyDescent="0.35">
      <c r="A149" s="59" t="s">
        <v>2310</v>
      </c>
      <c r="B149" s="59" t="s">
        <v>2311</v>
      </c>
      <c r="C149" s="53" t="s">
        <v>60</v>
      </c>
      <c r="D149" s="53" t="s">
        <v>55</v>
      </c>
      <c r="E149" s="53" t="s">
        <v>3707</v>
      </c>
      <c r="F149" s="60">
        <v>96.365004142542404</v>
      </c>
      <c r="G149" s="60">
        <v>112.477721492973</v>
      </c>
      <c r="H149" s="60">
        <v>117.79796249531699</v>
      </c>
      <c r="I149" s="60">
        <v>112.264640845629</v>
      </c>
      <c r="J149" s="60">
        <v>127.413157637918</v>
      </c>
      <c r="K149" s="60">
        <v>109.964323991898</v>
      </c>
      <c r="L149" s="60">
        <v>88.870804603744105</v>
      </c>
      <c r="M149" s="61">
        <v>0.61274096351367502</v>
      </c>
      <c r="N149" s="61">
        <v>0.65836318288754103</v>
      </c>
      <c r="O149" s="61">
        <v>0.61791166752960902</v>
      </c>
      <c r="P149" s="61">
        <v>0.58228353574767799</v>
      </c>
      <c r="Q149" s="61">
        <v>0.54309978040955897</v>
      </c>
      <c r="R149" s="61">
        <v>0.554803142105877</v>
      </c>
      <c r="S149" s="61">
        <v>0.48325173982275799</v>
      </c>
    </row>
    <row r="150" spans="1:19" x14ac:dyDescent="0.35">
      <c r="A150" s="59" t="s">
        <v>2316</v>
      </c>
      <c r="B150" s="59" t="s">
        <v>2317</v>
      </c>
      <c r="C150" s="53" t="s">
        <v>40</v>
      </c>
      <c r="D150" s="53" t="s">
        <v>55</v>
      </c>
      <c r="E150" s="53" t="s">
        <v>3707</v>
      </c>
      <c r="F150" s="60">
        <v>105.667402613341</v>
      </c>
      <c r="G150" s="60">
        <v>109.725002739652</v>
      </c>
      <c r="H150" s="60">
        <v>105.31878061911399</v>
      </c>
      <c r="I150" s="60">
        <v>113.42348108844099</v>
      </c>
      <c r="J150" s="60">
        <v>125.085568411211</v>
      </c>
      <c r="K150" s="60">
        <v>109.15818362424299</v>
      </c>
      <c r="L150" s="60">
        <v>92.136915291584103</v>
      </c>
      <c r="M150" s="61">
        <v>0.61246378806800705</v>
      </c>
      <c r="N150" s="61">
        <v>0.65863350764723805</v>
      </c>
      <c r="O150" s="61">
        <v>0.61750718495866097</v>
      </c>
      <c r="P150" s="61">
        <v>0.58282214336272598</v>
      </c>
      <c r="Q150" s="61">
        <v>0.54381042077696895</v>
      </c>
      <c r="R150" s="61">
        <v>0.55482606793588796</v>
      </c>
      <c r="S150" s="61">
        <v>0.484039516639238</v>
      </c>
    </row>
    <row r="151" spans="1:19" x14ac:dyDescent="0.35">
      <c r="A151" s="59" t="s">
        <v>2312</v>
      </c>
      <c r="B151" s="59" t="s">
        <v>2313</v>
      </c>
      <c r="C151" s="53" t="s">
        <v>40</v>
      </c>
      <c r="D151" s="53" t="s">
        <v>55</v>
      </c>
      <c r="E151" s="53" t="s">
        <v>3708</v>
      </c>
      <c r="F151" s="60">
        <v>100.782984594477</v>
      </c>
      <c r="G151" s="60">
        <v>107.820540415024</v>
      </c>
      <c r="H151" s="60">
        <v>109.92518673649801</v>
      </c>
      <c r="I151" s="60">
        <v>109.490016572638</v>
      </c>
      <c r="J151" s="60">
        <v>120.165688274055</v>
      </c>
      <c r="K151" s="60">
        <v>108.90856160868501</v>
      </c>
      <c r="L151" s="60">
        <v>90.344946507304201</v>
      </c>
      <c r="M151" s="61">
        <v>0.486466798359312</v>
      </c>
      <c r="N151" s="61">
        <v>0.51727931309906205</v>
      </c>
      <c r="O151" s="61">
        <v>0.48952352481007699</v>
      </c>
      <c r="P151" s="61">
        <v>0.46627058557019002</v>
      </c>
      <c r="Q151" s="61">
        <v>0.43791306440065603</v>
      </c>
      <c r="R151" s="61">
        <v>0.44512809710057499</v>
      </c>
      <c r="S151" s="61">
        <v>0.39265663980489801</v>
      </c>
    </row>
    <row r="152" spans="1:19" x14ac:dyDescent="0.35">
      <c r="A152" s="59" t="s">
        <v>2314</v>
      </c>
      <c r="B152" s="59" t="s">
        <v>2315</v>
      </c>
      <c r="C152" s="53" t="s">
        <v>40</v>
      </c>
      <c r="D152" s="53" t="s">
        <v>55</v>
      </c>
      <c r="E152" s="53" t="s">
        <v>3707</v>
      </c>
      <c r="F152" s="60">
        <v>100.704324697768</v>
      </c>
      <c r="G152" s="60">
        <v>111.071648009974</v>
      </c>
      <c r="H152" s="60">
        <v>109.66087854563899</v>
      </c>
      <c r="I152" s="60">
        <v>111.21467552555499</v>
      </c>
      <c r="J152" s="60">
        <v>113.934026702545</v>
      </c>
      <c r="K152" s="60">
        <v>107.60833705864999</v>
      </c>
      <c r="L152" s="60">
        <v>89.172642476329401</v>
      </c>
      <c r="M152" s="61">
        <v>0.612722178300388</v>
      </c>
      <c r="N152" s="61">
        <v>0.65834064697788497</v>
      </c>
      <c r="O152" s="61">
        <v>0.61788920750797105</v>
      </c>
      <c r="P152" s="61">
        <v>0.58226280500919403</v>
      </c>
      <c r="Q152" s="61">
        <v>0.54308485773763404</v>
      </c>
      <c r="R152" s="61">
        <v>0.55478021490716101</v>
      </c>
      <c r="S152" s="61">
        <v>0.48323825897961398</v>
      </c>
    </row>
    <row r="153" spans="1:19" x14ac:dyDescent="0.35">
      <c r="A153" s="59" t="s">
        <v>3242</v>
      </c>
      <c r="B153" s="59" t="s">
        <v>3243</v>
      </c>
      <c r="C153" s="53" t="s">
        <v>60</v>
      </c>
      <c r="D153" s="53" t="s">
        <v>55</v>
      </c>
      <c r="E153" s="53" t="s">
        <v>3707</v>
      </c>
      <c r="F153" s="60">
        <v>116.450832252815</v>
      </c>
      <c r="G153" s="60">
        <v>120.393368883196</v>
      </c>
      <c r="H153" s="60">
        <v>119.38222306805601</v>
      </c>
      <c r="I153" s="60">
        <v>123.098268349108</v>
      </c>
      <c r="J153" s="60">
        <v>132.03904276006</v>
      </c>
      <c r="K153" s="60">
        <v>107.464090620628</v>
      </c>
      <c r="L153" s="60">
        <v>89.8910037772295</v>
      </c>
      <c r="M153" s="61">
        <v>0.66188152589971605</v>
      </c>
      <c r="N153" s="61">
        <v>0.69829910898620695</v>
      </c>
      <c r="O153" s="61">
        <v>0.66508210653671196</v>
      </c>
      <c r="P153" s="61">
        <v>0.64032792027432495</v>
      </c>
      <c r="Q153" s="61">
        <v>0.61041967569043498</v>
      </c>
      <c r="R153" s="61">
        <v>0.616148650417084</v>
      </c>
      <c r="S153" s="61">
        <v>0.55923642741620205</v>
      </c>
    </row>
    <row r="154" spans="1:19" x14ac:dyDescent="0.35">
      <c r="A154" s="59" t="s">
        <v>3246</v>
      </c>
      <c r="B154" s="59" t="s">
        <v>3247</v>
      </c>
      <c r="C154" s="53" t="s">
        <v>60</v>
      </c>
      <c r="D154" s="53" t="s">
        <v>55</v>
      </c>
      <c r="E154" s="53" t="s">
        <v>3707</v>
      </c>
      <c r="F154" s="60">
        <v>118.453158647256</v>
      </c>
      <c r="G154" s="60">
        <v>116.707275680704</v>
      </c>
      <c r="H154" s="60">
        <v>128.091306555562</v>
      </c>
      <c r="I154" s="60">
        <v>116.18690607072401</v>
      </c>
      <c r="J154" s="60">
        <v>148.43269124988001</v>
      </c>
      <c r="K154" s="60">
        <v>118.174560638678</v>
      </c>
      <c r="L154" s="60">
        <v>92.421341050598798</v>
      </c>
      <c r="M154" s="61">
        <v>0.730482317586719</v>
      </c>
      <c r="N154" s="61">
        <v>0.76594641793882601</v>
      </c>
      <c r="O154" s="61">
        <v>0.73353956448827395</v>
      </c>
      <c r="P154" s="61">
        <v>0.70971759538517298</v>
      </c>
      <c r="Q154" s="61">
        <v>0.67962917663904998</v>
      </c>
      <c r="R154" s="61">
        <v>0.68496660558396005</v>
      </c>
      <c r="S154" s="61">
        <v>0.62644279002481196</v>
      </c>
    </row>
    <row r="155" spans="1:19" x14ac:dyDescent="0.35">
      <c r="A155" s="59" t="s">
        <v>3234</v>
      </c>
      <c r="B155" s="59" t="s">
        <v>3235</v>
      </c>
      <c r="C155" s="53" t="s">
        <v>40</v>
      </c>
      <c r="D155" s="53" t="s">
        <v>55</v>
      </c>
      <c r="E155" s="53" t="s">
        <v>3707</v>
      </c>
      <c r="F155" s="60">
        <v>116.600647623371</v>
      </c>
      <c r="G155" s="60">
        <v>118.382730780034</v>
      </c>
      <c r="H155" s="60">
        <v>125.480147387831</v>
      </c>
      <c r="I155" s="60">
        <v>129.86139910643999</v>
      </c>
      <c r="J155" s="60">
        <v>143.965820174762</v>
      </c>
      <c r="K155" s="60">
        <v>123.395983570461</v>
      </c>
      <c r="L155" s="60">
        <v>92.507313361353695</v>
      </c>
      <c r="M155" s="61">
        <v>0.67650460709448701</v>
      </c>
      <c r="N155" s="61">
        <v>0.71296643982567298</v>
      </c>
      <c r="O155" s="61">
        <v>0.67987785778535703</v>
      </c>
      <c r="P155" s="61">
        <v>0.65423234854965895</v>
      </c>
      <c r="Q155" s="61">
        <v>0.62360722247809197</v>
      </c>
      <c r="R155" s="61">
        <v>0.63002315805935305</v>
      </c>
      <c r="S155" s="61">
        <v>0.57146318490833803</v>
      </c>
    </row>
    <row r="156" spans="1:19" x14ac:dyDescent="0.35">
      <c r="A156" s="59" t="s">
        <v>3240</v>
      </c>
      <c r="B156" s="59" t="s">
        <v>3241</v>
      </c>
      <c r="C156" s="53" t="s">
        <v>40</v>
      </c>
      <c r="D156" s="53" t="s">
        <v>55</v>
      </c>
      <c r="E156" s="53" t="s">
        <v>3707</v>
      </c>
      <c r="F156" s="60">
        <v>115.34767116842301</v>
      </c>
      <c r="G156" s="60">
        <v>116.733885328171</v>
      </c>
      <c r="H156" s="60">
        <v>121.67037251198499</v>
      </c>
      <c r="I156" s="60">
        <v>122.696334714112</v>
      </c>
      <c r="J156" s="60">
        <v>139.38496088141301</v>
      </c>
      <c r="K156" s="60">
        <v>107.693875884376</v>
      </c>
      <c r="L156" s="60">
        <v>87.9133057815298</v>
      </c>
      <c r="M156" s="61">
        <v>0.66668746945875201</v>
      </c>
      <c r="N156" s="61">
        <v>0.70190206676684697</v>
      </c>
      <c r="O156" s="61">
        <v>0.67003746810132003</v>
      </c>
      <c r="P156" s="61">
        <v>0.64434935727142695</v>
      </c>
      <c r="Q156" s="61">
        <v>0.61429501618969395</v>
      </c>
      <c r="R156" s="61">
        <v>0.62119643262420499</v>
      </c>
      <c r="S156" s="61">
        <v>0.56344901072583498</v>
      </c>
    </row>
    <row r="157" spans="1:19" x14ac:dyDescent="0.35">
      <c r="A157" s="59" t="s">
        <v>3238</v>
      </c>
      <c r="B157" s="59" t="s">
        <v>3239</v>
      </c>
      <c r="C157" s="53" t="s">
        <v>40</v>
      </c>
      <c r="D157" s="53" t="s">
        <v>55</v>
      </c>
      <c r="E157" s="53" t="s">
        <v>3707</v>
      </c>
      <c r="F157" s="60">
        <v>110.064098686892</v>
      </c>
      <c r="G157" s="60">
        <v>119.91091297862999</v>
      </c>
      <c r="H157" s="60">
        <v>127.559588675326</v>
      </c>
      <c r="I157" s="60">
        <v>120.346933510203</v>
      </c>
      <c r="J157" s="60">
        <v>142.35763076565101</v>
      </c>
      <c r="K157" s="60">
        <v>109.424661145676</v>
      </c>
      <c r="L157" s="60">
        <v>92.488980414853899</v>
      </c>
      <c r="M157" s="61">
        <v>0.66172891542386203</v>
      </c>
      <c r="N157" s="61">
        <v>0.69815315408898404</v>
      </c>
      <c r="O157" s="61">
        <v>0.66492069017370803</v>
      </c>
      <c r="P157" s="61">
        <v>0.64018286581459904</v>
      </c>
      <c r="Q157" s="61">
        <v>0.61027770858081498</v>
      </c>
      <c r="R157" s="61">
        <v>0.61598738344244497</v>
      </c>
      <c r="S157" s="61">
        <v>0.55907920925829102</v>
      </c>
    </row>
    <row r="158" spans="1:19" x14ac:dyDescent="0.35">
      <c r="A158" s="59" t="s">
        <v>3244</v>
      </c>
      <c r="B158" s="59" t="s">
        <v>3245</v>
      </c>
      <c r="C158" s="53" t="s">
        <v>60</v>
      </c>
      <c r="D158" s="53" t="s">
        <v>55</v>
      </c>
      <c r="E158" s="53" t="s">
        <v>3707</v>
      </c>
      <c r="F158" s="60">
        <v>117.54219599122101</v>
      </c>
      <c r="G158" s="60">
        <v>117.140125946165</v>
      </c>
      <c r="H158" s="60">
        <v>129.988629362951</v>
      </c>
      <c r="I158" s="60">
        <v>121.697116180061</v>
      </c>
      <c r="J158" s="60">
        <v>138.26491322818799</v>
      </c>
      <c r="K158" s="60">
        <v>107.71067405859699</v>
      </c>
      <c r="L158" s="60">
        <v>88.369508737885297</v>
      </c>
      <c r="M158" s="61">
        <v>0.70247576235963205</v>
      </c>
      <c r="N158" s="61">
        <v>0.739621923929909</v>
      </c>
      <c r="O158" s="61">
        <v>0.70573534878891298</v>
      </c>
      <c r="P158" s="61">
        <v>0.68048688734587603</v>
      </c>
      <c r="Q158" s="61">
        <v>0.64931466102949698</v>
      </c>
      <c r="R158" s="61">
        <v>0.65513841366884495</v>
      </c>
      <c r="S158" s="61">
        <v>0.59527935920493502</v>
      </c>
    </row>
    <row r="159" spans="1:19" x14ac:dyDescent="0.35">
      <c r="A159" s="59" t="s">
        <v>3248</v>
      </c>
      <c r="B159" s="59" t="s">
        <v>3249</v>
      </c>
      <c r="C159" s="53" t="s">
        <v>60</v>
      </c>
      <c r="D159" s="53" t="s">
        <v>55</v>
      </c>
      <c r="E159" s="53" t="s">
        <v>3707</v>
      </c>
      <c r="F159" s="60">
        <v>113.84274491239</v>
      </c>
      <c r="G159" s="60">
        <v>121.316986461629</v>
      </c>
      <c r="H159" s="60">
        <v>124.083754414404</v>
      </c>
      <c r="I159" s="60">
        <v>121.39693064644401</v>
      </c>
      <c r="J159" s="60">
        <v>138.92162435167799</v>
      </c>
      <c r="K159" s="60">
        <v>109.69561053601301</v>
      </c>
      <c r="L159" s="60">
        <v>88.150043556422403</v>
      </c>
      <c r="M159" s="61">
        <v>0.66172478994725703</v>
      </c>
      <c r="N159" s="61">
        <v>0.69814641627168095</v>
      </c>
      <c r="O159" s="61">
        <v>0.66491502516589895</v>
      </c>
      <c r="P159" s="61">
        <v>0.64017777517295105</v>
      </c>
      <c r="Q159" s="61">
        <v>0.61027353228081704</v>
      </c>
      <c r="R159" s="61">
        <v>0.61598738344244497</v>
      </c>
      <c r="S159" s="61">
        <v>0.55907645047086596</v>
      </c>
    </row>
    <row r="160" spans="1:19" x14ac:dyDescent="0.35">
      <c r="A160" s="59" t="s">
        <v>3236</v>
      </c>
      <c r="B160" s="59" t="s">
        <v>3237</v>
      </c>
      <c r="C160" s="53" t="s">
        <v>40</v>
      </c>
      <c r="D160" s="53" t="s">
        <v>55</v>
      </c>
      <c r="E160" s="53" t="s">
        <v>3707</v>
      </c>
      <c r="F160" s="60">
        <v>115.47334567358099</v>
      </c>
      <c r="G160" s="60">
        <v>122.38843541487699</v>
      </c>
      <c r="H160" s="60">
        <v>129.220252016459</v>
      </c>
      <c r="I160" s="60">
        <v>126.93835241539701</v>
      </c>
      <c r="J160" s="60">
        <v>143.565847967862</v>
      </c>
      <c r="K160" s="60">
        <v>109.424661145676</v>
      </c>
      <c r="L160" s="60">
        <v>92.488980414853899</v>
      </c>
      <c r="M160" s="61">
        <v>0.66172891542386203</v>
      </c>
      <c r="N160" s="61">
        <v>0.69815315408898404</v>
      </c>
      <c r="O160" s="61">
        <v>0.66492069017370803</v>
      </c>
      <c r="P160" s="61">
        <v>0.64018286581459904</v>
      </c>
      <c r="Q160" s="61">
        <v>0.61027770858081498</v>
      </c>
      <c r="R160" s="61">
        <v>0.61598738344244497</v>
      </c>
      <c r="S160" s="61">
        <v>0.55907920925829102</v>
      </c>
    </row>
    <row r="161" spans="1:19" x14ac:dyDescent="0.35">
      <c r="A161" s="59" t="s">
        <v>1922</v>
      </c>
      <c r="B161" s="59" t="s">
        <v>1923</v>
      </c>
      <c r="C161" s="53" t="s">
        <v>60</v>
      </c>
      <c r="D161" s="53" t="s">
        <v>199</v>
      </c>
      <c r="E161" s="53" t="s">
        <v>3707</v>
      </c>
      <c r="F161" s="60">
        <v>111.931137923889</v>
      </c>
      <c r="G161" s="60">
        <v>111.907749414516</v>
      </c>
      <c r="H161" s="60">
        <v>116.794552078132</v>
      </c>
      <c r="I161" s="60">
        <v>118.271628583148</v>
      </c>
      <c r="J161" s="60">
        <v>129.77240489644601</v>
      </c>
      <c r="K161" s="60">
        <v>113.850148743972</v>
      </c>
      <c r="L161" s="60">
        <v>88.215171558143297</v>
      </c>
      <c r="M161" s="61">
        <v>0.62518301717157598</v>
      </c>
      <c r="N161" s="61">
        <v>0.66875803577273196</v>
      </c>
      <c r="O161" s="61">
        <v>0.62926582986185897</v>
      </c>
      <c r="P161" s="61">
        <v>0.599492707591749</v>
      </c>
      <c r="Q161" s="61">
        <v>0.564591369089254</v>
      </c>
      <c r="R161" s="61">
        <v>0.57190422908102301</v>
      </c>
      <c r="S161" s="61">
        <v>0.50789068011781502</v>
      </c>
    </row>
    <row r="162" spans="1:19" x14ac:dyDescent="0.35">
      <c r="A162" s="59" t="s">
        <v>1924</v>
      </c>
      <c r="B162" s="59" t="s">
        <v>1925</v>
      </c>
      <c r="C162" s="53" t="s">
        <v>60</v>
      </c>
      <c r="D162" s="53" t="s">
        <v>199</v>
      </c>
      <c r="E162" s="53" t="s">
        <v>3707</v>
      </c>
      <c r="F162" s="60">
        <v>108.470473866593</v>
      </c>
      <c r="G162" s="60">
        <v>119.272938467758</v>
      </c>
      <c r="H162" s="60">
        <v>125.21058177875101</v>
      </c>
      <c r="I162" s="60">
        <v>124.160673790394</v>
      </c>
      <c r="J162" s="60">
        <v>125.497557157627</v>
      </c>
      <c r="K162" s="60">
        <v>109.367788146265</v>
      </c>
      <c r="L162" s="60">
        <v>88.090161511995305</v>
      </c>
      <c r="M162" s="61">
        <v>0.62855002066883403</v>
      </c>
      <c r="N162" s="61">
        <v>0.671583740180971</v>
      </c>
      <c r="O162" s="61">
        <v>0.63271940664477699</v>
      </c>
      <c r="P162" s="61">
        <v>0.60264853403283003</v>
      </c>
      <c r="Q162" s="61">
        <v>0.56765510016286602</v>
      </c>
      <c r="R162" s="61">
        <v>0.575549096739713</v>
      </c>
      <c r="S162" s="61">
        <v>0.51127982147745699</v>
      </c>
    </row>
    <row r="163" spans="1:19" x14ac:dyDescent="0.35">
      <c r="A163" s="59" t="s">
        <v>1918</v>
      </c>
      <c r="B163" s="59" t="s">
        <v>1919</v>
      </c>
      <c r="C163" s="53" t="s">
        <v>60</v>
      </c>
      <c r="D163" s="53" t="s">
        <v>199</v>
      </c>
      <c r="E163" s="53" t="s">
        <v>3707</v>
      </c>
      <c r="F163" s="60">
        <v>114.01255023031101</v>
      </c>
      <c r="G163" s="60">
        <v>115.99167327234601</v>
      </c>
      <c r="H163" s="60">
        <v>123.695348459635</v>
      </c>
      <c r="I163" s="60">
        <v>119.189365914063</v>
      </c>
      <c r="J163" s="60">
        <v>123.54754787140899</v>
      </c>
      <c r="K163" s="60">
        <v>109.473450382065</v>
      </c>
      <c r="L163" s="60">
        <v>88.373164165573996</v>
      </c>
      <c r="M163" s="61">
        <v>0.62537388527234405</v>
      </c>
      <c r="N163" s="61">
        <v>0.66898440279122595</v>
      </c>
      <c r="O163" s="61">
        <v>0.62947443030144801</v>
      </c>
      <c r="P163" s="61">
        <v>0.59968805500592204</v>
      </c>
      <c r="Q163" s="61">
        <v>0.56477945547394104</v>
      </c>
      <c r="R163" s="61">
        <v>0.57210154156703197</v>
      </c>
      <c r="S163" s="61">
        <v>0.50811462979298805</v>
      </c>
    </row>
    <row r="164" spans="1:19" x14ac:dyDescent="0.35">
      <c r="A164" s="59" t="s">
        <v>1920</v>
      </c>
      <c r="B164" s="59" t="s">
        <v>1921</v>
      </c>
      <c r="C164" s="53" t="s">
        <v>60</v>
      </c>
      <c r="D164" s="53" t="s">
        <v>199</v>
      </c>
      <c r="E164" s="53" t="s">
        <v>3707</v>
      </c>
      <c r="F164" s="60">
        <v>114.01255023031101</v>
      </c>
      <c r="G164" s="60">
        <v>122.18547936296299</v>
      </c>
      <c r="H164" s="60">
        <v>115.403719108148</v>
      </c>
      <c r="I164" s="60">
        <v>125.780753003089</v>
      </c>
      <c r="J164" s="60">
        <v>133.213333748293</v>
      </c>
      <c r="K164" s="60">
        <v>109.473450382065</v>
      </c>
      <c r="L164" s="60">
        <v>88.373164165573996</v>
      </c>
      <c r="M164" s="61">
        <v>0.62537388527234405</v>
      </c>
      <c r="N164" s="61">
        <v>0.66898440279122595</v>
      </c>
      <c r="O164" s="61">
        <v>0.62947443030144801</v>
      </c>
      <c r="P164" s="61">
        <v>0.59968805500592204</v>
      </c>
      <c r="Q164" s="61">
        <v>0.56477945547394104</v>
      </c>
      <c r="R164" s="61">
        <v>0.57210154156703197</v>
      </c>
      <c r="S164" s="61">
        <v>0.50811462979298805</v>
      </c>
    </row>
    <row r="165" spans="1:19" x14ac:dyDescent="0.35">
      <c r="A165" s="59" t="s">
        <v>2406</v>
      </c>
      <c r="B165" s="59" t="s">
        <v>2407</v>
      </c>
      <c r="C165" s="53" t="s">
        <v>60</v>
      </c>
      <c r="D165" s="53" t="s">
        <v>199</v>
      </c>
      <c r="E165" s="53" t="s">
        <v>3707</v>
      </c>
      <c r="F165" s="60">
        <v>119.471662850729</v>
      </c>
      <c r="G165" s="60">
        <v>125.030412042753</v>
      </c>
      <c r="H165" s="60">
        <v>113.65182632277499</v>
      </c>
      <c r="I165" s="60">
        <v>115.848032078296</v>
      </c>
      <c r="J165" s="60">
        <v>142.28171905215601</v>
      </c>
      <c r="K165" s="60">
        <v>121.680104538845</v>
      </c>
      <c r="L165" s="60">
        <v>97.694225731479193</v>
      </c>
      <c r="M165" s="61">
        <v>0.64520530842204704</v>
      </c>
      <c r="N165" s="61">
        <v>0.686904386860827</v>
      </c>
      <c r="O165" s="61">
        <v>0.64856038035879204</v>
      </c>
      <c r="P165" s="61">
        <v>0.62301884806549601</v>
      </c>
      <c r="Q165" s="61">
        <v>0.59019528348501604</v>
      </c>
      <c r="R165" s="61">
        <v>0.59436049121855095</v>
      </c>
      <c r="S165" s="61">
        <v>0.53222845728986501</v>
      </c>
    </row>
    <row r="166" spans="1:19" x14ac:dyDescent="0.35">
      <c r="A166" s="59" t="s">
        <v>2410</v>
      </c>
      <c r="B166" s="59" t="s">
        <v>2411</v>
      </c>
      <c r="C166" s="53" t="s">
        <v>60</v>
      </c>
      <c r="D166" s="53" t="s">
        <v>199</v>
      </c>
      <c r="E166" s="53" t="s">
        <v>3707</v>
      </c>
      <c r="F166" s="60">
        <v>124.765339540627</v>
      </c>
      <c r="G166" s="60">
        <v>118.63966170946399</v>
      </c>
      <c r="H166" s="60">
        <v>127.98090077291801</v>
      </c>
      <c r="I166" s="60">
        <v>123.551935071296</v>
      </c>
      <c r="J166" s="60">
        <v>141.29168166985201</v>
      </c>
      <c r="K166" s="60">
        <v>111.124601977859</v>
      </c>
      <c r="L166" s="60">
        <v>92.616362303395206</v>
      </c>
      <c r="M166" s="61">
        <v>0.70943460918275902</v>
      </c>
      <c r="N166" s="61">
        <v>0.74867306306396597</v>
      </c>
      <c r="O166" s="61">
        <v>0.71290917362581896</v>
      </c>
      <c r="P166" s="61">
        <v>0.68699273874215405</v>
      </c>
      <c r="Q166" s="61">
        <v>0.65369785347414899</v>
      </c>
      <c r="R166" s="61">
        <v>0.65913674037052605</v>
      </c>
      <c r="S166" s="61">
        <v>0.59350499812523805</v>
      </c>
    </row>
    <row r="167" spans="1:19" x14ac:dyDescent="0.35">
      <c r="A167" s="59" t="s">
        <v>2404</v>
      </c>
      <c r="B167" s="59" t="s">
        <v>2405</v>
      </c>
      <c r="C167" s="53" t="s">
        <v>40</v>
      </c>
      <c r="D167" s="53" t="s">
        <v>199</v>
      </c>
      <c r="E167" s="53" t="s">
        <v>3707</v>
      </c>
      <c r="F167" s="60">
        <v>118.401709110594</v>
      </c>
      <c r="G167" s="60">
        <v>121.146848974924</v>
      </c>
      <c r="H167" s="60">
        <v>118.78832392483</v>
      </c>
      <c r="I167" s="60">
        <v>124.02287797204799</v>
      </c>
      <c r="J167" s="60">
        <v>139.67659119587799</v>
      </c>
      <c r="K167" s="60">
        <v>115.166426156744</v>
      </c>
      <c r="L167" s="60">
        <v>95.977486207113301</v>
      </c>
      <c r="M167" s="61">
        <v>0.645183749729624</v>
      </c>
      <c r="N167" s="61">
        <v>0.68688584935244501</v>
      </c>
      <c r="O167" s="61">
        <v>0.64854262394108797</v>
      </c>
      <c r="P167" s="61">
        <v>0.62300286951561101</v>
      </c>
      <c r="Q167" s="61">
        <v>0.5901776808893</v>
      </c>
      <c r="R167" s="61">
        <v>0.59433980465593494</v>
      </c>
      <c r="S167" s="61">
        <v>0.53221366161980299</v>
      </c>
    </row>
    <row r="168" spans="1:19" x14ac:dyDescent="0.35">
      <c r="A168" s="59" t="s">
        <v>2408</v>
      </c>
      <c r="B168" s="59" t="s">
        <v>2409</v>
      </c>
      <c r="C168" s="53" t="s">
        <v>60</v>
      </c>
      <c r="D168" s="53" t="s">
        <v>199</v>
      </c>
      <c r="E168" s="53" t="s">
        <v>3707</v>
      </c>
      <c r="F168" s="60">
        <v>119.471662850729</v>
      </c>
      <c r="G168" s="60">
        <v>123.79168367604601</v>
      </c>
      <c r="H168" s="60">
        <v>118.627953757509</v>
      </c>
      <c r="I168" s="60">
        <v>125.072843292122</v>
      </c>
      <c r="J168" s="60">
        <v>139.86528464773301</v>
      </c>
      <c r="K168" s="60">
        <v>109.19464655531699</v>
      </c>
      <c r="L168" s="60">
        <v>97.694225731479193</v>
      </c>
      <c r="M168" s="61">
        <v>0.64520530842204704</v>
      </c>
      <c r="N168" s="61">
        <v>0.686904386860827</v>
      </c>
      <c r="O168" s="61">
        <v>0.64856038035879204</v>
      </c>
      <c r="P168" s="61">
        <v>0.62301884806549601</v>
      </c>
      <c r="Q168" s="61">
        <v>0.59019528348501604</v>
      </c>
      <c r="R168" s="61">
        <v>0.59436049121855095</v>
      </c>
      <c r="S168" s="61">
        <v>0.53222845728986501</v>
      </c>
    </row>
    <row r="169" spans="1:19" x14ac:dyDescent="0.35">
      <c r="A169" s="59" t="s">
        <v>2402</v>
      </c>
      <c r="B169" s="59" t="s">
        <v>2403</v>
      </c>
      <c r="C169" s="53" t="s">
        <v>40</v>
      </c>
      <c r="D169" s="53" t="s">
        <v>199</v>
      </c>
      <c r="E169" s="53" t="s">
        <v>3707</v>
      </c>
      <c r="F169" s="60">
        <v>118.401709110594</v>
      </c>
      <c r="G169" s="60">
        <v>122.385610193047</v>
      </c>
      <c r="H169" s="60">
        <v>112.98186481953</v>
      </c>
      <c r="I169" s="60">
        <v>118.752116333936</v>
      </c>
      <c r="J169" s="60">
        <v>136.05193958924499</v>
      </c>
      <c r="K169" s="60">
        <v>113.08763776396999</v>
      </c>
      <c r="L169" s="60">
        <v>91.940359317239</v>
      </c>
      <c r="M169" s="61">
        <v>0.645183749729624</v>
      </c>
      <c r="N169" s="61">
        <v>0.68688584935244501</v>
      </c>
      <c r="O169" s="61">
        <v>0.64854262394108797</v>
      </c>
      <c r="P169" s="61">
        <v>0.62300286951561101</v>
      </c>
      <c r="Q169" s="61">
        <v>0.5901776808893</v>
      </c>
      <c r="R169" s="61">
        <v>0.59433980465593494</v>
      </c>
      <c r="S169" s="61">
        <v>0.53221366161980299</v>
      </c>
    </row>
    <row r="170" spans="1:19" x14ac:dyDescent="0.35">
      <c r="A170" s="59" t="s">
        <v>2400</v>
      </c>
      <c r="B170" s="59" t="s">
        <v>2401</v>
      </c>
      <c r="C170" s="53" t="s">
        <v>40</v>
      </c>
      <c r="D170" s="53" t="s">
        <v>199</v>
      </c>
      <c r="E170" s="53" t="s">
        <v>3707</v>
      </c>
      <c r="F170" s="60">
        <v>118.401709110594</v>
      </c>
      <c r="G170" s="60">
        <v>118.669326538677</v>
      </c>
      <c r="H170" s="60">
        <v>117.957992254264</v>
      </c>
      <c r="I170" s="60">
        <v>124.02287797204799</v>
      </c>
      <c r="J170" s="60">
        <v>140.88485665728399</v>
      </c>
      <c r="K170" s="60">
        <v>111.002542889406</v>
      </c>
      <c r="L170" s="60">
        <v>91.940359317239</v>
      </c>
      <c r="M170" s="61">
        <v>0.645183749729624</v>
      </c>
      <c r="N170" s="61">
        <v>0.68688584935244501</v>
      </c>
      <c r="O170" s="61">
        <v>0.64854262394108797</v>
      </c>
      <c r="P170" s="61">
        <v>0.62300286951561101</v>
      </c>
      <c r="Q170" s="61">
        <v>0.5901776808893</v>
      </c>
      <c r="R170" s="61">
        <v>0.59433980465593494</v>
      </c>
      <c r="S170" s="61">
        <v>0.53221366161980299</v>
      </c>
    </row>
    <row r="171" spans="1:19" x14ac:dyDescent="0.35">
      <c r="A171" s="59" t="s">
        <v>2398</v>
      </c>
      <c r="B171" s="59" t="s">
        <v>2399</v>
      </c>
      <c r="C171" s="53" t="s">
        <v>40</v>
      </c>
      <c r="D171" s="53" t="s">
        <v>199</v>
      </c>
      <c r="E171" s="53" t="s">
        <v>3707</v>
      </c>
      <c r="F171" s="60">
        <v>110.29185300523601</v>
      </c>
      <c r="G171" s="60">
        <v>122.385610193047</v>
      </c>
      <c r="H171" s="60">
        <v>114.64252816066301</v>
      </c>
      <c r="I171" s="60">
        <v>116.114747004455</v>
      </c>
      <c r="J171" s="60">
        <v>140.88485665728399</v>
      </c>
      <c r="K171" s="60">
        <v>111.002542889406</v>
      </c>
      <c r="L171" s="60">
        <v>91.940359317239</v>
      </c>
      <c r="M171" s="61">
        <v>0.645183749729624</v>
      </c>
      <c r="N171" s="61">
        <v>0.68688584935244501</v>
      </c>
      <c r="O171" s="61">
        <v>0.64854262394108797</v>
      </c>
      <c r="P171" s="61">
        <v>0.62300286951561101</v>
      </c>
      <c r="Q171" s="61">
        <v>0.5901776808893</v>
      </c>
      <c r="R171" s="61">
        <v>0.59433980465593494</v>
      </c>
      <c r="S171" s="61">
        <v>0.53221366161980299</v>
      </c>
    </row>
    <row r="172" spans="1:19" x14ac:dyDescent="0.35">
      <c r="A172" s="59" t="s">
        <v>3084</v>
      </c>
      <c r="B172" s="59" t="s">
        <v>3085</v>
      </c>
      <c r="C172" s="53" t="s">
        <v>40</v>
      </c>
      <c r="D172" s="53" t="s">
        <v>109</v>
      </c>
      <c r="E172" s="53" t="s">
        <v>3707</v>
      </c>
      <c r="F172" s="60">
        <v>118.283735650732</v>
      </c>
      <c r="G172" s="60">
        <v>122.71859215196601</v>
      </c>
      <c r="H172" s="60">
        <v>131.83390751226699</v>
      </c>
      <c r="I172" s="60">
        <v>124.47336307755801</v>
      </c>
      <c r="J172" s="60">
        <v>135.991036485347</v>
      </c>
      <c r="K172" s="60">
        <v>104.75070389803901</v>
      </c>
      <c r="L172" s="60">
        <v>93.150780250677599</v>
      </c>
      <c r="M172" s="61">
        <v>0.63336289914037402</v>
      </c>
      <c r="N172" s="61">
        <v>0.67375916462142105</v>
      </c>
      <c r="O172" s="61">
        <v>0.63728698396335703</v>
      </c>
      <c r="P172" s="61">
        <v>0.60912094136282302</v>
      </c>
      <c r="Q172" s="61">
        <v>0.57534203234673598</v>
      </c>
      <c r="R172" s="61">
        <v>0.58291807165091203</v>
      </c>
      <c r="S172" s="61">
        <v>0.51802661607477996</v>
      </c>
    </row>
    <row r="173" spans="1:19" x14ac:dyDescent="0.35">
      <c r="A173" s="59" t="s">
        <v>3090</v>
      </c>
      <c r="B173" s="59" t="s">
        <v>3091</v>
      </c>
      <c r="C173" s="53" t="s">
        <v>60</v>
      </c>
      <c r="D173" s="53" t="s">
        <v>109</v>
      </c>
      <c r="E173" s="53" t="s">
        <v>3707</v>
      </c>
      <c r="F173" s="60">
        <v>116.47355306730699</v>
      </c>
      <c r="G173" s="60">
        <v>120.411995636423</v>
      </c>
      <c r="H173" s="60">
        <v>128.97043009307299</v>
      </c>
      <c r="I173" s="60">
        <v>122.62707091902099</v>
      </c>
      <c r="J173" s="60">
        <v>136.68891270204199</v>
      </c>
      <c r="K173" s="60">
        <v>110.50628010422599</v>
      </c>
      <c r="L173" s="60">
        <v>93.603857955879405</v>
      </c>
      <c r="M173" s="61">
        <v>0.63397634188366803</v>
      </c>
      <c r="N173" s="61">
        <v>0.67449104733426901</v>
      </c>
      <c r="O173" s="61">
        <v>0.63778062029976401</v>
      </c>
      <c r="P173" s="61">
        <v>0.60988239945060196</v>
      </c>
      <c r="Q173" s="61">
        <v>0.57606856802556505</v>
      </c>
      <c r="R173" s="61">
        <v>0.58348238847499201</v>
      </c>
      <c r="S173" s="61">
        <v>0.51844106508196497</v>
      </c>
    </row>
    <row r="174" spans="1:19" x14ac:dyDescent="0.35">
      <c r="A174" s="59" t="s">
        <v>3088</v>
      </c>
      <c r="B174" s="59" t="s">
        <v>3089</v>
      </c>
      <c r="C174" s="53" t="s">
        <v>60</v>
      </c>
      <c r="D174" s="53" t="s">
        <v>109</v>
      </c>
      <c r="E174" s="53" t="s">
        <v>3708</v>
      </c>
      <c r="F174" s="60">
        <v>116.50408416178099</v>
      </c>
      <c r="G174" s="60">
        <v>122.304828559565</v>
      </c>
      <c r="H174" s="60">
        <v>128.37108441586301</v>
      </c>
      <c r="I174" s="60">
        <v>123.592309786946</v>
      </c>
      <c r="J174" s="60">
        <v>135.971974103382</v>
      </c>
      <c r="K174" s="60">
        <v>106.587145661973</v>
      </c>
      <c r="L174" s="60">
        <v>93.320464645906597</v>
      </c>
      <c r="M174" s="61">
        <v>0.53771875188984897</v>
      </c>
      <c r="N174" s="61">
        <v>0.56384558120786998</v>
      </c>
      <c r="O174" s="61">
        <v>0.539821554068314</v>
      </c>
      <c r="P174" s="61">
        <v>0.52198384204387105</v>
      </c>
      <c r="Q174" s="61">
        <v>0.49739641869168899</v>
      </c>
      <c r="R174" s="61">
        <v>0.50171765532966495</v>
      </c>
      <c r="S174" s="61">
        <v>0.45209655893461898</v>
      </c>
    </row>
    <row r="175" spans="1:19" x14ac:dyDescent="0.35">
      <c r="A175" s="59" t="s">
        <v>3092</v>
      </c>
      <c r="B175" s="59" t="s">
        <v>3093</v>
      </c>
      <c r="C175" s="53" t="s">
        <v>60</v>
      </c>
      <c r="D175" s="53" t="s">
        <v>109</v>
      </c>
      <c r="E175" s="53" t="s">
        <v>3707</v>
      </c>
      <c r="F175" s="60">
        <v>116.65313488954099</v>
      </c>
      <c r="G175" s="60">
        <v>122.885871565424</v>
      </c>
      <c r="H175" s="60">
        <v>133.33420068607799</v>
      </c>
      <c r="I175" s="60">
        <v>124.202671130551</v>
      </c>
      <c r="J175" s="60">
        <v>134.97151273499099</v>
      </c>
      <c r="K175" s="60">
        <v>102.94281903028001</v>
      </c>
      <c r="L175" s="60">
        <v>92.848970282120504</v>
      </c>
      <c r="M175" s="61">
        <v>0.63338959120719696</v>
      </c>
      <c r="N175" s="61">
        <v>0.67377838015493297</v>
      </c>
      <c r="O175" s="61">
        <v>0.63731442510387804</v>
      </c>
      <c r="P175" s="61">
        <v>0.60914579540509095</v>
      </c>
      <c r="Q175" s="61">
        <v>0.575364900278167</v>
      </c>
      <c r="R175" s="61">
        <v>0.58295003621614505</v>
      </c>
      <c r="S175" s="61">
        <v>0.51804197412185704</v>
      </c>
    </row>
    <row r="176" spans="1:19" x14ac:dyDescent="0.35">
      <c r="A176" s="59" t="s">
        <v>3082</v>
      </c>
      <c r="B176" s="59" t="s">
        <v>3083</v>
      </c>
      <c r="C176" s="53" t="s">
        <v>40</v>
      </c>
      <c r="D176" s="53" t="s">
        <v>109</v>
      </c>
      <c r="E176" s="53" t="s">
        <v>3707</v>
      </c>
      <c r="F176" s="60">
        <v>119.740052471914</v>
      </c>
      <c r="G176" s="60">
        <v>124.278475967606</v>
      </c>
      <c r="H176" s="60">
        <v>129.54190010676501</v>
      </c>
      <c r="I176" s="60">
        <v>126.780226066475</v>
      </c>
      <c r="J176" s="60">
        <v>136.046679337006</v>
      </c>
      <c r="K176" s="60">
        <v>107.799423456871</v>
      </c>
      <c r="L176" s="60">
        <v>94.125635378406201</v>
      </c>
      <c r="M176" s="61">
        <v>0.63740747608470005</v>
      </c>
      <c r="N176" s="61">
        <v>0.67620585282699797</v>
      </c>
      <c r="O176" s="61">
        <v>0.64159515728396899</v>
      </c>
      <c r="P176" s="61">
        <v>0.61167247322506102</v>
      </c>
      <c r="Q176" s="61">
        <v>0.57756756217173999</v>
      </c>
      <c r="R176" s="61">
        <v>0.58677718468554896</v>
      </c>
      <c r="S176" s="61">
        <v>0.52041803438360001</v>
      </c>
    </row>
    <row r="177" spans="1:19" x14ac:dyDescent="0.35">
      <c r="A177" s="59" t="s">
        <v>3094</v>
      </c>
      <c r="B177" s="59" t="s">
        <v>3095</v>
      </c>
      <c r="C177" s="53" t="s">
        <v>60</v>
      </c>
      <c r="D177" s="53" t="s">
        <v>109</v>
      </c>
      <c r="E177" s="53" t="s">
        <v>3707</v>
      </c>
      <c r="F177" s="60">
        <v>119.174162185976</v>
      </c>
      <c r="G177" s="60">
        <v>116.695711982052</v>
      </c>
      <c r="H177" s="60">
        <v>128.14009842250701</v>
      </c>
      <c r="I177" s="60">
        <v>123.94378298142099</v>
      </c>
      <c r="J177" s="60">
        <v>136.68891270204199</v>
      </c>
      <c r="K177" s="60">
        <v>110.50628010422599</v>
      </c>
      <c r="L177" s="60">
        <v>95.622435352830607</v>
      </c>
      <c r="M177" s="61">
        <v>0.63397634188366803</v>
      </c>
      <c r="N177" s="61">
        <v>0.67449104733426901</v>
      </c>
      <c r="O177" s="61">
        <v>0.63778062029976401</v>
      </c>
      <c r="P177" s="61">
        <v>0.60988239945060196</v>
      </c>
      <c r="Q177" s="61">
        <v>0.57606856802556505</v>
      </c>
      <c r="R177" s="61">
        <v>0.58348238847499201</v>
      </c>
      <c r="S177" s="61">
        <v>0.51844106508196497</v>
      </c>
    </row>
    <row r="178" spans="1:19" x14ac:dyDescent="0.35">
      <c r="A178" s="59" t="s">
        <v>3086</v>
      </c>
      <c r="B178" s="59" t="s">
        <v>3087</v>
      </c>
      <c r="C178" s="53" t="s">
        <v>40</v>
      </c>
      <c r="D178" s="53" t="s">
        <v>109</v>
      </c>
      <c r="E178" s="53" t="s">
        <v>3707</v>
      </c>
      <c r="F178" s="60">
        <v>118.283735650732</v>
      </c>
      <c r="G178" s="60">
        <v>122.71859215196601</v>
      </c>
      <c r="H178" s="60">
        <v>130.179068936645</v>
      </c>
      <c r="I178" s="60">
        <v>129.74412471567101</v>
      </c>
      <c r="J178" s="60">
        <v>135.991036485347</v>
      </c>
      <c r="K178" s="60">
        <v>104.75070389803901</v>
      </c>
      <c r="L178" s="60">
        <v>93.150780250677599</v>
      </c>
      <c r="M178" s="61">
        <v>0.63336289914037402</v>
      </c>
      <c r="N178" s="61">
        <v>0.67375916462142105</v>
      </c>
      <c r="O178" s="61">
        <v>0.63728698396335703</v>
      </c>
      <c r="P178" s="61">
        <v>0.60912094136282302</v>
      </c>
      <c r="Q178" s="61">
        <v>0.57534203234673598</v>
      </c>
      <c r="R178" s="61">
        <v>0.58291807165091203</v>
      </c>
      <c r="S178" s="61">
        <v>0.51802661607477996</v>
      </c>
    </row>
    <row r="179" spans="1:19" x14ac:dyDescent="0.35">
      <c r="A179" s="59" t="s">
        <v>3096</v>
      </c>
      <c r="B179" s="59" t="s">
        <v>3097</v>
      </c>
      <c r="C179" s="53" t="s">
        <v>60</v>
      </c>
      <c r="D179" s="53" t="s">
        <v>109</v>
      </c>
      <c r="E179" s="53" t="s">
        <v>3707</v>
      </c>
      <c r="F179" s="60">
        <v>119.353689390867</v>
      </c>
      <c r="G179" s="60">
        <v>122.885871565424</v>
      </c>
      <c r="H179" s="60">
        <v>130.84903043988999</v>
      </c>
      <c r="I179" s="60">
        <v>118.931909492438</v>
      </c>
      <c r="J179" s="60">
        <v>138.59616434162399</v>
      </c>
      <c r="K179" s="60">
        <v>109.185530822549</v>
      </c>
      <c r="L179" s="60">
        <v>92.848970282120504</v>
      </c>
      <c r="M179" s="61">
        <v>0.63338959120719696</v>
      </c>
      <c r="N179" s="61">
        <v>0.67377838015493297</v>
      </c>
      <c r="O179" s="61">
        <v>0.63731442510387804</v>
      </c>
      <c r="P179" s="61">
        <v>0.60914579540509095</v>
      </c>
      <c r="Q179" s="61">
        <v>0.575364900278167</v>
      </c>
      <c r="R179" s="61">
        <v>0.58295003621614505</v>
      </c>
      <c r="S179" s="61">
        <v>0.51804197412185704</v>
      </c>
    </row>
    <row r="180" spans="1:19" x14ac:dyDescent="0.35">
      <c r="A180" s="59" t="s">
        <v>3579</v>
      </c>
      <c r="B180" s="59" t="s">
        <v>3580</v>
      </c>
      <c r="C180" s="53" t="s">
        <v>40</v>
      </c>
      <c r="D180" s="53" t="s">
        <v>199</v>
      </c>
      <c r="E180" s="53" t="s">
        <v>3707</v>
      </c>
      <c r="F180" s="60">
        <v>108.550870594795</v>
      </c>
      <c r="G180" s="60">
        <v>115.136748006077</v>
      </c>
      <c r="H180" s="60">
        <v>111.52707289838099</v>
      </c>
      <c r="I180" s="60">
        <v>123.146024415452</v>
      </c>
      <c r="J180" s="60">
        <v>103.189213488058</v>
      </c>
      <c r="K180" s="60">
        <v>107.44379521559701</v>
      </c>
      <c r="L180" s="60">
        <v>98.077543366285894</v>
      </c>
      <c r="M180" s="61">
        <v>0.63200803710958997</v>
      </c>
      <c r="N180" s="61">
        <v>0.67080489081737904</v>
      </c>
      <c r="O180" s="61">
        <v>0.63498093454706594</v>
      </c>
      <c r="P180" s="61">
        <v>0.60317900382001999</v>
      </c>
      <c r="Q180" s="61">
        <v>0.56647278741403895</v>
      </c>
      <c r="R180" s="61">
        <v>0.57550021793107298</v>
      </c>
      <c r="S180" s="61">
        <v>0.49812277042977898</v>
      </c>
    </row>
    <row r="181" spans="1:19" x14ac:dyDescent="0.35">
      <c r="A181" s="59" t="s">
        <v>434</v>
      </c>
      <c r="B181" s="59" t="s">
        <v>435</v>
      </c>
      <c r="C181" s="53" t="s">
        <v>60</v>
      </c>
      <c r="D181" s="53" t="s">
        <v>114</v>
      </c>
      <c r="E181" s="53" t="s">
        <v>3708</v>
      </c>
      <c r="F181" s="60">
        <v>102.676688018097</v>
      </c>
      <c r="G181" s="60">
        <v>115.473047958075</v>
      </c>
      <c r="H181" s="60">
        <v>121.86436746202899</v>
      </c>
      <c r="I181" s="60">
        <v>111.114454600183</v>
      </c>
      <c r="J181" s="60">
        <v>102.96582167510699</v>
      </c>
      <c r="K181" s="60">
        <v>105.318522318869</v>
      </c>
      <c r="L181" s="60">
        <v>96.121359376295999</v>
      </c>
      <c r="M181" s="61">
        <v>0.46077448752309802</v>
      </c>
      <c r="N181" s="61">
        <v>0.48861663991119397</v>
      </c>
      <c r="O181" s="61">
        <v>0.46277388216726401</v>
      </c>
      <c r="P181" s="61">
        <v>0.44372757165094801</v>
      </c>
      <c r="Q181" s="61">
        <v>0.41827227497929098</v>
      </c>
      <c r="R181" s="61">
        <v>0.42342354356096901</v>
      </c>
      <c r="S181" s="61">
        <v>0.37636058790927901</v>
      </c>
    </row>
    <row r="182" spans="1:19" x14ac:dyDescent="0.35">
      <c r="A182" s="59" t="s">
        <v>3498</v>
      </c>
      <c r="B182" s="59" t="s">
        <v>435</v>
      </c>
      <c r="C182" s="53" t="s">
        <v>60</v>
      </c>
      <c r="D182" s="53" t="s">
        <v>114</v>
      </c>
      <c r="E182" s="53" t="s">
        <v>3707</v>
      </c>
      <c r="F182" s="60">
        <v>101.649171953107</v>
      </c>
      <c r="G182" s="60">
        <v>121.817674902422</v>
      </c>
      <c r="H182" s="60">
        <v>127.888877042472</v>
      </c>
      <c r="I182" s="60">
        <v>116.46147959007899</v>
      </c>
      <c r="J182" s="60">
        <v>101.288438232424</v>
      </c>
      <c r="K182" s="60">
        <v>104.656490793269</v>
      </c>
      <c r="L182" s="60">
        <v>93.173549937654599</v>
      </c>
      <c r="M182" s="61">
        <v>0.59770375248444996</v>
      </c>
      <c r="N182" s="61">
        <v>0.64316300774148505</v>
      </c>
      <c r="O182" s="61">
        <v>0.60214902206709797</v>
      </c>
      <c r="P182" s="61">
        <v>0.56850907974571396</v>
      </c>
      <c r="Q182" s="61">
        <v>0.53051945882095597</v>
      </c>
      <c r="R182" s="61">
        <v>0.54085993258474796</v>
      </c>
      <c r="S182" s="61">
        <v>0.47178204933902401</v>
      </c>
    </row>
    <row r="183" spans="1:19" x14ac:dyDescent="0.35">
      <c r="A183" s="59" t="s">
        <v>2500</v>
      </c>
      <c r="B183" s="59" t="s">
        <v>2501</v>
      </c>
      <c r="C183" s="53" t="s">
        <v>60</v>
      </c>
      <c r="D183" s="53" t="s">
        <v>106</v>
      </c>
      <c r="E183" s="53" t="s">
        <v>3707</v>
      </c>
      <c r="F183" s="60">
        <v>103.164016718543</v>
      </c>
      <c r="G183" s="60">
        <v>116.943740177576</v>
      </c>
      <c r="H183" s="60">
        <v>105.35868404518099</v>
      </c>
      <c r="I183" s="60">
        <v>95.555140027952703</v>
      </c>
      <c r="J183" s="60">
        <v>111.222776876797</v>
      </c>
      <c r="K183" s="60">
        <v>99.241871658448105</v>
      </c>
      <c r="L183" s="60">
        <v>97.327120337032198</v>
      </c>
      <c r="M183" s="61">
        <v>0.61324781600427503</v>
      </c>
      <c r="N183" s="61">
        <v>0.65833313470542298</v>
      </c>
      <c r="O183" s="61">
        <v>0.616816006134418</v>
      </c>
      <c r="P183" s="61">
        <v>0.58755128060141204</v>
      </c>
      <c r="Q183" s="61">
        <v>0.55112789583664501</v>
      </c>
      <c r="R183" s="61">
        <v>0.55843126944750199</v>
      </c>
      <c r="S183" s="61">
        <v>0.49093315448609298</v>
      </c>
    </row>
    <row r="184" spans="1:19" x14ac:dyDescent="0.35">
      <c r="A184" s="59" t="s">
        <v>2504</v>
      </c>
      <c r="B184" s="59" t="s">
        <v>2505</v>
      </c>
      <c r="C184" s="53" t="s">
        <v>40</v>
      </c>
      <c r="D184" s="53" t="s">
        <v>106</v>
      </c>
      <c r="E184" s="53" t="s">
        <v>3708</v>
      </c>
      <c r="F184" s="60">
        <v>107.12787035255499</v>
      </c>
      <c r="G184" s="60">
        <v>117.145973498324</v>
      </c>
      <c r="H184" s="60">
        <v>107.76132417224299</v>
      </c>
      <c r="I184" s="60">
        <v>97.784285666263997</v>
      </c>
      <c r="J184" s="60">
        <v>112.657812294794</v>
      </c>
      <c r="K184" s="60">
        <v>101.709609449006</v>
      </c>
      <c r="L184" s="60">
        <v>98.005411453497402</v>
      </c>
      <c r="M184" s="61">
        <v>0.49310373606862201</v>
      </c>
      <c r="N184" s="61">
        <v>0.520195786415937</v>
      </c>
      <c r="O184" s="61">
        <v>0.49417022513661801</v>
      </c>
      <c r="P184" s="61">
        <v>0.47669646372626301</v>
      </c>
      <c r="Q184" s="61">
        <v>0.45134186429904299</v>
      </c>
      <c r="R184" s="61">
        <v>0.45535320425391002</v>
      </c>
      <c r="S184" s="61">
        <v>0.404668686012984</v>
      </c>
    </row>
    <row r="185" spans="1:19" x14ac:dyDescent="0.35">
      <c r="A185" s="59" t="s">
        <v>2508</v>
      </c>
      <c r="B185" s="59" t="s">
        <v>2509</v>
      </c>
      <c r="C185" s="53" t="s">
        <v>40</v>
      </c>
      <c r="D185" s="53" t="s">
        <v>106</v>
      </c>
      <c r="E185" s="53" t="s">
        <v>3708</v>
      </c>
      <c r="F185" s="60">
        <v>107.12787035255499</v>
      </c>
      <c r="G185" s="60">
        <v>117.145973498324</v>
      </c>
      <c r="H185" s="60">
        <v>107.76132417224299</v>
      </c>
      <c r="I185" s="60">
        <v>97.784285666263997</v>
      </c>
      <c r="J185" s="60">
        <v>112.657812294794</v>
      </c>
      <c r="K185" s="60">
        <v>101.709609449006</v>
      </c>
      <c r="L185" s="60">
        <v>98.005411453497402</v>
      </c>
      <c r="M185" s="61">
        <v>0.49310373606862201</v>
      </c>
      <c r="N185" s="61">
        <v>0.520195786415937</v>
      </c>
      <c r="O185" s="61">
        <v>0.49417022513661801</v>
      </c>
      <c r="P185" s="61">
        <v>0.47669646372626301</v>
      </c>
      <c r="Q185" s="61">
        <v>0.45134186429904299</v>
      </c>
      <c r="R185" s="61">
        <v>0.45535320425391002</v>
      </c>
      <c r="S185" s="61">
        <v>0.404668686012984</v>
      </c>
    </row>
    <row r="186" spans="1:19" x14ac:dyDescent="0.35">
      <c r="A186" s="59" t="s">
        <v>2506</v>
      </c>
      <c r="B186" s="59" t="s">
        <v>2507</v>
      </c>
      <c r="C186" s="53" t="s">
        <v>60</v>
      </c>
      <c r="D186" s="53" t="s">
        <v>106</v>
      </c>
      <c r="E186" s="53" t="s">
        <v>3708</v>
      </c>
      <c r="F186" s="60">
        <v>107.12787035255499</v>
      </c>
      <c r="G186" s="60">
        <v>117.145973498324</v>
      </c>
      <c r="H186" s="60">
        <v>107.76132417224299</v>
      </c>
      <c r="I186" s="60">
        <v>97.784285666263997</v>
      </c>
      <c r="J186" s="60">
        <v>112.657812294794</v>
      </c>
      <c r="K186" s="60">
        <v>101.709609449006</v>
      </c>
      <c r="L186" s="60">
        <v>98.005411453497402</v>
      </c>
      <c r="M186" s="61">
        <v>0.49310373606862201</v>
      </c>
      <c r="N186" s="61">
        <v>0.520195786415937</v>
      </c>
      <c r="O186" s="61">
        <v>0.49417022513661801</v>
      </c>
      <c r="P186" s="61">
        <v>0.47669646372626301</v>
      </c>
      <c r="Q186" s="61">
        <v>0.45134186429904299</v>
      </c>
      <c r="R186" s="61">
        <v>0.45535320425391002</v>
      </c>
      <c r="S186" s="61">
        <v>0.404668686012984</v>
      </c>
    </row>
    <row r="187" spans="1:19" x14ac:dyDescent="0.35">
      <c r="A187" s="59" t="s">
        <v>2502</v>
      </c>
      <c r="B187" s="59" t="s">
        <v>2503</v>
      </c>
      <c r="C187" s="53" t="s">
        <v>60</v>
      </c>
      <c r="D187" s="53" t="s">
        <v>106</v>
      </c>
      <c r="E187" s="53" t="s">
        <v>3707</v>
      </c>
      <c r="F187" s="60">
        <v>116.62631777436</v>
      </c>
      <c r="G187" s="60">
        <v>123.79805685087101</v>
      </c>
      <c r="H187" s="60">
        <v>110.214004330287</v>
      </c>
      <c r="I187" s="60">
        <v>94.847962088821305</v>
      </c>
      <c r="J187" s="60">
        <v>117.02961275606199</v>
      </c>
      <c r="K187" s="60">
        <v>99.410592978978002</v>
      </c>
      <c r="L187" s="60">
        <v>95.810117846221502</v>
      </c>
      <c r="M187" s="61">
        <v>0.61404428159001201</v>
      </c>
      <c r="N187" s="61">
        <v>0.65856093968370399</v>
      </c>
      <c r="O187" s="61">
        <v>0.61751039682434905</v>
      </c>
      <c r="P187" s="61">
        <v>0.58775570951829204</v>
      </c>
      <c r="Q187" s="61">
        <v>0.55137137048725204</v>
      </c>
      <c r="R187" s="61">
        <v>0.55912333173240203</v>
      </c>
      <c r="S187" s="61">
        <v>0.49124333667903203</v>
      </c>
    </row>
    <row r="188" spans="1:19" x14ac:dyDescent="0.35">
      <c r="A188" s="59" t="s">
        <v>226</v>
      </c>
      <c r="B188" s="59" t="s">
        <v>227</v>
      </c>
      <c r="C188" s="53" t="s">
        <v>60</v>
      </c>
      <c r="D188" s="53" t="s">
        <v>223</v>
      </c>
      <c r="E188" s="53" t="s">
        <v>3708</v>
      </c>
      <c r="F188" s="60">
        <v>106.370873985109</v>
      </c>
      <c r="G188" s="60">
        <v>107.32668506888901</v>
      </c>
      <c r="H188" s="60">
        <v>97.869271658417702</v>
      </c>
      <c r="I188" s="60">
        <v>100.131351563531</v>
      </c>
      <c r="J188" s="60">
        <v>111.48839548524001</v>
      </c>
      <c r="K188" s="60">
        <v>97.884756909506507</v>
      </c>
      <c r="L188" s="60">
        <v>98.513487998198599</v>
      </c>
      <c r="M188" s="61">
        <v>0.38973157047672702</v>
      </c>
      <c r="N188" s="61">
        <v>0.40966584549856699</v>
      </c>
      <c r="O188" s="61">
        <v>0.39020263777590403</v>
      </c>
      <c r="P188" s="61">
        <v>0.37534410457978701</v>
      </c>
      <c r="Q188" s="61">
        <v>0.35514091845080598</v>
      </c>
      <c r="R188" s="61">
        <v>0.35977719290471399</v>
      </c>
      <c r="S188" s="61">
        <v>0.31965137178081998</v>
      </c>
    </row>
    <row r="189" spans="1:19" x14ac:dyDescent="0.35">
      <c r="A189" s="59" t="s">
        <v>226</v>
      </c>
      <c r="B189" s="59" t="s">
        <v>227</v>
      </c>
      <c r="C189" s="53" t="s">
        <v>60</v>
      </c>
      <c r="D189" s="53" t="s">
        <v>223</v>
      </c>
      <c r="E189" s="53" t="s">
        <v>3708</v>
      </c>
      <c r="F189" s="60">
        <v>106.370873985109</v>
      </c>
      <c r="G189" s="60">
        <v>107.32668506888901</v>
      </c>
      <c r="H189" s="60">
        <v>97.869271658417702</v>
      </c>
      <c r="I189" s="60">
        <v>100.131351563531</v>
      </c>
      <c r="J189" s="60">
        <v>111.48839548524001</v>
      </c>
      <c r="K189" s="60">
        <v>97.884756909506507</v>
      </c>
      <c r="L189" s="60">
        <v>98.513487998198599</v>
      </c>
      <c r="M189" s="61">
        <v>0.38973157047672702</v>
      </c>
      <c r="N189" s="61">
        <v>0.40966584549856699</v>
      </c>
      <c r="O189" s="61">
        <v>0.39020263777590403</v>
      </c>
      <c r="P189" s="61">
        <v>0.37534410457978701</v>
      </c>
      <c r="Q189" s="61">
        <v>0.35514091845080598</v>
      </c>
      <c r="R189" s="61">
        <v>0.35977719290471399</v>
      </c>
      <c r="S189" s="61">
        <v>0.31965137178081998</v>
      </c>
    </row>
    <row r="190" spans="1:19" x14ac:dyDescent="0.35">
      <c r="A190" s="59" t="s">
        <v>224</v>
      </c>
      <c r="B190" s="59" t="s">
        <v>225</v>
      </c>
      <c r="C190" s="53" t="s">
        <v>60</v>
      </c>
      <c r="D190" s="53" t="s">
        <v>223</v>
      </c>
      <c r="E190" s="53" t="s">
        <v>3708</v>
      </c>
      <c r="F190" s="60">
        <v>105.32997667119901</v>
      </c>
      <c r="G190" s="60">
        <v>107.515285051738</v>
      </c>
      <c r="H190" s="60">
        <v>97.181683431333795</v>
      </c>
      <c r="I190" s="60">
        <v>102.13241664701</v>
      </c>
      <c r="J190" s="60">
        <v>109.98323945713</v>
      </c>
      <c r="K190" s="60">
        <v>96.955519750486104</v>
      </c>
      <c r="L190" s="60"/>
      <c r="M190" s="61">
        <v>0.32714343075824698</v>
      </c>
      <c r="N190" s="61">
        <v>0.34060812205412699</v>
      </c>
      <c r="O190" s="61">
        <v>0.32653400103784502</v>
      </c>
      <c r="P190" s="61">
        <v>0.31749591284233097</v>
      </c>
      <c r="Q190" s="61">
        <v>0.30198671032777602</v>
      </c>
      <c r="R190" s="61">
        <v>0.30444158055381798</v>
      </c>
      <c r="S190" s="61">
        <v>0.27260100526500403</v>
      </c>
    </row>
    <row r="191" spans="1:19" x14ac:dyDescent="0.35">
      <c r="A191" s="59" t="s">
        <v>224</v>
      </c>
      <c r="B191" s="59" t="s">
        <v>225</v>
      </c>
      <c r="C191" s="53" t="s">
        <v>60</v>
      </c>
      <c r="D191" s="53" t="s">
        <v>223</v>
      </c>
      <c r="E191" s="53" t="s">
        <v>3708</v>
      </c>
      <c r="F191" s="60">
        <v>105.32997667119901</v>
      </c>
      <c r="G191" s="60">
        <v>107.515285051738</v>
      </c>
      <c r="H191" s="60">
        <v>97.181683431333795</v>
      </c>
      <c r="I191" s="60">
        <v>102.13241664701</v>
      </c>
      <c r="J191" s="60">
        <v>109.98323945713</v>
      </c>
      <c r="K191" s="60">
        <v>96.955519750486104</v>
      </c>
      <c r="L191" s="60"/>
      <c r="M191" s="61">
        <v>0.32714343075824698</v>
      </c>
      <c r="N191" s="61">
        <v>0.34060812205412699</v>
      </c>
      <c r="O191" s="61">
        <v>0.32653400103784502</v>
      </c>
      <c r="P191" s="61">
        <v>0.31749591284233097</v>
      </c>
      <c r="Q191" s="61">
        <v>0.30198671032777602</v>
      </c>
      <c r="R191" s="61">
        <v>0.30444158055381798</v>
      </c>
      <c r="S191" s="61">
        <v>0.27260100526500403</v>
      </c>
    </row>
    <row r="192" spans="1:19" x14ac:dyDescent="0.35">
      <c r="A192" s="59" t="s">
        <v>221</v>
      </c>
      <c r="B192" s="59" t="s">
        <v>222</v>
      </c>
      <c r="C192" s="53" t="s">
        <v>60</v>
      </c>
      <c r="D192" s="53" t="s">
        <v>223</v>
      </c>
      <c r="E192" s="53" t="s">
        <v>3708</v>
      </c>
      <c r="F192" s="60">
        <v>105.59579927728601</v>
      </c>
      <c r="G192" s="60">
        <v>107.258157013808</v>
      </c>
      <c r="H192" s="60">
        <v>98.272070079240805</v>
      </c>
      <c r="I192" s="60">
        <v>101.968318403583</v>
      </c>
      <c r="J192" s="60">
        <v>110.058861615457</v>
      </c>
      <c r="K192" s="60">
        <v>97.0662787702054</v>
      </c>
      <c r="L192" s="60"/>
      <c r="M192" s="61">
        <v>0.33137244604897598</v>
      </c>
      <c r="N192" s="61">
        <v>0.34530502898260101</v>
      </c>
      <c r="O192" s="61">
        <v>0.330859304338394</v>
      </c>
      <c r="P192" s="61">
        <v>0.32142816123284601</v>
      </c>
      <c r="Q192" s="61">
        <v>0.30561891857516998</v>
      </c>
      <c r="R192" s="61">
        <v>0.30820674574051099</v>
      </c>
      <c r="S192" s="61">
        <v>0.275888677646344</v>
      </c>
    </row>
    <row r="193" spans="1:19" x14ac:dyDescent="0.35">
      <c r="A193" s="59" t="s">
        <v>221</v>
      </c>
      <c r="B193" s="59" t="s">
        <v>222</v>
      </c>
      <c r="C193" s="53" t="s">
        <v>60</v>
      </c>
      <c r="D193" s="53" t="s">
        <v>223</v>
      </c>
      <c r="E193" s="53" t="s">
        <v>3708</v>
      </c>
      <c r="F193" s="60">
        <v>105.59579927728601</v>
      </c>
      <c r="G193" s="60">
        <v>107.258157013808</v>
      </c>
      <c r="H193" s="60">
        <v>98.272070079240805</v>
      </c>
      <c r="I193" s="60">
        <v>101.968318403583</v>
      </c>
      <c r="J193" s="60">
        <v>110.058861615457</v>
      </c>
      <c r="K193" s="60">
        <v>97.0662787702054</v>
      </c>
      <c r="L193" s="60"/>
      <c r="M193" s="61">
        <v>0.33137244604897598</v>
      </c>
      <c r="N193" s="61">
        <v>0.34530502898260101</v>
      </c>
      <c r="O193" s="61">
        <v>0.330859304338394</v>
      </c>
      <c r="P193" s="61">
        <v>0.32142816123284601</v>
      </c>
      <c r="Q193" s="61">
        <v>0.30561891857516998</v>
      </c>
      <c r="R193" s="61">
        <v>0.30820674574051099</v>
      </c>
      <c r="S193" s="61">
        <v>0.275888677646344</v>
      </c>
    </row>
    <row r="194" spans="1:19" x14ac:dyDescent="0.35">
      <c r="A194" s="59" t="s">
        <v>298</v>
      </c>
      <c r="B194" s="59" t="s">
        <v>299</v>
      </c>
      <c r="C194" s="53" t="s">
        <v>60</v>
      </c>
      <c r="D194" s="53" t="s">
        <v>223</v>
      </c>
      <c r="E194" s="53" t="s">
        <v>3708</v>
      </c>
      <c r="F194" s="60">
        <v>101.71559756508999</v>
      </c>
      <c r="G194" s="60">
        <v>108.820340428612</v>
      </c>
      <c r="H194" s="60">
        <v>101.81805872373501</v>
      </c>
      <c r="I194" s="60">
        <v>103.03270281044399</v>
      </c>
      <c r="J194" s="60">
        <v>100.693136934378</v>
      </c>
      <c r="K194" s="60">
        <v>103.14991815908201</v>
      </c>
      <c r="L194" s="60"/>
      <c r="M194" s="61">
        <v>0.33408654213226102</v>
      </c>
      <c r="N194" s="61">
        <v>0.35174848979668699</v>
      </c>
      <c r="O194" s="61">
        <v>0.33519999681676699</v>
      </c>
      <c r="P194" s="61">
        <v>0.321740428989292</v>
      </c>
      <c r="Q194" s="61">
        <v>0.30332408377778503</v>
      </c>
      <c r="R194" s="61">
        <v>0.30739153209766101</v>
      </c>
      <c r="S194" s="61">
        <v>0.25412890013323303</v>
      </c>
    </row>
    <row r="195" spans="1:19" x14ac:dyDescent="0.35">
      <c r="A195" s="59" t="s">
        <v>354</v>
      </c>
      <c r="B195" s="59" t="s">
        <v>355</v>
      </c>
      <c r="C195" s="53" t="s">
        <v>40</v>
      </c>
      <c r="D195" s="53" t="s">
        <v>249</v>
      </c>
      <c r="E195" s="53" t="s">
        <v>3708</v>
      </c>
      <c r="F195" s="60">
        <v>107.952100668654</v>
      </c>
      <c r="G195" s="60">
        <v>104.04436862814499</v>
      </c>
      <c r="H195" s="60">
        <v>102.684473681949</v>
      </c>
      <c r="I195" s="60">
        <v>94.961927598245296</v>
      </c>
      <c r="J195" s="60">
        <v>108.379103820387</v>
      </c>
      <c r="K195" s="60">
        <v>101.475180321395</v>
      </c>
      <c r="L195" s="60">
        <v>89.803831593263894</v>
      </c>
      <c r="M195" s="61">
        <v>0.55380705786343498</v>
      </c>
      <c r="N195" s="61">
        <v>0.59037560090355701</v>
      </c>
      <c r="O195" s="61">
        <v>0.55700643197233501</v>
      </c>
      <c r="P195" s="61">
        <v>0.52746884364166802</v>
      </c>
      <c r="Q195" s="61">
        <v>0.49437657869023999</v>
      </c>
      <c r="R195" s="61">
        <v>0.50444253732134203</v>
      </c>
      <c r="S195" s="61">
        <v>0.43796222324733303</v>
      </c>
    </row>
    <row r="196" spans="1:19" x14ac:dyDescent="0.35">
      <c r="A196" s="59" t="s">
        <v>354</v>
      </c>
      <c r="B196" s="59" t="s">
        <v>355</v>
      </c>
      <c r="C196" s="53" t="s">
        <v>40</v>
      </c>
      <c r="D196" s="53" t="s">
        <v>249</v>
      </c>
      <c r="E196" s="53" t="s">
        <v>3708</v>
      </c>
      <c r="F196" s="60">
        <v>107.952100668654</v>
      </c>
      <c r="G196" s="60">
        <v>104.04436862814499</v>
      </c>
      <c r="H196" s="60">
        <v>102.684473681949</v>
      </c>
      <c r="I196" s="60">
        <v>94.961927598245296</v>
      </c>
      <c r="J196" s="60">
        <v>108.379103820387</v>
      </c>
      <c r="K196" s="60">
        <v>101.475180321395</v>
      </c>
      <c r="L196" s="60">
        <v>89.803831593263894</v>
      </c>
      <c r="M196" s="61">
        <v>0.55380705786343498</v>
      </c>
      <c r="N196" s="61">
        <v>0.59037560090355701</v>
      </c>
      <c r="O196" s="61">
        <v>0.55700643197233501</v>
      </c>
      <c r="P196" s="61">
        <v>0.52746884364166802</v>
      </c>
      <c r="Q196" s="61">
        <v>0.49437657869023999</v>
      </c>
      <c r="R196" s="61">
        <v>0.50444253732134203</v>
      </c>
      <c r="S196" s="61">
        <v>0.43796222324733303</v>
      </c>
    </row>
    <row r="197" spans="1:19" x14ac:dyDescent="0.35">
      <c r="A197" s="59" t="s">
        <v>356</v>
      </c>
      <c r="B197" s="59" t="s">
        <v>357</v>
      </c>
      <c r="C197" s="53" t="s">
        <v>40</v>
      </c>
      <c r="D197" s="53" t="s">
        <v>249</v>
      </c>
      <c r="E197" s="53" t="s">
        <v>3708</v>
      </c>
      <c r="F197" s="60">
        <v>106.802733312482</v>
      </c>
      <c r="G197" s="60">
        <v>107.210456756867</v>
      </c>
      <c r="H197" s="60">
        <v>104.09845442136699</v>
      </c>
      <c r="I197" s="60">
        <v>102.296094917036</v>
      </c>
      <c r="J197" s="60">
        <v>108.740709967382</v>
      </c>
      <c r="K197" s="60">
        <v>99.482176133821</v>
      </c>
      <c r="L197" s="60"/>
      <c r="M197" s="61">
        <v>0.365446246220821</v>
      </c>
      <c r="N197" s="61">
        <v>0.385712812739053</v>
      </c>
      <c r="O197" s="61">
        <v>0.36658644385674599</v>
      </c>
      <c r="P197" s="61">
        <v>0.35131163853526898</v>
      </c>
      <c r="Q197" s="61">
        <v>0.33078729583566502</v>
      </c>
      <c r="R197" s="61">
        <v>0.33556688087026099</v>
      </c>
      <c r="S197" s="61">
        <v>0.28955256564862503</v>
      </c>
    </row>
    <row r="198" spans="1:19" x14ac:dyDescent="0.35">
      <c r="A198" s="59" t="s">
        <v>356</v>
      </c>
      <c r="B198" s="59" t="s">
        <v>357</v>
      </c>
      <c r="C198" s="53" t="s">
        <v>40</v>
      </c>
      <c r="D198" s="53" t="s">
        <v>249</v>
      </c>
      <c r="E198" s="53" t="s">
        <v>3708</v>
      </c>
      <c r="F198" s="60">
        <v>106.802733312482</v>
      </c>
      <c r="G198" s="60">
        <v>107.210456756867</v>
      </c>
      <c r="H198" s="60">
        <v>104.09845442136699</v>
      </c>
      <c r="I198" s="60">
        <v>102.296094917036</v>
      </c>
      <c r="J198" s="60">
        <v>108.740709967382</v>
      </c>
      <c r="K198" s="60">
        <v>99.482176133821</v>
      </c>
      <c r="L198" s="60"/>
      <c r="M198" s="61">
        <v>0.365446246220821</v>
      </c>
      <c r="N198" s="61">
        <v>0.385712812739053</v>
      </c>
      <c r="O198" s="61">
        <v>0.36658644385674599</v>
      </c>
      <c r="P198" s="61">
        <v>0.35131163853526898</v>
      </c>
      <c r="Q198" s="61">
        <v>0.33078729583566502</v>
      </c>
      <c r="R198" s="61">
        <v>0.33556688087026099</v>
      </c>
      <c r="S198" s="61">
        <v>0.28955256564862503</v>
      </c>
    </row>
    <row r="199" spans="1:19" x14ac:dyDescent="0.35">
      <c r="A199" s="59" t="s">
        <v>358</v>
      </c>
      <c r="B199" s="59" t="s">
        <v>359</v>
      </c>
      <c r="C199" s="53" t="s">
        <v>60</v>
      </c>
      <c r="D199" s="53" t="s">
        <v>249</v>
      </c>
      <c r="E199" s="53" t="s">
        <v>3708</v>
      </c>
      <c r="F199" s="60">
        <v>106.336519676658</v>
      </c>
      <c r="G199" s="60">
        <v>105.81604552677101</v>
      </c>
      <c r="H199" s="60">
        <v>102.703876959269</v>
      </c>
      <c r="I199" s="60">
        <v>100.63007952273701</v>
      </c>
      <c r="J199" s="60">
        <v>107.054774995372</v>
      </c>
      <c r="K199" s="60">
        <v>99.549438202005007</v>
      </c>
      <c r="L199" s="60"/>
      <c r="M199" s="61">
        <v>0.35909464634737198</v>
      </c>
      <c r="N199" s="61">
        <v>0.378541589018144</v>
      </c>
      <c r="O199" s="61">
        <v>0.360095037714736</v>
      </c>
      <c r="P199" s="61">
        <v>0.34551399486438999</v>
      </c>
      <c r="Q199" s="61">
        <v>0.32556435544192502</v>
      </c>
      <c r="R199" s="61">
        <v>0.33008740499337502</v>
      </c>
      <c r="S199" s="61">
        <v>0.28491227862621599</v>
      </c>
    </row>
    <row r="200" spans="1:19" x14ac:dyDescent="0.35">
      <c r="A200" s="59" t="s">
        <v>358</v>
      </c>
      <c r="B200" s="59" t="s">
        <v>359</v>
      </c>
      <c r="C200" s="53" t="s">
        <v>60</v>
      </c>
      <c r="D200" s="53" t="s">
        <v>249</v>
      </c>
      <c r="E200" s="53" t="s">
        <v>3708</v>
      </c>
      <c r="F200" s="60">
        <v>106.336519676658</v>
      </c>
      <c r="G200" s="60">
        <v>105.81604552677101</v>
      </c>
      <c r="H200" s="60">
        <v>102.703876959269</v>
      </c>
      <c r="I200" s="60">
        <v>100.63007952273701</v>
      </c>
      <c r="J200" s="60">
        <v>107.054774995372</v>
      </c>
      <c r="K200" s="60">
        <v>99.549438202005007</v>
      </c>
      <c r="L200" s="60"/>
      <c r="M200" s="61">
        <v>0.35909464634737198</v>
      </c>
      <c r="N200" s="61">
        <v>0.378541589018144</v>
      </c>
      <c r="O200" s="61">
        <v>0.360095037714736</v>
      </c>
      <c r="P200" s="61">
        <v>0.34551399486438999</v>
      </c>
      <c r="Q200" s="61">
        <v>0.32556435544192502</v>
      </c>
      <c r="R200" s="61">
        <v>0.33008740499337502</v>
      </c>
      <c r="S200" s="61">
        <v>0.28491227862621599</v>
      </c>
    </row>
    <row r="201" spans="1:19" x14ac:dyDescent="0.35">
      <c r="A201" s="59" t="s">
        <v>459</v>
      </c>
      <c r="B201" s="59" t="s">
        <v>460</v>
      </c>
      <c r="C201" s="53" t="s">
        <v>40</v>
      </c>
      <c r="D201" s="53" t="s">
        <v>41</v>
      </c>
      <c r="E201" s="53" t="s">
        <v>3707</v>
      </c>
      <c r="F201" s="60">
        <v>104.35571251517401</v>
      </c>
      <c r="G201" s="60">
        <v>126.157248484433</v>
      </c>
      <c r="H201" s="60">
        <v>97.164263978371594</v>
      </c>
      <c r="I201" s="60">
        <v>100.839308998749</v>
      </c>
      <c r="J201" s="60">
        <v>105.606082225234</v>
      </c>
      <c r="K201" s="60">
        <v>109.508594685128</v>
      </c>
      <c r="L201" s="60">
        <v>104.325587328802</v>
      </c>
      <c r="M201" s="61">
        <v>0.58752878786904295</v>
      </c>
      <c r="N201" s="61">
        <v>0.63652376525098397</v>
      </c>
      <c r="O201" s="61">
        <v>0.59237358917411598</v>
      </c>
      <c r="P201" s="61">
        <v>0.55577447447046902</v>
      </c>
      <c r="Q201" s="61">
        <v>0.51373528646572497</v>
      </c>
      <c r="R201" s="61">
        <v>0.52569100368780997</v>
      </c>
      <c r="S201" s="61">
        <v>0.447717061192068</v>
      </c>
    </row>
    <row r="202" spans="1:19" x14ac:dyDescent="0.35">
      <c r="A202" s="59" t="s">
        <v>457</v>
      </c>
      <c r="B202" s="59" t="s">
        <v>458</v>
      </c>
      <c r="C202" s="53" t="s">
        <v>40</v>
      </c>
      <c r="D202" s="53" t="s">
        <v>41</v>
      </c>
      <c r="E202" s="53" t="s">
        <v>3707</v>
      </c>
      <c r="F202" s="60">
        <v>111.514516835081</v>
      </c>
      <c r="G202" s="60">
        <v>129.96715867618701</v>
      </c>
      <c r="H202" s="60">
        <v>92.490301928004101</v>
      </c>
      <c r="I202" s="60">
        <v>101.05382632168001</v>
      </c>
      <c r="J202" s="60">
        <v>109.405625153996</v>
      </c>
      <c r="K202" s="60">
        <v>121.626442111982</v>
      </c>
      <c r="L202" s="60">
        <v>101.356115993101</v>
      </c>
      <c r="M202" s="61">
        <v>0.59019750002951499</v>
      </c>
      <c r="N202" s="61">
        <v>0.63748053108732095</v>
      </c>
      <c r="O202" s="61">
        <v>0.59530485368275798</v>
      </c>
      <c r="P202" s="61">
        <v>0.55679473730289697</v>
      </c>
      <c r="Q202" s="61">
        <v>0.51450819731858199</v>
      </c>
      <c r="R202" s="61">
        <v>0.52813239834369696</v>
      </c>
      <c r="S202" s="61">
        <v>0.448437106208603</v>
      </c>
    </row>
    <row r="203" spans="1:19" x14ac:dyDescent="0.35">
      <c r="A203" s="59" t="s">
        <v>420</v>
      </c>
      <c r="B203" s="59" t="s">
        <v>421</v>
      </c>
      <c r="C203" s="53" t="s">
        <v>60</v>
      </c>
      <c r="D203" s="53" t="s">
        <v>55</v>
      </c>
      <c r="E203" s="53" t="s">
        <v>3708</v>
      </c>
      <c r="F203" s="60">
        <v>107.260262790844</v>
      </c>
      <c r="G203" s="60">
        <v>124.620623471763</v>
      </c>
      <c r="H203" s="60">
        <v>98.296798856456505</v>
      </c>
      <c r="I203" s="60">
        <v>104.517276968801</v>
      </c>
      <c r="J203" s="60">
        <v>108.80011703624</v>
      </c>
      <c r="K203" s="60">
        <v>111.286735891502</v>
      </c>
      <c r="L203" s="60">
        <v>99.748863504018999</v>
      </c>
      <c r="M203" s="61">
        <v>0.44380920385808897</v>
      </c>
      <c r="N203" s="61">
        <v>0.47396257103386802</v>
      </c>
      <c r="O203" s="61">
        <v>0.44634088941109301</v>
      </c>
      <c r="P203" s="61">
        <v>0.42155883187628601</v>
      </c>
      <c r="Q203" s="61">
        <v>0.39093410689659502</v>
      </c>
      <c r="R203" s="61">
        <v>0.39973688093858301</v>
      </c>
      <c r="S203" s="61">
        <v>0.339469991776435</v>
      </c>
    </row>
    <row r="204" spans="1:19" x14ac:dyDescent="0.35">
      <c r="A204" s="59" t="s">
        <v>418</v>
      </c>
      <c r="B204" s="59" t="s">
        <v>419</v>
      </c>
      <c r="C204" s="53" t="s">
        <v>40</v>
      </c>
      <c r="D204" s="53" t="s">
        <v>55</v>
      </c>
      <c r="E204" s="53" t="s">
        <v>3708</v>
      </c>
      <c r="F204" s="60">
        <v>107.260262790844</v>
      </c>
      <c r="G204" s="60">
        <v>124.620623471763</v>
      </c>
      <c r="H204" s="60">
        <v>98.296798856456505</v>
      </c>
      <c r="I204" s="60">
        <v>104.517276968801</v>
      </c>
      <c r="J204" s="60">
        <v>108.80011703624</v>
      </c>
      <c r="K204" s="60">
        <v>111.286735891502</v>
      </c>
      <c r="L204" s="60">
        <v>99.748863504018999</v>
      </c>
      <c r="M204" s="61">
        <v>0.44380920385808897</v>
      </c>
      <c r="N204" s="61">
        <v>0.47396257103386802</v>
      </c>
      <c r="O204" s="61">
        <v>0.44634088941109301</v>
      </c>
      <c r="P204" s="61">
        <v>0.42155883187628601</v>
      </c>
      <c r="Q204" s="61">
        <v>0.39093410689659502</v>
      </c>
      <c r="R204" s="61">
        <v>0.39973688093858301</v>
      </c>
      <c r="S204" s="61">
        <v>0.339469991776435</v>
      </c>
    </row>
    <row r="205" spans="1:19" x14ac:dyDescent="0.35">
      <c r="A205" s="59" t="s">
        <v>428</v>
      </c>
      <c r="B205" s="59" t="s">
        <v>429</v>
      </c>
      <c r="C205" s="53" t="s">
        <v>40</v>
      </c>
      <c r="D205" s="53" t="s">
        <v>135</v>
      </c>
      <c r="E205" s="53" t="s">
        <v>3708</v>
      </c>
      <c r="F205" s="60"/>
      <c r="G205" s="60">
        <v>112.222597391457</v>
      </c>
      <c r="H205" s="60"/>
      <c r="I205" s="60"/>
      <c r="J205" s="60"/>
      <c r="K205" s="60"/>
      <c r="L205" s="60"/>
      <c r="M205" s="61">
        <v>0.29420741724187999</v>
      </c>
      <c r="N205" s="61">
        <v>0.31826410016896201</v>
      </c>
      <c r="O205" s="61">
        <v>0.29618553976427098</v>
      </c>
      <c r="P205" s="61">
        <v>0.27954210684840702</v>
      </c>
      <c r="Q205" s="61">
        <v>0.257018574880299</v>
      </c>
      <c r="R205" s="61">
        <v>0.26186043521321101</v>
      </c>
      <c r="S205" s="61">
        <v>0.22385441463508901</v>
      </c>
    </row>
    <row r="206" spans="1:19" x14ac:dyDescent="0.35">
      <c r="A206" s="59" t="s">
        <v>428</v>
      </c>
      <c r="B206" s="59" t="s">
        <v>429</v>
      </c>
      <c r="C206" s="53" t="s">
        <v>40</v>
      </c>
      <c r="D206" s="53" t="s">
        <v>135</v>
      </c>
      <c r="E206" s="53" t="s">
        <v>3708</v>
      </c>
      <c r="F206" s="60"/>
      <c r="G206" s="60">
        <v>112.222597391457</v>
      </c>
      <c r="H206" s="60"/>
      <c r="I206" s="60"/>
      <c r="J206" s="60"/>
      <c r="K206" s="60"/>
      <c r="L206" s="60"/>
      <c r="M206" s="61">
        <v>0.29420741724187999</v>
      </c>
      <c r="N206" s="61">
        <v>0.31826410016896201</v>
      </c>
      <c r="O206" s="61">
        <v>0.29618553976427098</v>
      </c>
      <c r="P206" s="61">
        <v>0.27954210684840702</v>
      </c>
      <c r="Q206" s="61">
        <v>0.257018574880299</v>
      </c>
      <c r="R206" s="61">
        <v>0.26186043521321101</v>
      </c>
      <c r="S206" s="61">
        <v>0.22385441463508901</v>
      </c>
    </row>
    <row r="207" spans="1:19" x14ac:dyDescent="0.35">
      <c r="A207" s="59" t="s">
        <v>430</v>
      </c>
      <c r="B207" s="59" t="s">
        <v>431</v>
      </c>
      <c r="C207" s="53" t="s">
        <v>60</v>
      </c>
      <c r="D207" s="53" t="s">
        <v>135</v>
      </c>
      <c r="E207" s="53" t="s">
        <v>3708</v>
      </c>
      <c r="F207" s="60"/>
      <c r="G207" s="60">
        <v>112.222597391457</v>
      </c>
      <c r="H207" s="60"/>
      <c r="I207" s="60"/>
      <c r="J207" s="60"/>
      <c r="K207" s="60"/>
      <c r="L207" s="60"/>
      <c r="M207" s="61">
        <v>0.29420741724187999</v>
      </c>
      <c r="N207" s="61">
        <v>0.31826410016896201</v>
      </c>
      <c r="O207" s="61">
        <v>0.29618553976427098</v>
      </c>
      <c r="P207" s="61">
        <v>0.27954210684840702</v>
      </c>
      <c r="Q207" s="61">
        <v>0.257018574880299</v>
      </c>
      <c r="R207" s="61">
        <v>0.26186043521321101</v>
      </c>
      <c r="S207" s="61">
        <v>0.22385441463508901</v>
      </c>
    </row>
    <row r="208" spans="1:19" x14ac:dyDescent="0.35">
      <c r="A208" s="59" t="s">
        <v>430</v>
      </c>
      <c r="B208" s="59" t="s">
        <v>431</v>
      </c>
      <c r="C208" s="53" t="s">
        <v>60</v>
      </c>
      <c r="D208" s="53" t="s">
        <v>135</v>
      </c>
      <c r="E208" s="53" t="s">
        <v>3708</v>
      </c>
      <c r="F208" s="60"/>
      <c r="G208" s="60">
        <v>112.222597391457</v>
      </c>
      <c r="H208" s="60"/>
      <c r="I208" s="60"/>
      <c r="J208" s="60"/>
      <c r="K208" s="60"/>
      <c r="L208" s="60"/>
      <c r="M208" s="61">
        <v>0.29420741724187999</v>
      </c>
      <c r="N208" s="61">
        <v>0.31826410016896201</v>
      </c>
      <c r="O208" s="61">
        <v>0.29618553976427098</v>
      </c>
      <c r="P208" s="61">
        <v>0.27954210684840702</v>
      </c>
      <c r="Q208" s="61">
        <v>0.257018574880299</v>
      </c>
      <c r="R208" s="61">
        <v>0.26186043521321101</v>
      </c>
      <c r="S208" s="61">
        <v>0.22385441463508901</v>
      </c>
    </row>
    <row r="209" spans="1:19" x14ac:dyDescent="0.35">
      <c r="A209" s="59" t="s">
        <v>2636</v>
      </c>
      <c r="B209" s="59" t="s">
        <v>2637</v>
      </c>
      <c r="C209" s="53" t="s">
        <v>40</v>
      </c>
      <c r="D209" s="53" t="s">
        <v>106</v>
      </c>
      <c r="E209" s="53" t="s">
        <v>3707</v>
      </c>
      <c r="F209" s="60">
        <v>94.502956930652203</v>
      </c>
      <c r="G209" s="60">
        <v>117.697023160805</v>
      </c>
      <c r="H209" s="60">
        <v>116.83797305739699</v>
      </c>
      <c r="I209" s="60">
        <v>112.970641586589</v>
      </c>
      <c r="J209" s="60">
        <v>137.86310717188499</v>
      </c>
      <c r="K209" s="60">
        <v>98.213273012251605</v>
      </c>
      <c r="L209" s="60">
        <v>97.094651878447806</v>
      </c>
      <c r="M209" s="61">
        <v>0.61047540569776004</v>
      </c>
      <c r="N209" s="61">
        <v>0.65401875714618096</v>
      </c>
      <c r="O209" s="61">
        <v>0.61502923357969996</v>
      </c>
      <c r="P209" s="61">
        <v>0.58016620531354801</v>
      </c>
      <c r="Q209" s="61">
        <v>0.541594639250223</v>
      </c>
      <c r="R209" s="61">
        <v>0.55238251234958902</v>
      </c>
      <c r="S209" s="61">
        <v>0.460049722190357</v>
      </c>
    </row>
    <row r="210" spans="1:19" x14ac:dyDescent="0.35">
      <c r="A210" s="59" t="s">
        <v>2344</v>
      </c>
      <c r="B210" s="59" t="s">
        <v>2345</v>
      </c>
      <c r="C210" s="53" t="s">
        <v>40</v>
      </c>
      <c r="D210" s="53" t="s">
        <v>80</v>
      </c>
      <c r="E210" s="53" t="s">
        <v>3707</v>
      </c>
      <c r="F210" s="60">
        <v>109.306501528678</v>
      </c>
      <c r="G210" s="60">
        <v>120.793433434864</v>
      </c>
      <c r="H210" s="60">
        <v>99.236182240801</v>
      </c>
      <c r="I210" s="60">
        <v>117.019789684823</v>
      </c>
      <c r="J210" s="60">
        <v>107.03682257488801</v>
      </c>
      <c r="K210" s="60">
        <v>99.471874782476107</v>
      </c>
      <c r="L210" s="60">
        <v>96.648243235975798</v>
      </c>
      <c r="M210" s="61">
        <v>0.63728861438831796</v>
      </c>
      <c r="N210" s="61">
        <v>0.67712571943861299</v>
      </c>
      <c r="O210" s="61">
        <v>0.64148058624406301</v>
      </c>
      <c r="P210" s="61">
        <v>0.609752837747226</v>
      </c>
      <c r="Q210" s="61">
        <v>0.57393533215796899</v>
      </c>
      <c r="R210" s="61">
        <v>0.58467219192372699</v>
      </c>
      <c r="S210" s="61">
        <v>0.50271552091996297</v>
      </c>
    </row>
    <row r="211" spans="1:19" x14ac:dyDescent="0.35">
      <c r="A211" s="59" t="s">
        <v>2348</v>
      </c>
      <c r="B211" s="59" t="s">
        <v>2349</v>
      </c>
      <c r="C211" s="53" t="s">
        <v>60</v>
      </c>
      <c r="D211" s="53" t="s">
        <v>80</v>
      </c>
      <c r="E211" s="53" t="s">
        <v>3707</v>
      </c>
      <c r="F211" s="60">
        <v>102.266582778253</v>
      </c>
      <c r="G211" s="60">
        <v>111.050688806167</v>
      </c>
      <c r="H211" s="60">
        <v>94.099680856431206</v>
      </c>
      <c r="I211" s="60">
        <v>106.20757446159099</v>
      </c>
      <c r="J211" s="60">
        <v>108.43373322895501</v>
      </c>
      <c r="K211" s="60">
        <v>99.742809839900502</v>
      </c>
      <c r="L211" s="60">
        <v>96.6596838875206</v>
      </c>
      <c r="M211" s="61">
        <v>0.63729301733914701</v>
      </c>
      <c r="N211" s="61">
        <v>0.67712333934259405</v>
      </c>
      <c r="O211" s="61">
        <v>0.64148360171695695</v>
      </c>
      <c r="P211" s="61">
        <v>0.60975835190402805</v>
      </c>
      <c r="Q211" s="61">
        <v>0.57393992259954696</v>
      </c>
      <c r="R211" s="61">
        <v>0.58467749530674995</v>
      </c>
      <c r="S211" s="61">
        <v>0.42070974164521802</v>
      </c>
    </row>
    <row r="212" spans="1:19" x14ac:dyDescent="0.35">
      <c r="A212" s="59" t="s">
        <v>2346</v>
      </c>
      <c r="B212" s="59" t="s">
        <v>2347</v>
      </c>
      <c r="C212" s="53" t="s">
        <v>60</v>
      </c>
      <c r="D212" s="53" t="s">
        <v>80</v>
      </c>
      <c r="E212" s="53" t="s">
        <v>3707</v>
      </c>
      <c r="F212" s="60">
        <v>104.967153664782</v>
      </c>
      <c r="G212" s="60">
        <v>118.48322326349199</v>
      </c>
      <c r="H212" s="60">
        <v>99.075815855795199</v>
      </c>
      <c r="I212" s="60">
        <v>106.20757446159099</v>
      </c>
      <c r="J212" s="60">
        <v>113.266650296994</v>
      </c>
      <c r="K212" s="60">
        <v>112.22823629102</v>
      </c>
      <c r="L212" s="60">
        <v>96.346405363390502</v>
      </c>
      <c r="M212" s="61">
        <v>0.63729301733914701</v>
      </c>
      <c r="N212" s="61">
        <v>0.67712333934259405</v>
      </c>
      <c r="O212" s="61">
        <v>0.64148360171695695</v>
      </c>
      <c r="P212" s="61">
        <v>0.60975835190402805</v>
      </c>
      <c r="Q212" s="61">
        <v>0.57393992259954696</v>
      </c>
      <c r="R212" s="61">
        <v>0.58467749530674995</v>
      </c>
      <c r="S212" s="61">
        <v>0.50272831611122704</v>
      </c>
    </row>
    <row r="213" spans="1:19" x14ac:dyDescent="0.35">
      <c r="A213" s="59" t="s">
        <v>3462</v>
      </c>
      <c r="B213" s="59" t="s">
        <v>3463</v>
      </c>
      <c r="C213" s="53" t="s">
        <v>40</v>
      </c>
      <c r="D213" s="53" t="s">
        <v>41</v>
      </c>
      <c r="E213" s="53" t="s">
        <v>3707</v>
      </c>
      <c r="F213" s="60">
        <v>111.66547916982999</v>
      </c>
      <c r="G213" s="60">
        <v>110.265178583229</v>
      </c>
      <c r="H213" s="60">
        <v>98.622433507054197</v>
      </c>
      <c r="I213" s="60">
        <v>128.12862703099299</v>
      </c>
      <c r="J213" s="60">
        <v>140.13481225095899</v>
      </c>
      <c r="K213" s="60">
        <v>93.245152788126703</v>
      </c>
      <c r="L213" s="60">
        <v>99.555709030706296</v>
      </c>
      <c r="M213" s="61">
        <v>0.65629335870180805</v>
      </c>
      <c r="N213" s="61">
        <v>0.65085668238570005</v>
      </c>
      <c r="O213" s="61">
        <v>0.64556249426941703</v>
      </c>
      <c r="P213" s="61">
        <v>0.63096702152037698</v>
      </c>
      <c r="Q213" s="61">
        <v>0.59818234962161898</v>
      </c>
      <c r="R213" s="61">
        <v>0.60550223766327405</v>
      </c>
      <c r="S213" s="61">
        <v>0.422330554025865</v>
      </c>
    </row>
    <row r="214" spans="1:19" x14ac:dyDescent="0.35">
      <c r="A214" s="59" t="s">
        <v>3468</v>
      </c>
      <c r="B214" s="59" t="s">
        <v>3469</v>
      </c>
      <c r="C214" s="53" t="s">
        <v>60</v>
      </c>
      <c r="D214" s="53" t="s">
        <v>41</v>
      </c>
      <c r="E214" s="53" t="s">
        <v>3707</v>
      </c>
      <c r="F214" s="60">
        <v>104.625576804608</v>
      </c>
      <c r="G214" s="60">
        <v>117.87796876357901</v>
      </c>
      <c r="H214" s="60">
        <v>95.800395133926003</v>
      </c>
      <c r="I214" s="60">
        <v>129.17859235106599</v>
      </c>
      <c r="J214" s="60">
        <v>136.698805836986</v>
      </c>
      <c r="K214" s="60">
        <v>96.249050460931599</v>
      </c>
      <c r="L214" s="60">
        <v>99.555709030706296</v>
      </c>
      <c r="M214" s="61">
        <v>0.65629335870180805</v>
      </c>
      <c r="N214" s="61">
        <v>0.65085157302008301</v>
      </c>
      <c r="O214" s="61">
        <v>0.63347474883303601</v>
      </c>
      <c r="P214" s="61">
        <v>0.63097223745485298</v>
      </c>
      <c r="Q214" s="61">
        <v>0.59818665965319695</v>
      </c>
      <c r="R214" s="61">
        <v>0.58154642449346805</v>
      </c>
      <c r="S214" s="61">
        <v>0.422330554025865</v>
      </c>
    </row>
    <row r="215" spans="1:19" x14ac:dyDescent="0.35">
      <c r="A215" s="59" t="s">
        <v>3472</v>
      </c>
      <c r="B215" s="59" t="s">
        <v>3473</v>
      </c>
      <c r="C215" s="53" t="s">
        <v>60</v>
      </c>
      <c r="D215" s="53" t="s">
        <v>41</v>
      </c>
      <c r="E215" s="53" t="s">
        <v>3707</v>
      </c>
      <c r="F215" s="60">
        <v>112.735432909965</v>
      </c>
      <c r="G215" s="60">
        <v>107.67435161104</v>
      </c>
      <c r="H215" s="60">
        <v>91.689131908146507</v>
      </c>
      <c r="I215" s="60">
        <v>117.31641180776001</v>
      </c>
      <c r="J215" s="60">
        <v>133.07415423035201</v>
      </c>
      <c r="K215" s="60">
        <v>97.679962513140694</v>
      </c>
      <c r="L215" s="60">
        <v>97.040964528271701</v>
      </c>
      <c r="M215" s="61">
        <v>0.65629335870180805</v>
      </c>
      <c r="N215" s="61">
        <v>0.68779076336498601</v>
      </c>
      <c r="O215" s="61">
        <v>0.65681419814028097</v>
      </c>
      <c r="P215" s="61">
        <v>0.63097223745485298</v>
      </c>
      <c r="Q215" s="61">
        <v>0.59818665965319695</v>
      </c>
      <c r="R215" s="61">
        <v>0.60550726123184395</v>
      </c>
      <c r="S215" s="61">
        <v>0.50505617508684897</v>
      </c>
    </row>
    <row r="216" spans="1:19" x14ac:dyDescent="0.35">
      <c r="A216" s="59" t="s">
        <v>3458</v>
      </c>
      <c r="B216" s="59" t="s">
        <v>3459</v>
      </c>
      <c r="C216" s="53" t="s">
        <v>40</v>
      </c>
      <c r="D216" s="53" t="s">
        <v>41</v>
      </c>
      <c r="E216" s="53" t="s">
        <v>3707</v>
      </c>
      <c r="F216" s="60">
        <v>103.555623064473</v>
      </c>
      <c r="G216" s="60">
        <v>116.96552066679899</v>
      </c>
      <c r="H216" s="60">
        <v>94.483502645096607</v>
      </c>
      <c r="I216" s="60">
        <v>122.85786539288</v>
      </c>
      <c r="J216" s="60">
        <v>136.510160644325</v>
      </c>
      <c r="K216" s="60">
        <v>93.902230858939006</v>
      </c>
      <c r="L216" s="60">
        <v>99.555709030706296</v>
      </c>
      <c r="M216" s="61">
        <v>0.65629335870180805</v>
      </c>
      <c r="N216" s="61">
        <v>0.65085668238570005</v>
      </c>
      <c r="O216" s="61">
        <v>0.62042524203784799</v>
      </c>
      <c r="P216" s="61">
        <v>0.63096702152037698</v>
      </c>
      <c r="Q216" s="61">
        <v>0.59818234962161898</v>
      </c>
      <c r="R216" s="61">
        <v>0.58154107778576603</v>
      </c>
      <c r="S216" s="61">
        <v>0.422330554025865</v>
      </c>
    </row>
    <row r="217" spans="1:19" x14ac:dyDescent="0.35">
      <c r="A217" s="59" t="s">
        <v>3460</v>
      </c>
      <c r="B217" s="59" t="s">
        <v>3461</v>
      </c>
      <c r="C217" s="53" t="s">
        <v>40</v>
      </c>
      <c r="D217" s="53" t="s">
        <v>41</v>
      </c>
      <c r="E217" s="53" t="s">
        <v>3707</v>
      </c>
      <c r="F217" s="60">
        <v>111.66547916982999</v>
      </c>
      <c r="G217" s="60">
        <v>115.627055399216</v>
      </c>
      <c r="H217" s="60">
        <v>98.622433507054197</v>
      </c>
      <c r="I217" s="60">
        <v>126.811914968593</v>
      </c>
      <c r="J217" s="60">
        <v>141.34302945317</v>
      </c>
      <c r="K217" s="60">
        <v>93.245152788126703</v>
      </c>
      <c r="L217" s="60">
        <v>99.555709030706296</v>
      </c>
      <c r="M217" s="61">
        <v>0.65629335870180805</v>
      </c>
      <c r="N217" s="61">
        <v>0.65085668238570005</v>
      </c>
      <c r="O217" s="61">
        <v>0.64556249426941703</v>
      </c>
      <c r="P217" s="61">
        <v>0.63096702152037698</v>
      </c>
      <c r="Q217" s="61">
        <v>0.59818234962161898</v>
      </c>
      <c r="R217" s="61">
        <v>0.60550223766327405</v>
      </c>
      <c r="S217" s="61">
        <v>0.422330554025865</v>
      </c>
    </row>
    <row r="218" spans="1:19" x14ac:dyDescent="0.35">
      <c r="A218" s="59" t="s">
        <v>3466</v>
      </c>
      <c r="B218" s="59" t="s">
        <v>3467</v>
      </c>
      <c r="C218" s="53" t="s">
        <v>60</v>
      </c>
      <c r="D218" s="53" t="s">
        <v>41</v>
      </c>
      <c r="E218" s="53" t="s">
        <v>3707</v>
      </c>
      <c r="F218" s="60">
        <v>110.28895828608201</v>
      </c>
      <c r="G218" s="60">
        <v>108.72112915040201</v>
      </c>
      <c r="H218" s="60">
        <v>93.275548400587596</v>
      </c>
      <c r="I218" s="60">
        <v>119.29171852261</v>
      </c>
      <c r="J218" s="60">
        <v>127.445105224907</v>
      </c>
      <c r="K218" s="60">
        <v>96.454320710014301</v>
      </c>
      <c r="L218" s="60">
        <v>99.555709030706296</v>
      </c>
      <c r="M218" s="61">
        <v>0.65946957421416297</v>
      </c>
      <c r="N218" s="61">
        <v>0.69033367796111</v>
      </c>
      <c r="O218" s="61">
        <v>0.659976407540391</v>
      </c>
      <c r="P218" s="61">
        <v>0.63390007532071002</v>
      </c>
      <c r="Q218" s="61">
        <v>0.60100794677687597</v>
      </c>
      <c r="R218" s="61">
        <v>0.60864415028277696</v>
      </c>
      <c r="S218" s="61">
        <v>0.422330554025865</v>
      </c>
    </row>
    <row r="219" spans="1:19" x14ac:dyDescent="0.35">
      <c r="A219" s="59" t="s">
        <v>3470</v>
      </c>
      <c r="B219" s="59" t="s">
        <v>3471</v>
      </c>
      <c r="C219" s="53" t="s">
        <v>60</v>
      </c>
      <c r="D219" s="53" t="s">
        <v>41</v>
      </c>
      <c r="E219" s="53" t="s">
        <v>3708</v>
      </c>
      <c r="F219" s="60">
        <v>108.468671494289</v>
      </c>
      <c r="G219" s="60">
        <v>113.840825323025</v>
      </c>
      <c r="H219" s="60">
        <v>97.653430055390601</v>
      </c>
      <c r="I219" s="60">
        <v>122.713006385508</v>
      </c>
      <c r="J219" s="60">
        <v>132.204475279999</v>
      </c>
      <c r="K219" s="60">
        <v>95.377242418352395</v>
      </c>
      <c r="L219" s="60">
        <v>99.555709030706296</v>
      </c>
      <c r="M219" s="61">
        <v>0.55975528761604298</v>
      </c>
      <c r="N219" s="61">
        <v>0.57293439313370498</v>
      </c>
      <c r="O219" s="61">
        <v>0.55582407676501999</v>
      </c>
      <c r="P219" s="61">
        <v>0.54335100603387898</v>
      </c>
      <c r="Q219" s="61">
        <v>0.51980082134092498</v>
      </c>
      <c r="R219" s="61">
        <v>0.52193056961141404</v>
      </c>
      <c r="S219" s="61">
        <v>0.422330554025865</v>
      </c>
    </row>
    <row r="220" spans="1:19" x14ac:dyDescent="0.35">
      <c r="A220" s="59" t="s">
        <v>3464</v>
      </c>
      <c r="B220" s="59" t="s">
        <v>3465</v>
      </c>
      <c r="C220" s="53" t="s">
        <v>60</v>
      </c>
      <c r="D220" s="53" t="s">
        <v>41</v>
      </c>
      <c r="E220" s="53" t="s">
        <v>3707</v>
      </c>
      <c r="F220" s="60">
        <v>112.116017628349</v>
      </c>
      <c r="G220" s="60">
        <v>119.556216233322</v>
      </c>
      <c r="H220" s="60">
        <v>93.461676134876996</v>
      </c>
      <c r="I220" s="60">
        <v>117.205214304846</v>
      </c>
      <c r="J220" s="60">
        <v>126.989924499102</v>
      </c>
      <c r="K220" s="60">
        <v>93.427754101758694</v>
      </c>
      <c r="L220" s="60">
        <v>98.463679307936602</v>
      </c>
      <c r="M220" s="61">
        <v>0.65755123765260004</v>
      </c>
      <c r="N220" s="61">
        <v>0.68888013871499998</v>
      </c>
      <c r="O220" s="61">
        <v>0.65790973594664404</v>
      </c>
      <c r="P220" s="61">
        <v>0.63238571955437695</v>
      </c>
      <c r="Q220" s="61">
        <v>0.59960633524701401</v>
      </c>
      <c r="R220" s="61">
        <v>0.60676109304534498</v>
      </c>
      <c r="S220" s="61">
        <v>0.50574538609143105</v>
      </c>
    </row>
    <row r="221" spans="1:19" x14ac:dyDescent="0.35">
      <c r="A221" s="59" t="s">
        <v>3456</v>
      </c>
      <c r="B221" s="59" t="s">
        <v>3457</v>
      </c>
      <c r="C221" s="53" t="s">
        <v>40</v>
      </c>
      <c r="D221" s="53" t="s">
        <v>41</v>
      </c>
      <c r="E221" s="53" t="s">
        <v>3707</v>
      </c>
      <c r="F221" s="60">
        <v>106.25617756579901</v>
      </c>
      <c r="G221" s="60">
        <v>109.984561782412</v>
      </c>
      <c r="H221" s="60">
        <v>99.316609392638696</v>
      </c>
      <c r="I221" s="60">
        <v>126.811914968593</v>
      </c>
      <c r="J221" s="60">
        <v>132.88546077849699</v>
      </c>
      <c r="K221" s="60">
        <v>95.323958380396505</v>
      </c>
      <c r="L221" s="60">
        <v>103.39846483164</v>
      </c>
      <c r="M221" s="61">
        <v>0.65629335870180805</v>
      </c>
      <c r="N221" s="61">
        <v>0.68779769771534105</v>
      </c>
      <c r="O221" s="61">
        <v>0.65681419814028097</v>
      </c>
      <c r="P221" s="61">
        <v>0.63096702152037698</v>
      </c>
      <c r="Q221" s="61">
        <v>0.59818234962161898</v>
      </c>
      <c r="R221" s="61">
        <v>0.60550223766327405</v>
      </c>
      <c r="S221" s="61">
        <v>0.50505935407150904</v>
      </c>
    </row>
    <row r="222" spans="1:19" x14ac:dyDescent="0.35">
      <c r="A222" s="59" t="s">
        <v>1938</v>
      </c>
      <c r="B222" s="59" t="s">
        <v>1939</v>
      </c>
      <c r="C222" s="53" t="s">
        <v>60</v>
      </c>
      <c r="D222" s="53" t="s">
        <v>135</v>
      </c>
      <c r="E222" s="53" t="s">
        <v>3708</v>
      </c>
      <c r="F222" s="60">
        <v>106.819009280556</v>
      </c>
      <c r="G222" s="60">
        <v>110.817837965124</v>
      </c>
      <c r="H222" s="60">
        <v>102.055096421519</v>
      </c>
      <c r="I222" s="60">
        <v>105.84852901942099</v>
      </c>
      <c r="J222" s="60">
        <v>109.672208946336</v>
      </c>
      <c r="K222" s="60">
        <v>100.57602393387801</v>
      </c>
      <c r="L222" s="60">
        <v>103.308209252563</v>
      </c>
      <c r="M222" s="61">
        <v>0.461258088819051</v>
      </c>
      <c r="N222" s="61">
        <v>0.48955013550355497</v>
      </c>
      <c r="O222" s="61">
        <v>0.46403719769959301</v>
      </c>
      <c r="P222" s="61">
        <v>0.44075078727282102</v>
      </c>
      <c r="Q222" s="61">
        <v>0.41316931662906897</v>
      </c>
      <c r="R222" s="61">
        <v>0.420599000788421</v>
      </c>
      <c r="S222" s="61">
        <v>0.36452238664259901</v>
      </c>
    </row>
    <row r="223" spans="1:19" x14ac:dyDescent="0.35">
      <c r="A223" s="59" t="s">
        <v>1934</v>
      </c>
      <c r="B223" s="59" t="s">
        <v>1935</v>
      </c>
      <c r="C223" s="53" t="s">
        <v>40</v>
      </c>
      <c r="D223" s="53" t="s">
        <v>135</v>
      </c>
      <c r="E223" s="53" t="s">
        <v>3707</v>
      </c>
      <c r="F223" s="60">
        <v>104.89784425711299</v>
      </c>
      <c r="G223" s="60">
        <v>118.68575224699001</v>
      </c>
      <c r="H223" s="60">
        <v>102.18301432384899</v>
      </c>
      <c r="I223" s="60">
        <v>111.87626089768401</v>
      </c>
      <c r="J223" s="60">
        <v>112.68266578014</v>
      </c>
      <c r="K223" s="60">
        <v>101.10520770063199</v>
      </c>
      <c r="L223" s="60">
        <v>102.686940017639</v>
      </c>
      <c r="M223" s="61">
        <v>0.59897636260910203</v>
      </c>
      <c r="N223" s="61">
        <v>0.64416554436681095</v>
      </c>
      <c r="O223" s="61">
        <v>0.60431603114693799</v>
      </c>
      <c r="P223" s="61">
        <v>0.56704528097965001</v>
      </c>
      <c r="Q223" s="61">
        <v>0.52735515457299398</v>
      </c>
      <c r="R223" s="61">
        <v>0.54020554268049903</v>
      </c>
      <c r="S223" s="61">
        <v>0.46468384441731803</v>
      </c>
    </row>
    <row r="224" spans="1:19" x14ac:dyDescent="0.35">
      <c r="A224" s="59" t="s">
        <v>1936</v>
      </c>
      <c r="B224" s="59" t="s">
        <v>1937</v>
      </c>
      <c r="C224" s="53" t="s">
        <v>60</v>
      </c>
      <c r="D224" s="53" t="s">
        <v>135</v>
      </c>
      <c r="E224" s="53" t="s">
        <v>3708</v>
      </c>
      <c r="F224" s="60">
        <v>106.819009280556</v>
      </c>
      <c r="G224" s="60">
        <v>110.817837965124</v>
      </c>
      <c r="H224" s="60">
        <v>102.055096421519</v>
      </c>
      <c r="I224" s="60">
        <v>105.84852901942099</v>
      </c>
      <c r="J224" s="60">
        <v>109.672208946336</v>
      </c>
      <c r="K224" s="60">
        <v>100.57602393387801</v>
      </c>
      <c r="L224" s="60">
        <v>103.308209252563</v>
      </c>
      <c r="M224" s="61">
        <v>0.461258088819051</v>
      </c>
      <c r="N224" s="61">
        <v>0.48955013550355497</v>
      </c>
      <c r="O224" s="61">
        <v>0.46403719769959301</v>
      </c>
      <c r="P224" s="61">
        <v>0.44075078727282102</v>
      </c>
      <c r="Q224" s="61">
        <v>0.41316931662906897</v>
      </c>
      <c r="R224" s="61">
        <v>0.420599000788421</v>
      </c>
      <c r="S224" s="61">
        <v>0.36452238664259901</v>
      </c>
    </row>
    <row r="225" spans="1:19" x14ac:dyDescent="0.35">
      <c r="A225" s="59" t="s">
        <v>1008</v>
      </c>
      <c r="B225" s="59" t="s">
        <v>1009</v>
      </c>
      <c r="C225" s="53" t="s">
        <v>40</v>
      </c>
      <c r="D225" s="53" t="s">
        <v>52</v>
      </c>
      <c r="E225" s="53" t="s">
        <v>3707</v>
      </c>
      <c r="F225" s="60">
        <v>100.357313412012</v>
      </c>
      <c r="G225" s="60">
        <v>122.464355038699</v>
      </c>
      <c r="H225" s="60">
        <v>93.821332711301494</v>
      </c>
      <c r="I225" s="60">
        <v>108.430379137862</v>
      </c>
      <c r="J225" s="60">
        <v>117.844083187509</v>
      </c>
      <c r="K225" s="60">
        <v>92.491069561061494</v>
      </c>
      <c r="L225" s="60">
        <v>110.96973455182599</v>
      </c>
      <c r="M225" s="61">
        <v>0.58388577697291399</v>
      </c>
      <c r="N225" s="61">
        <v>0.62988756219864495</v>
      </c>
      <c r="O225" s="61">
        <v>0.58958910778102702</v>
      </c>
      <c r="P225" s="61">
        <v>0.55161157866047095</v>
      </c>
      <c r="Q225" s="61">
        <v>0.51217391835005599</v>
      </c>
      <c r="R225" s="61">
        <v>0.52543114679044201</v>
      </c>
      <c r="S225" s="61">
        <v>0.45364573048503798</v>
      </c>
    </row>
    <row r="226" spans="1:19" x14ac:dyDescent="0.35">
      <c r="A226" s="59" t="s">
        <v>1014</v>
      </c>
      <c r="B226" s="59" t="s">
        <v>1015</v>
      </c>
      <c r="C226" s="53" t="s">
        <v>60</v>
      </c>
      <c r="D226" s="53" t="s">
        <v>52</v>
      </c>
      <c r="E226" s="53" t="s">
        <v>3708</v>
      </c>
      <c r="F226" s="60">
        <v>103.055655910966</v>
      </c>
      <c r="G226" s="60">
        <v>119.358155042485</v>
      </c>
      <c r="H226" s="60">
        <v>97.989640815938003</v>
      </c>
      <c r="I226" s="60">
        <v>106.09583608384099</v>
      </c>
      <c r="J226" s="60">
        <v>112.41164214187501</v>
      </c>
      <c r="K226" s="60">
        <v>95.371910574657704</v>
      </c>
      <c r="L226" s="60">
        <v>106.688531127654</v>
      </c>
      <c r="M226" s="61">
        <v>0.42885258189505099</v>
      </c>
      <c r="N226" s="61">
        <v>0.45535370434795502</v>
      </c>
      <c r="O226" s="61">
        <v>0.43166966929586098</v>
      </c>
      <c r="P226" s="61">
        <v>0.41028020053637798</v>
      </c>
      <c r="Q226" s="61">
        <v>0.385203565893598</v>
      </c>
      <c r="R226" s="61">
        <v>0.39216706782272898</v>
      </c>
      <c r="S226" s="61">
        <v>0.34511766079803902</v>
      </c>
    </row>
    <row r="227" spans="1:19" x14ac:dyDescent="0.35">
      <c r="A227" s="59" t="s">
        <v>1018</v>
      </c>
      <c r="B227" s="59" t="s">
        <v>1019</v>
      </c>
      <c r="C227" s="53" t="s">
        <v>60</v>
      </c>
      <c r="D227" s="53" t="s">
        <v>52</v>
      </c>
      <c r="E227" s="53" t="s">
        <v>3708</v>
      </c>
      <c r="F227" s="60">
        <v>103.055655910966</v>
      </c>
      <c r="G227" s="60">
        <v>119.358155042485</v>
      </c>
      <c r="H227" s="60">
        <v>97.989640815938003</v>
      </c>
      <c r="I227" s="60">
        <v>106.09583608384099</v>
      </c>
      <c r="J227" s="60">
        <v>112.41164214187501</v>
      </c>
      <c r="K227" s="60">
        <v>95.371910574657704</v>
      </c>
      <c r="L227" s="60">
        <v>106.688531127654</v>
      </c>
      <c r="M227" s="61">
        <v>0.42885258189505099</v>
      </c>
      <c r="N227" s="61">
        <v>0.45535370434795502</v>
      </c>
      <c r="O227" s="61">
        <v>0.43166966929586098</v>
      </c>
      <c r="P227" s="61">
        <v>0.41028020053637798</v>
      </c>
      <c r="Q227" s="61">
        <v>0.385203565893598</v>
      </c>
      <c r="R227" s="61">
        <v>0.39216706782272898</v>
      </c>
      <c r="S227" s="61">
        <v>0.34511766079803902</v>
      </c>
    </row>
    <row r="228" spans="1:19" x14ac:dyDescent="0.35">
      <c r="A228" s="59" t="s">
        <v>1012</v>
      </c>
      <c r="B228" s="59" t="s">
        <v>1013</v>
      </c>
      <c r="C228" s="53" t="s">
        <v>60</v>
      </c>
      <c r="D228" s="53" t="s">
        <v>52</v>
      </c>
      <c r="E228" s="53" t="s">
        <v>3708</v>
      </c>
      <c r="F228" s="60">
        <v>103.055655910966</v>
      </c>
      <c r="G228" s="60">
        <v>119.358155042485</v>
      </c>
      <c r="H228" s="60">
        <v>97.989640815938003</v>
      </c>
      <c r="I228" s="60">
        <v>106.09583608384099</v>
      </c>
      <c r="J228" s="60">
        <v>112.41164214187501</v>
      </c>
      <c r="K228" s="60">
        <v>95.371910574657704</v>
      </c>
      <c r="L228" s="60">
        <v>106.688531127654</v>
      </c>
      <c r="M228" s="61">
        <v>0.42885258189505099</v>
      </c>
      <c r="N228" s="61">
        <v>0.45535370434795502</v>
      </c>
      <c r="O228" s="61">
        <v>0.43166966929586098</v>
      </c>
      <c r="P228" s="61">
        <v>0.41028020053637798</v>
      </c>
      <c r="Q228" s="61">
        <v>0.385203565893598</v>
      </c>
      <c r="R228" s="61">
        <v>0.39216706782272898</v>
      </c>
      <c r="S228" s="61">
        <v>0.34511766079803902</v>
      </c>
    </row>
    <row r="229" spans="1:19" x14ac:dyDescent="0.35">
      <c r="A229" s="59" t="s">
        <v>1016</v>
      </c>
      <c r="B229" s="59" t="s">
        <v>1017</v>
      </c>
      <c r="C229" s="53" t="s">
        <v>60</v>
      </c>
      <c r="D229" s="53" t="s">
        <v>52</v>
      </c>
      <c r="E229" s="53" t="s">
        <v>3708</v>
      </c>
      <c r="F229" s="60">
        <v>103.055655910966</v>
      </c>
      <c r="G229" s="60">
        <v>119.358155042485</v>
      </c>
      <c r="H229" s="60">
        <v>97.989640815938003</v>
      </c>
      <c r="I229" s="60">
        <v>106.09583608384099</v>
      </c>
      <c r="J229" s="60">
        <v>112.41164214187501</v>
      </c>
      <c r="K229" s="60">
        <v>95.371910574657704</v>
      </c>
      <c r="L229" s="60">
        <v>106.688531127654</v>
      </c>
      <c r="M229" s="61">
        <v>0.42885258189505099</v>
      </c>
      <c r="N229" s="61">
        <v>0.45535370434795502</v>
      </c>
      <c r="O229" s="61">
        <v>0.43166966929586098</v>
      </c>
      <c r="P229" s="61">
        <v>0.41028020053637798</v>
      </c>
      <c r="Q229" s="61">
        <v>0.385203565893598</v>
      </c>
      <c r="R229" s="61">
        <v>0.39216706782272898</v>
      </c>
      <c r="S229" s="61">
        <v>0.34511766079803902</v>
      </c>
    </row>
    <row r="230" spans="1:19" x14ac:dyDescent="0.35">
      <c r="A230" s="59" t="s">
        <v>1010</v>
      </c>
      <c r="B230" s="59" t="s">
        <v>1011</v>
      </c>
      <c r="C230" s="53" t="s">
        <v>40</v>
      </c>
      <c r="D230" s="53" t="s">
        <v>52</v>
      </c>
      <c r="E230" s="53" t="s">
        <v>3708</v>
      </c>
      <c r="F230" s="60">
        <v>103.055655910966</v>
      </c>
      <c r="G230" s="60">
        <v>119.358155042485</v>
      </c>
      <c r="H230" s="60">
        <v>97.989640815938003</v>
      </c>
      <c r="I230" s="60">
        <v>106.09583608384099</v>
      </c>
      <c r="J230" s="60">
        <v>112.41164214187501</v>
      </c>
      <c r="K230" s="60">
        <v>95.371910574657704</v>
      </c>
      <c r="L230" s="60">
        <v>106.688531127654</v>
      </c>
      <c r="M230" s="61">
        <v>0.42885258189505099</v>
      </c>
      <c r="N230" s="61">
        <v>0.45535370434795502</v>
      </c>
      <c r="O230" s="61">
        <v>0.43166966929586098</v>
      </c>
      <c r="P230" s="61">
        <v>0.41028020053637798</v>
      </c>
      <c r="Q230" s="61">
        <v>0.385203565893598</v>
      </c>
      <c r="R230" s="61">
        <v>0.39216706782272898</v>
      </c>
      <c r="S230" s="61">
        <v>0.34511766079803902</v>
      </c>
    </row>
    <row r="231" spans="1:19" x14ac:dyDescent="0.35">
      <c r="A231" s="59" t="s">
        <v>1735</v>
      </c>
      <c r="B231" s="59" t="s">
        <v>1736</v>
      </c>
      <c r="C231" s="53" t="s">
        <v>60</v>
      </c>
      <c r="D231" s="53" t="s">
        <v>261</v>
      </c>
      <c r="E231" s="53" t="s">
        <v>3707</v>
      </c>
      <c r="F231" s="60">
        <v>102.902727351886</v>
      </c>
      <c r="G231" s="60">
        <v>129.48332301212301</v>
      </c>
      <c r="H231" s="60">
        <v>99.912917870689299</v>
      </c>
      <c r="I231" s="60">
        <v>112.101010299854</v>
      </c>
      <c r="J231" s="60">
        <v>125.400604435178</v>
      </c>
      <c r="K231" s="60">
        <v>95.175578330220304</v>
      </c>
      <c r="L231" s="60">
        <v>104.40488220561799</v>
      </c>
      <c r="M231" s="61">
        <v>0.67293581757046605</v>
      </c>
      <c r="N231" s="61">
        <v>0.70716784772405905</v>
      </c>
      <c r="O231" s="61">
        <v>0.67660223973398903</v>
      </c>
      <c r="P231" s="61">
        <v>0.64742055610087701</v>
      </c>
      <c r="Q231" s="61">
        <v>0.61503404991524302</v>
      </c>
      <c r="R231" s="61">
        <v>0.62441813677789404</v>
      </c>
      <c r="S231" s="61">
        <v>0.55660491338975104</v>
      </c>
    </row>
    <row r="232" spans="1:19" x14ac:dyDescent="0.35">
      <c r="A232" s="59" t="s">
        <v>1731</v>
      </c>
      <c r="B232" s="59" t="s">
        <v>1732</v>
      </c>
      <c r="C232" s="53" t="s">
        <v>60</v>
      </c>
      <c r="D232" s="53" t="s">
        <v>261</v>
      </c>
      <c r="E232" s="53" t="s">
        <v>3707</v>
      </c>
      <c r="F232" s="60">
        <v>93.232989020443199</v>
      </c>
      <c r="G232" s="60">
        <v>114.59667071675</v>
      </c>
      <c r="H232" s="60">
        <v>96.695181238957304</v>
      </c>
      <c r="I232" s="60">
        <v>111.07882049338301</v>
      </c>
      <c r="J232" s="60">
        <v>132.622158611407</v>
      </c>
      <c r="K232" s="60">
        <v>108.94456588653701</v>
      </c>
      <c r="L232" s="60">
        <v>102.41912803794899</v>
      </c>
      <c r="M232" s="61">
        <v>0.658709246001279</v>
      </c>
      <c r="N232" s="61">
        <v>0.69268327499247095</v>
      </c>
      <c r="O232" s="61">
        <v>0.66226282734959396</v>
      </c>
      <c r="P232" s="61">
        <v>0.63355831787996097</v>
      </c>
      <c r="Q232" s="61">
        <v>0.60174313745669095</v>
      </c>
      <c r="R232" s="61">
        <v>0.61072618992800098</v>
      </c>
      <c r="S232" s="61">
        <v>0.54398554171394697</v>
      </c>
    </row>
    <row r="233" spans="1:19" x14ac:dyDescent="0.35">
      <c r="A233" s="59" t="s">
        <v>1725</v>
      </c>
      <c r="B233" s="59" t="s">
        <v>1726</v>
      </c>
      <c r="C233" s="53" t="s">
        <v>40</v>
      </c>
      <c r="D233" s="53" t="s">
        <v>261</v>
      </c>
      <c r="E233" s="53" t="s">
        <v>3707</v>
      </c>
      <c r="F233" s="60">
        <v>108.382758414492</v>
      </c>
      <c r="G233" s="60">
        <v>128.05573185123399</v>
      </c>
      <c r="H233" s="60">
        <v>107.638134163996</v>
      </c>
      <c r="I233" s="60">
        <v>125.84505347616199</v>
      </c>
      <c r="J233" s="60">
        <v>138.47464768899701</v>
      </c>
      <c r="K233" s="60">
        <v>96.188227310654597</v>
      </c>
      <c r="L233" s="60">
        <v>100.702380421415</v>
      </c>
      <c r="M233" s="61">
        <v>0.65867597220879903</v>
      </c>
      <c r="N233" s="61">
        <v>0.69264678690818804</v>
      </c>
      <c r="O233" s="61">
        <v>0.66222288563271703</v>
      </c>
      <c r="P233" s="61">
        <v>0.63351946231209799</v>
      </c>
      <c r="Q233" s="61">
        <v>0.60170470306707502</v>
      </c>
      <c r="R233" s="61">
        <v>0.61068654317918203</v>
      </c>
      <c r="S233" s="61">
        <v>0.54393962770444304</v>
      </c>
    </row>
    <row r="234" spans="1:19" x14ac:dyDescent="0.35">
      <c r="A234" s="59" t="s">
        <v>1733</v>
      </c>
      <c r="B234" s="59" t="s">
        <v>1734</v>
      </c>
      <c r="C234" s="53" t="s">
        <v>60</v>
      </c>
      <c r="D234" s="53" t="s">
        <v>261</v>
      </c>
      <c r="E234" s="53" t="s">
        <v>3707</v>
      </c>
      <c r="F234" s="60">
        <v>101.342850587535</v>
      </c>
      <c r="G234" s="60">
        <v>118.205760198671</v>
      </c>
      <c r="H234" s="60">
        <v>93.168206293309893</v>
      </c>
      <c r="I234" s="60">
        <v>111.07882049338301</v>
      </c>
      <c r="J234" s="60">
        <v>121.748155532312</v>
      </c>
      <c r="K234" s="60">
        <v>93.730350564348996</v>
      </c>
      <c r="L234" s="60">
        <v>101.411527812217</v>
      </c>
      <c r="M234" s="61">
        <v>0.658709246001279</v>
      </c>
      <c r="N234" s="61">
        <v>0.65658618741136698</v>
      </c>
      <c r="O234" s="61">
        <v>0.651176177135668</v>
      </c>
      <c r="P234" s="61">
        <v>0.63355831787996097</v>
      </c>
      <c r="Q234" s="61">
        <v>0.60174313745669095</v>
      </c>
      <c r="R234" s="61">
        <v>0.58698810627977804</v>
      </c>
      <c r="S234" s="61">
        <v>0.47549712730537103</v>
      </c>
    </row>
    <row r="235" spans="1:19" x14ac:dyDescent="0.35">
      <c r="A235" s="59" t="s">
        <v>1727</v>
      </c>
      <c r="B235" s="59" t="s">
        <v>1728</v>
      </c>
      <c r="C235" s="53" t="s">
        <v>40</v>
      </c>
      <c r="D235" s="53" t="s">
        <v>261</v>
      </c>
      <c r="E235" s="53" t="s">
        <v>3707</v>
      </c>
      <c r="F235" s="60">
        <v>100.27289684740001</v>
      </c>
      <c r="G235" s="60">
        <v>119.384403324369</v>
      </c>
      <c r="H235" s="60">
        <v>91.049088518663396</v>
      </c>
      <c r="I235" s="60">
        <v>110.02885517331001</v>
      </c>
      <c r="J235" s="60">
        <v>125.184161946285</v>
      </c>
      <c r="K235" s="60">
        <v>92.024332576986495</v>
      </c>
      <c r="L235" s="60">
        <v>106.758067965824</v>
      </c>
      <c r="M235" s="61">
        <v>0.65867597220879903</v>
      </c>
      <c r="N235" s="61">
        <v>0.69264678690818804</v>
      </c>
      <c r="O235" s="61">
        <v>0.66222288563271703</v>
      </c>
      <c r="P235" s="61">
        <v>0.63351946231209799</v>
      </c>
      <c r="Q235" s="61">
        <v>0.60170470306707502</v>
      </c>
      <c r="R235" s="61">
        <v>0.61068654317918203</v>
      </c>
      <c r="S235" s="61">
        <v>0.54393962770444304</v>
      </c>
    </row>
    <row r="236" spans="1:19" x14ac:dyDescent="0.35">
      <c r="A236" s="59" t="s">
        <v>1729</v>
      </c>
      <c r="B236" s="59" t="s">
        <v>1730</v>
      </c>
      <c r="C236" s="53" t="s">
        <v>40</v>
      </c>
      <c r="D236" s="53" t="s">
        <v>261</v>
      </c>
      <c r="E236" s="53" t="s">
        <v>3707</v>
      </c>
      <c r="F236" s="60">
        <v>100.27289684740001</v>
      </c>
      <c r="G236" s="60">
        <v>125.578209414987</v>
      </c>
      <c r="H236" s="60">
        <v>96.855547623963105</v>
      </c>
      <c r="I236" s="60">
        <v>120.574323654216</v>
      </c>
      <c r="J236" s="60">
        <v>121.559462080457</v>
      </c>
      <c r="K236" s="60">
        <v>96.188227310654597</v>
      </c>
      <c r="L236" s="60">
        <v>106.758067965824</v>
      </c>
      <c r="M236" s="61">
        <v>0.65867597220879903</v>
      </c>
      <c r="N236" s="61">
        <v>0.69264678690818804</v>
      </c>
      <c r="O236" s="61">
        <v>0.66222288563271703</v>
      </c>
      <c r="P236" s="61">
        <v>0.63351946231209799</v>
      </c>
      <c r="Q236" s="61">
        <v>0.60170470306707502</v>
      </c>
      <c r="R236" s="61">
        <v>0.61068654317918203</v>
      </c>
      <c r="S236" s="61">
        <v>0.54393962770444304</v>
      </c>
    </row>
    <row r="237" spans="1:19" x14ac:dyDescent="0.35">
      <c r="A237" s="59" t="s">
        <v>3366</v>
      </c>
      <c r="B237" s="59" t="s">
        <v>3367</v>
      </c>
      <c r="C237" s="53" t="s">
        <v>60</v>
      </c>
      <c r="D237" s="53" t="s">
        <v>41</v>
      </c>
      <c r="E237" s="53" t="s">
        <v>3708</v>
      </c>
      <c r="F237" s="60">
        <v>99.717891797827306</v>
      </c>
      <c r="G237" s="60">
        <v>105.99189915996899</v>
      </c>
      <c r="H237" s="60">
        <v>100.184068269866</v>
      </c>
      <c r="I237" s="60">
        <v>102.467669959658</v>
      </c>
      <c r="J237" s="60">
        <v>111.28541731171001</v>
      </c>
      <c r="K237" s="60">
        <v>104.541214039322</v>
      </c>
      <c r="L237" s="60">
        <v>111.082355209472</v>
      </c>
      <c r="M237" s="61">
        <v>0.53740461650534999</v>
      </c>
      <c r="N237" s="61">
        <v>0.56050452458831601</v>
      </c>
      <c r="O237" s="61">
        <v>0.53837577723291297</v>
      </c>
      <c r="P237" s="61">
        <v>0.51981140144917604</v>
      </c>
      <c r="Q237" s="61">
        <v>0.49522978786246602</v>
      </c>
      <c r="R237" s="61">
        <v>0.50120989341053901</v>
      </c>
      <c r="S237" s="61">
        <v>0.44454127305506302</v>
      </c>
    </row>
    <row r="238" spans="1:19" x14ac:dyDescent="0.35">
      <c r="A238" s="59" t="s">
        <v>3360</v>
      </c>
      <c r="B238" s="59" t="s">
        <v>3361</v>
      </c>
      <c r="C238" s="53" t="s">
        <v>40</v>
      </c>
      <c r="D238" s="53" t="s">
        <v>41</v>
      </c>
      <c r="E238" s="53" t="s">
        <v>3707</v>
      </c>
      <c r="F238" s="60">
        <v>97.212201215026695</v>
      </c>
      <c r="G238" s="60">
        <v>110.32138735707601</v>
      </c>
      <c r="H238" s="60">
        <v>102.83168139214099</v>
      </c>
      <c r="I238" s="60">
        <v>102.204499354478</v>
      </c>
      <c r="J238" s="60">
        <v>115.356176915517</v>
      </c>
      <c r="K238" s="60">
        <v>110.726949635205</v>
      </c>
      <c r="L238" s="60">
        <v>110.389805134618</v>
      </c>
      <c r="M238" s="61">
        <v>0.64566636886959905</v>
      </c>
      <c r="N238" s="61">
        <v>0.68331134659510495</v>
      </c>
      <c r="O238" s="61">
        <v>0.64929948610948995</v>
      </c>
      <c r="P238" s="61">
        <v>0.61831904839292195</v>
      </c>
      <c r="Q238" s="61">
        <v>0.58371175274381504</v>
      </c>
      <c r="R238" s="61">
        <v>0.59444322633808999</v>
      </c>
      <c r="S238" s="61">
        <v>0.52278234278472802</v>
      </c>
    </row>
    <row r="239" spans="1:19" x14ac:dyDescent="0.35">
      <c r="A239" s="59" t="s">
        <v>3370</v>
      </c>
      <c r="B239" s="59" t="s">
        <v>3371</v>
      </c>
      <c r="C239" s="53" t="s">
        <v>60</v>
      </c>
      <c r="D239" s="53" t="s">
        <v>41</v>
      </c>
      <c r="E239" s="53" t="s">
        <v>3708</v>
      </c>
      <c r="F239" s="60">
        <v>99.717891797827306</v>
      </c>
      <c r="G239" s="60">
        <v>105.99189915996899</v>
      </c>
      <c r="H239" s="60">
        <v>100.184068269866</v>
      </c>
      <c r="I239" s="60">
        <v>102.467669959658</v>
      </c>
      <c r="J239" s="60">
        <v>111.28541731171001</v>
      </c>
      <c r="K239" s="60">
        <v>104.541214039322</v>
      </c>
      <c r="L239" s="60">
        <v>111.082355209472</v>
      </c>
      <c r="M239" s="61">
        <v>0.53740461650534999</v>
      </c>
      <c r="N239" s="61">
        <v>0.56050452458831601</v>
      </c>
      <c r="O239" s="61">
        <v>0.53837577723291297</v>
      </c>
      <c r="P239" s="61">
        <v>0.51981140144917604</v>
      </c>
      <c r="Q239" s="61">
        <v>0.49522978786246602</v>
      </c>
      <c r="R239" s="61">
        <v>0.50120989341053901</v>
      </c>
      <c r="S239" s="61">
        <v>0.44454127305506302</v>
      </c>
    </row>
    <row r="240" spans="1:19" x14ac:dyDescent="0.35">
      <c r="A240" s="59" t="s">
        <v>3368</v>
      </c>
      <c r="B240" s="59" t="s">
        <v>3369</v>
      </c>
      <c r="C240" s="53" t="s">
        <v>60</v>
      </c>
      <c r="D240" s="53" t="s">
        <v>41</v>
      </c>
      <c r="E240" s="53" t="s">
        <v>3708</v>
      </c>
      <c r="F240" s="60">
        <v>99.717891797827306</v>
      </c>
      <c r="G240" s="60">
        <v>105.99189915996899</v>
      </c>
      <c r="H240" s="60">
        <v>100.184068269866</v>
      </c>
      <c r="I240" s="60">
        <v>102.467669959658</v>
      </c>
      <c r="J240" s="60">
        <v>111.28541731171001</v>
      </c>
      <c r="K240" s="60">
        <v>104.541214039322</v>
      </c>
      <c r="L240" s="60">
        <v>111.082355209472</v>
      </c>
      <c r="M240" s="61">
        <v>0.53740461650534999</v>
      </c>
      <c r="N240" s="61">
        <v>0.56050452458831601</v>
      </c>
      <c r="O240" s="61">
        <v>0.53837577723291297</v>
      </c>
      <c r="P240" s="61">
        <v>0.51981140144917604</v>
      </c>
      <c r="Q240" s="61">
        <v>0.49522978786246602</v>
      </c>
      <c r="R240" s="61">
        <v>0.50120989341053901</v>
      </c>
      <c r="S240" s="61">
        <v>0.44454127305506302</v>
      </c>
    </row>
    <row r="241" spans="1:19" x14ac:dyDescent="0.35">
      <c r="A241" s="59" t="s">
        <v>3364</v>
      </c>
      <c r="B241" s="59" t="s">
        <v>3365</v>
      </c>
      <c r="C241" s="53" t="s">
        <v>40</v>
      </c>
      <c r="D241" s="53" t="s">
        <v>41</v>
      </c>
      <c r="E241" s="53" t="s">
        <v>3707</v>
      </c>
      <c r="F241" s="60">
        <v>99.688201810428694</v>
      </c>
      <c r="G241" s="60">
        <v>102.132021963527</v>
      </c>
      <c r="H241" s="60">
        <v>97.583531658915405</v>
      </c>
      <c r="I241" s="60">
        <v>100.673168157414</v>
      </c>
      <c r="J241" s="60">
        <v>111.854200182187</v>
      </c>
      <c r="K241" s="60">
        <v>104.633861989975</v>
      </c>
      <c r="L241" s="60">
        <v>112.80894485577799</v>
      </c>
      <c r="M241" s="61">
        <v>0.64461415350251605</v>
      </c>
      <c r="N241" s="61">
        <v>0.68258517863527801</v>
      </c>
      <c r="O241" s="61">
        <v>0.64817547000615106</v>
      </c>
      <c r="P241" s="61">
        <v>0.61766874955218698</v>
      </c>
      <c r="Q241" s="61">
        <v>0.58316985589389603</v>
      </c>
      <c r="R241" s="61">
        <v>0.59351142798317802</v>
      </c>
      <c r="S241" s="61">
        <v>0.52215390623540503</v>
      </c>
    </row>
    <row r="242" spans="1:19" x14ac:dyDescent="0.35">
      <c r="A242" s="59" t="s">
        <v>3362</v>
      </c>
      <c r="B242" s="59" t="s">
        <v>3363</v>
      </c>
      <c r="C242" s="53" t="s">
        <v>40</v>
      </c>
      <c r="D242" s="53" t="s">
        <v>41</v>
      </c>
      <c r="E242" s="53" t="s">
        <v>3707</v>
      </c>
      <c r="F242" s="60">
        <v>96.274038958561107</v>
      </c>
      <c r="G242" s="60">
        <v>112.458174900081</v>
      </c>
      <c r="H242" s="60">
        <v>105.878336339716</v>
      </c>
      <c r="I242" s="60">
        <v>106.878386522087</v>
      </c>
      <c r="J242" s="60">
        <v>110.201515795427</v>
      </c>
      <c r="K242" s="60">
        <v>106.643903998079</v>
      </c>
      <c r="L242" s="60">
        <v>108.861361992263</v>
      </c>
      <c r="M242" s="61">
        <v>0.64274397829424801</v>
      </c>
      <c r="N242" s="61">
        <v>0.68167660529772101</v>
      </c>
      <c r="O242" s="61">
        <v>0.64609607536594305</v>
      </c>
      <c r="P242" s="61">
        <v>0.61671964929499801</v>
      </c>
      <c r="Q242" s="61">
        <v>0.58237578678942004</v>
      </c>
      <c r="R242" s="61">
        <v>0.59169831476787205</v>
      </c>
      <c r="S242" s="61">
        <v>0.52134786525318999</v>
      </c>
    </row>
    <row r="243" spans="1:19" x14ac:dyDescent="0.35">
      <c r="A243" s="59" t="s">
        <v>3358</v>
      </c>
      <c r="B243" s="59" t="s">
        <v>3359</v>
      </c>
      <c r="C243" s="53" t="s">
        <v>40</v>
      </c>
      <c r="D243" s="53" t="s">
        <v>41</v>
      </c>
      <c r="E243" s="53" t="s">
        <v>3708</v>
      </c>
      <c r="F243" s="60">
        <v>99.717891797827306</v>
      </c>
      <c r="G243" s="60">
        <v>105.99189915996899</v>
      </c>
      <c r="H243" s="60">
        <v>100.184068269866</v>
      </c>
      <c r="I243" s="60">
        <v>102.467669959658</v>
      </c>
      <c r="J243" s="60">
        <v>111.28541731171001</v>
      </c>
      <c r="K243" s="60">
        <v>104.541214039322</v>
      </c>
      <c r="L243" s="60">
        <v>111.082355209472</v>
      </c>
      <c r="M243" s="61">
        <v>0.53740461650534999</v>
      </c>
      <c r="N243" s="61">
        <v>0.56050452458831601</v>
      </c>
      <c r="O243" s="61">
        <v>0.53837577723291297</v>
      </c>
      <c r="P243" s="61">
        <v>0.51981140144917604</v>
      </c>
      <c r="Q243" s="61">
        <v>0.49522978786246602</v>
      </c>
      <c r="R243" s="61">
        <v>0.50120989341053901</v>
      </c>
      <c r="S243" s="61">
        <v>0.44454127305506302</v>
      </c>
    </row>
    <row r="244" spans="1:19" x14ac:dyDescent="0.35">
      <c r="A244" s="59" t="s">
        <v>1072</v>
      </c>
      <c r="B244" s="59" t="s">
        <v>1073</v>
      </c>
      <c r="C244" s="53" t="s">
        <v>60</v>
      </c>
      <c r="D244" s="53" t="s">
        <v>52</v>
      </c>
      <c r="E244" s="53" t="s">
        <v>3707</v>
      </c>
      <c r="F244" s="60">
        <v>111.153441583625</v>
      </c>
      <c r="G244" s="60">
        <v>111.679924840217</v>
      </c>
      <c r="H244" s="60">
        <v>111.616978532278</v>
      </c>
      <c r="I244" s="60">
        <v>114.73592978449101</v>
      </c>
      <c r="J244" s="60">
        <v>118.951438672488</v>
      </c>
      <c r="K244" s="60">
        <v>108.299527462778</v>
      </c>
      <c r="L244" s="60">
        <v>93.4564409751206</v>
      </c>
      <c r="M244" s="61">
        <v>0.59749368364882305</v>
      </c>
      <c r="N244" s="61">
        <v>0.64738163309227204</v>
      </c>
      <c r="O244" s="61">
        <v>0.60332405977328896</v>
      </c>
      <c r="P244" s="61">
        <v>0.56429951924255295</v>
      </c>
      <c r="Q244" s="61">
        <v>0.522067691288993</v>
      </c>
      <c r="R244" s="61">
        <v>0.53533396465551997</v>
      </c>
      <c r="S244" s="61">
        <v>0.45991326485843698</v>
      </c>
    </row>
    <row r="245" spans="1:19" x14ac:dyDescent="0.35">
      <c r="A245" s="59" t="s">
        <v>208</v>
      </c>
      <c r="B245" s="59" t="s">
        <v>209</v>
      </c>
      <c r="C245" s="53" t="s">
        <v>60</v>
      </c>
      <c r="D245" s="53" t="s">
        <v>73</v>
      </c>
      <c r="E245" s="53" t="s">
        <v>3707</v>
      </c>
      <c r="F245" s="60">
        <v>113.611276614754</v>
      </c>
      <c r="G245" s="60">
        <v>115.87084576199599</v>
      </c>
      <c r="H245" s="60">
        <v>105.79020839399401</v>
      </c>
      <c r="I245" s="60">
        <v>107.448468598541</v>
      </c>
      <c r="J245" s="60">
        <v>118.466771578631</v>
      </c>
      <c r="K245" s="60">
        <v>102.955179734588</v>
      </c>
      <c r="L245" s="60">
        <v>100.66336779964701</v>
      </c>
      <c r="M245" s="61">
        <v>0.56923760829842895</v>
      </c>
      <c r="N245" s="61">
        <v>0.61627696886965899</v>
      </c>
      <c r="O245" s="61">
        <v>0.57430805340345104</v>
      </c>
      <c r="P245" s="61">
        <v>0.53823073176098801</v>
      </c>
      <c r="Q245" s="61">
        <v>0.49895872178058298</v>
      </c>
      <c r="R245" s="61">
        <v>0.51084498960062397</v>
      </c>
      <c r="S245" s="61">
        <v>0.43223405266949999</v>
      </c>
    </row>
    <row r="246" spans="1:19" x14ac:dyDescent="0.35">
      <c r="A246" s="59" t="s">
        <v>346</v>
      </c>
      <c r="B246" s="59" t="s">
        <v>347</v>
      </c>
      <c r="C246" s="53" t="s">
        <v>60</v>
      </c>
      <c r="D246" s="53" t="s">
        <v>216</v>
      </c>
      <c r="E246" s="53" t="s">
        <v>3708</v>
      </c>
      <c r="F246" s="60">
        <v>106.30609781686999</v>
      </c>
      <c r="G246" s="60">
        <v>104.758098505756</v>
      </c>
      <c r="H246" s="60">
        <v>112.14283382385</v>
      </c>
      <c r="I246" s="60">
        <v>108.760758213758</v>
      </c>
      <c r="J246" s="60">
        <v>105.50753694935401</v>
      </c>
      <c r="K246" s="60">
        <v>108.58326181165199</v>
      </c>
      <c r="L246" s="60">
        <v>94.402220105508505</v>
      </c>
      <c r="M246" s="61">
        <v>0.40069943644273198</v>
      </c>
      <c r="N246" s="61">
        <v>0.42955762108484802</v>
      </c>
      <c r="O246" s="61">
        <v>0.40353375755082299</v>
      </c>
      <c r="P246" s="61">
        <v>0.381733654722268</v>
      </c>
      <c r="Q246" s="61">
        <v>0.35531024469177702</v>
      </c>
      <c r="R246" s="61">
        <v>0.36229466992336601</v>
      </c>
      <c r="S246" s="61">
        <v>0.31535669312314801</v>
      </c>
    </row>
    <row r="247" spans="1:19" x14ac:dyDescent="0.35">
      <c r="A247" s="59" t="s">
        <v>330</v>
      </c>
      <c r="B247" s="59" t="s">
        <v>331</v>
      </c>
      <c r="C247" s="53" t="s">
        <v>60</v>
      </c>
      <c r="D247" s="53" t="s">
        <v>223</v>
      </c>
      <c r="E247" s="53" t="s">
        <v>3707</v>
      </c>
      <c r="F247" s="60">
        <v>112.09750234923099</v>
      </c>
      <c r="G247" s="60">
        <v>122.061990887867</v>
      </c>
      <c r="H247" s="60">
        <v>120.389869678339</v>
      </c>
      <c r="I247" s="60">
        <v>110.85499376004999</v>
      </c>
      <c r="J247" s="60">
        <v>115.33074431983199</v>
      </c>
      <c r="K247" s="60">
        <v>108.83345714373699</v>
      </c>
      <c r="L247" s="60">
        <v>94.388826171992704</v>
      </c>
      <c r="M247" s="61">
        <v>0.70262329209248198</v>
      </c>
      <c r="N247" s="61">
        <v>0.73920315607781895</v>
      </c>
      <c r="O247" s="61">
        <v>0.70564420903861003</v>
      </c>
      <c r="P247" s="61">
        <v>0.680843019875087</v>
      </c>
      <c r="Q247" s="61">
        <v>0.65020292565719495</v>
      </c>
      <c r="R247" s="61">
        <v>0.65666036715631304</v>
      </c>
      <c r="S247" s="61">
        <v>0.59649528030568</v>
      </c>
    </row>
    <row r="248" spans="1:19" x14ac:dyDescent="0.35">
      <c r="A248" s="59" t="s">
        <v>318</v>
      </c>
      <c r="B248" s="59" t="s">
        <v>319</v>
      </c>
      <c r="C248" s="53" t="s">
        <v>60</v>
      </c>
      <c r="D248" s="53" t="s">
        <v>256</v>
      </c>
      <c r="E248" s="53" t="s">
        <v>3708</v>
      </c>
      <c r="F248" s="60">
        <v>101.563635732973</v>
      </c>
      <c r="G248" s="60">
        <v>100.445614201894</v>
      </c>
      <c r="H248" s="60">
        <v>98.0949820784395</v>
      </c>
      <c r="I248" s="60">
        <v>97.046694653302794</v>
      </c>
      <c r="J248" s="60">
        <v>95.104220275368903</v>
      </c>
      <c r="K248" s="60">
        <v>99.803224788810795</v>
      </c>
      <c r="L248" s="60"/>
      <c r="M248" s="61">
        <v>0.37491248545809402</v>
      </c>
      <c r="N248" s="61">
        <v>0.394434156160473</v>
      </c>
      <c r="O248" s="61">
        <v>0.37270294755339101</v>
      </c>
      <c r="P248" s="61">
        <v>0.35531597379593499</v>
      </c>
      <c r="Q248" s="61">
        <v>0.33262644937263097</v>
      </c>
      <c r="R248" s="61">
        <v>0.33759856416212097</v>
      </c>
      <c r="S248" s="61">
        <v>0.282377782053435</v>
      </c>
    </row>
    <row r="249" spans="1:19" x14ac:dyDescent="0.35">
      <c r="A249" s="59" t="s">
        <v>206</v>
      </c>
      <c r="B249" s="59" t="s">
        <v>207</v>
      </c>
      <c r="C249" s="53" t="s">
        <v>60</v>
      </c>
      <c r="D249" s="53" t="s">
        <v>199</v>
      </c>
      <c r="E249" s="53" t="s">
        <v>3708</v>
      </c>
      <c r="F249" s="60"/>
      <c r="G249" s="60">
        <v>104.819399249179</v>
      </c>
      <c r="H249" s="60"/>
      <c r="I249" s="60"/>
      <c r="J249" s="60"/>
      <c r="K249" s="60"/>
      <c r="L249" s="60"/>
      <c r="M249" s="61">
        <v>0.28323206299325498</v>
      </c>
      <c r="N249" s="61">
        <v>0.30172783330338199</v>
      </c>
      <c r="O249" s="61">
        <v>0.28449260302303397</v>
      </c>
      <c r="P249" s="61">
        <v>0.270563755522643</v>
      </c>
      <c r="Q249" s="61">
        <v>0.25105324587781003</v>
      </c>
      <c r="R249" s="61">
        <v>0.25521990541994499</v>
      </c>
      <c r="S249" s="61">
        <v>0.218689209038163</v>
      </c>
    </row>
    <row r="250" spans="1:19" x14ac:dyDescent="0.35">
      <c r="A250" s="59" t="s">
        <v>840</v>
      </c>
      <c r="B250" s="59" t="s">
        <v>841</v>
      </c>
      <c r="C250" s="53" t="s">
        <v>40</v>
      </c>
      <c r="D250" s="53" t="s">
        <v>236</v>
      </c>
      <c r="E250" s="53" t="s">
        <v>3707</v>
      </c>
      <c r="F250" s="60">
        <v>90.8817233480559</v>
      </c>
      <c r="G250" s="60">
        <v>109.79744011331201</v>
      </c>
      <c r="H250" s="60">
        <v>91.589732662929507</v>
      </c>
      <c r="I250" s="60">
        <v>106.08886834331599</v>
      </c>
      <c r="J250" s="60">
        <v>108.42644609053301</v>
      </c>
      <c r="K250" s="60">
        <v>89.926223417275594</v>
      </c>
      <c r="L250" s="60">
        <v>117.065090462664</v>
      </c>
      <c r="M250" s="61">
        <v>0.79795506823815099</v>
      </c>
      <c r="N250" s="61">
        <v>0.82460265763434604</v>
      </c>
      <c r="O250" s="61">
        <v>0.79661875292698103</v>
      </c>
      <c r="P250" s="61">
        <v>0.77642957520213696</v>
      </c>
      <c r="Q250" s="61">
        <v>0.74687017493223296</v>
      </c>
      <c r="R250" s="61">
        <v>0.752135721987644</v>
      </c>
      <c r="S250" s="61">
        <v>0.67690832137597001</v>
      </c>
    </row>
    <row r="251" spans="1:19" x14ac:dyDescent="0.35">
      <c r="A251" s="59" t="s">
        <v>709</v>
      </c>
      <c r="B251" s="59" t="s">
        <v>710</v>
      </c>
      <c r="C251" s="53" t="s">
        <v>60</v>
      </c>
      <c r="D251" s="53" t="s">
        <v>236</v>
      </c>
      <c r="E251" s="53" t="s">
        <v>3707</v>
      </c>
      <c r="F251" s="60">
        <v>107.635320081988</v>
      </c>
      <c r="G251" s="60">
        <v>114.466841918245</v>
      </c>
      <c r="H251" s="60">
        <v>98.908327371141496</v>
      </c>
      <c r="I251" s="60">
        <v>113.318901348219</v>
      </c>
      <c r="J251" s="60">
        <v>126.563457994232</v>
      </c>
      <c r="K251" s="60">
        <v>94.881816675300598</v>
      </c>
      <c r="L251" s="60">
        <v>105.677791419714</v>
      </c>
      <c r="M251" s="61">
        <v>0.75548339601745396</v>
      </c>
      <c r="N251" s="61">
        <v>0.78371757197162495</v>
      </c>
      <c r="O251" s="61">
        <v>0.75762817527134396</v>
      </c>
      <c r="P251" s="61">
        <v>0.73458971235489201</v>
      </c>
      <c r="Q251" s="61">
        <v>0.70690100457947302</v>
      </c>
      <c r="R251" s="61">
        <v>0.71480871020452497</v>
      </c>
      <c r="S251" s="61">
        <v>0.65401890479960101</v>
      </c>
    </row>
    <row r="252" spans="1:19" x14ac:dyDescent="0.35">
      <c r="A252" s="59" t="s">
        <v>245</v>
      </c>
      <c r="B252" s="59" t="s">
        <v>246</v>
      </c>
      <c r="C252" s="53" t="s">
        <v>60</v>
      </c>
      <c r="D252" s="53" t="s">
        <v>230</v>
      </c>
      <c r="E252" s="53" t="s">
        <v>3708</v>
      </c>
      <c r="F252" s="60">
        <v>99.111125892740205</v>
      </c>
      <c r="G252" s="60">
        <v>107.611999622284</v>
      </c>
      <c r="H252" s="60">
        <v>93.893643014576199</v>
      </c>
      <c r="I252" s="60">
        <v>103.58445877483</v>
      </c>
      <c r="J252" s="60">
        <v>105.72692324913299</v>
      </c>
      <c r="K252" s="60">
        <v>91.797585890828003</v>
      </c>
      <c r="L252" s="60">
        <v>106.528389910055</v>
      </c>
      <c r="M252" s="61">
        <v>0.56478911158338396</v>
      </c>
      <c r="N252" s="61">
        <v>0.59010303440473</v>
      </c>
      <c r="O252" s="61">
        <v>0.56591067391422201</v>
      </c>
      <c r="P252" s="61">
        <v>0.54670196585004005</v>
      </c>
      <c r="Q252" s="61">
        <v>0.52191523429833897</v>
      </c>
      <c r="R252" s="61">
        <v>0.52776349502862097</v>
      </c>
      <c r="S252" s="61">
        <v>0.47482538626455101</v>
      </c>
    </row>
    <row r="253" spans="1:19" x14ac:dyDescent="0.35">
      <c r="A253" s="59" t="s">
        <v>406</v>
      </c>
      <c r="B253" s="59" t="s">
        <v>407</v>
      </c>
      <c r="C253" s="53" t="s">
        <v>40</v>
      </c>
      <c r="D253" s="53" t="s">
        <v>230</v>
      </c>
      <c r="E253" s="53" t="s">
        <v>3707</v>
      </c>
      <c r="F253" s="60">
        <v>110.51065007940601</v>
      </c>
      <c r="G253" s="60">
        <v>110.386761676161</v>
      </c>
      <c r="H253" s="60">
        <v>90.618018047682597</v>
      </c>
      <c r="I253" s="60">
        <v>106.18243968983001</v>
      </c>
      <c r="J253" s="60">
        <v>113.069945818794</v>
      </c>
      <c r="K253" s="60">
        <v>103.01692019130699</v>
      </c>
      <c r="L253" s="60">
        <v>99.498329977604996</v>
      </c>
      <c r="M253" s="61">
        <v>0.53018877846301904</v>
      </c>
      <c r="N253" s="61">
        <v>0.50517748334190204</v>
      </c>
      <c r="O253" s="61">
        <v>0.45556860362706902</v>
      </c>
      <c r="P253" s="61">
        <v>0.496077863648062</v>
      </c>
      <c r="Q253" s="61">
        <v>0.453466480261704</v>
      </c>
      <c r="R253" s="61">
        <v>0.41151877645538398</v>
      </c>
      <c r="S253" s="61">
        <v>0.18351919887871801</v>
      </c>
    </row>
    <row r="254" spans="1:19" x14ac:dyDescent="0.35">
      <c r="A254" s="59" t="s">
        <v>104</v>
      </c>
      <c r="B254" s="59" t="s">
        <v>105</v>
      </c>
      <c r="C254" s="53" t="s">
        <v>40</v>
      </c>
      <c r="D254" s="53" t="s">
        <v>106</v>
      </c>
      <c r="E254" s="53" t="s">
        <v>3708</v>
      </c>
      <c r="F254" s="60">
        <v>106.89175958080401</v>
      </c>
      <c r="G254" s="60">
        <v>109.29110122885901</v>
      </c>
      <c r="H254" s="60">
        <v>101.30536967160801</v>
      </c>
      <c r="I254" s="60">
        <v>102.460590862548</v>
      </c>
      <c r="J254" s="60"/>
      <c r="K254" s="60">
        <v>101.103625347019</v>
      </c>
      <c r="L254" s="60"/>
      <c r="M254" s="61">
        <v>0.34215357973759702</v>
      </c>
      <c r="N254" s="61">
        <v>0.37165708428753402</v>
      </c>
      <c r="O254" s="61">
        <v>0.34497522209863701</v>
      </c>
      <c r="P254" s="61">
        <v>0.32286802146025301</v>
      </c>
      <c r="Q254" s="61">
        <v>0.296601913219943</v>
      </c>
      <c r="R254" s="61">
        <v>0.30344723216233499</v>
      </c>
      <c r="S254" s="61">
        <v>0.25702111375438103</v>
      </c>
    </row>
    <row r="255" spans="1:19" x14ac:dyDescent="0.35">
      <c r="A255" s="59" t="s">
        <v>820</v>
      </c>
      <c r="B255" s="59" t="s">
        <v>821</v>
      </c>
      <c r="C255" s="53" t="s">
        <v>60</v>
      </c>
      <c r="D255" s="53" t="s">
        <v>261</v>
      </c>
      <c r="E255" s="53" t="s">
        <v>3707</v>
      </c>
      <c r="F255" s="60">
        <v>119.42054101812199</v>
      </c>
      <c r="G255" s="60">
        <v>115.989472227432</v>
      </c>
      <c r="H255" s="60">
        <v>113.331388573354</v>
      </c>
      <c r="I255" s="60">
        <v>116.303671402825</v>
      </c>
      <c r="J255" s="60">
        <v>115.311778456257</v>
      </c>
      <c r="K255" s="60">
        <v>111.127869882059</v>
      </c>
      <c r="L255" s="60">
        <v>85.313180533737295</v>
      </c>
      <c r="M255" s="61">
        <v>0.77105159543854795</v>
      </c>
      <c r="N255" s="61">
        <v>0.80570778534625898</v>
      </c>
      <c r="O255" s="61">
        <v>0.77478970405054404</v>
      </c>
      <c r="P255" s="61">
        <v>0.74488634132887899</v>
      </c>
      <c r="Q255" s="61">
        <v>0.70976407140614495</v>
      </c>
      <c r="R255" s="61">
        <v>0.721196337447923</v>
      </c>
      <c r="S255" s="61">
        <v>0.63084978398778602</v>
      </c>
    </row>
    <row r="256" spans="1:19" x14ac:dyDescent="0.35">
      <c r="A256" s="59" t="s">
        <v>350</v>
      </c>
      <c r="B256" s="59" t="s">
        <v>351</v>
      </c>
      <c r="C256" s="53" t="s">
        <v>40</v>
      </c>
      <c r="D256" s="53" t="s">
        <v>249</v>
      </c>
      <c r="E256" s="53" t="s">
        <v>3707</v>
      </c>
      <c r="F256" s="60">
        <v>104.086667485878</v>
      </c>
      <c r="G256" s="60">
        <v>107.421132891688</v>
      </c>
      <c r="H256" s="60">
        <v>92.491739207805594</v>
      </c>
      <c r="I256" s="60">
        <v>102.723106054691</v>
      </c>
      <c r="J256" s="60">
        <v>102.695618443154</v>
      </c>
      <c r="K256" s="60">
        <v>88.657875266103801</v>
      </c>
      <c r="L256" s="60">
        <v>107.21753569347401</v>
      </c>
      <c r="M256" s="61">
        <v>0.57228627865520199</v>
      </c>
      <c r="N256" s="61">
        <v>0.62074541710270903</v>
      </c>
      <c r="O256" s="61">
        <v>0.577579301358492</v>
      </c>
      <c r="P256" s="61">
        <v>0.54136645735077604</v>
      </c>
      <c r="Q256" s="61">
        <v>0.50199742031012096</v>
      </c>
      <c r="R256" s="61">
        <v>0.51352404998342704</v>
      </c>
      <c r="S256" s="61">
        <v>0.443614195973912</v>
      </c>
    </row>
    <row r="257" spans="1:19" x14ac:dyDescent="0.35">
      <c r="A257" s="59" t="s">
        <v>352</v>
      </c>
      <c r="B257" s="59" t="s">
        <v>353</v>
      </c>
      <c r="C257" s="53" t="s">
        <v>60</v>
      </c>
      <c r="D257" s="53" t="s">
        <v>249</v>
      </c>
      <c r="E257" s="53" t="s">
        <v>3707</v>
      </c>
      <c r="F257" s="60">
        <v>102.45604487775</v>
      </c>
      <c r="G257" s="60">
        <v>108.82720637468699</v>
      </c>
      <c r="H257" s="60">
        <v>93.161700711050599</v>
      </c>
      <c r="I257" s="60">
        <v>98.502319281502494</v>
      </c>
      <c r="J257" s="60">
        <v>99.259602377341807</v>
      </c>
      <c r="K257" s="60">
        <v>93.092707923778903</v>
      </c>
      <c r="L257" s="60">
        <v>106.915725724917</v>
      </c>
      <c r="M257" s="61">
        <v>0.57230193105022298</v>
      </c>
      <c r="N257" s="61">
        <v>0.62075371539395097</v>
      </c>
      <c r="O257" s="61">
        <v>0.57759355661346301</v>
      </c>
      <c r="P257" s="61">
        <v>0.5413763398493</v>
      </c>
      <c r="Q257" s="61">
        <v>0.50200850596367297</v>
      </c>
      <c r="R257" s="61">
        <v>0.51353682291026703</v>
      </c>
      <c r="S257" s="61">
        <v>0.44362547049707202</v>
      </c>
    </row>
    <row r="258" spans="1:19" x14ac:dyDescent="0.35">
      <c r="A258" s="59" t="s">
        <v>3517</v>
      </c>
      <c r="B258" s="59" t="s">
        <v>3518</v>
      </c>
      <c r="C258" s="53" t="s">
        <v>60</v>
      </c>
      <c r="D258" s="53" t="s">
        <v>44</v>
      </c>
      <c r="E258" s="53" t="s">
        <v>3707</v>
      </c>
      <c r="F258" s="60">
        <v>107.236558864187</v>
      </c>
      <c r="G258" s="60">
        <v>115.756030060889</v>
      </c>
      <c r="H258" s="60">
        <v>103.372022951186</v>
      </c>
      <c r="I258" s="60">
        <v>108.42382500750401</v>
      </c>
      <c r="J258" s="60">
        <v>128.442960596777</v>
      </c>
      <c r="K258" s="60">
        <v>93.747779386749102</v>
      </c>
      <c r="L258" s="60">
        <v>99.552907466279294</v>
      </c>
      <c r="M258" s="61">
        <v>0.55295209198562401</v>
      </c>
      <c r="N258" s="61">
        <v>0.60070034080656198</v>
      </c>
      <c r="O258" s="61">
        <v>0.55867959822461499</v>
      </c>
      <c r="P258" s="61">
        <v>0.51980791556011796</v>
      </c>
      <c r="Q258" s="61">
        <v>0.479870570654229</v>
      </c>
      <c r="R258" s="61">
        <v>0.493408667403129</v>
      </c>
      <c r="S258" s="61">
        <v>0.42254609110628399</v>
      </c>
    </row>
    <row r="259" spans="1:19" x14ac:dyDescent="0.35">
      <c r="A259" s="59" t="s">
        <v>129</v>
      </c>
      <c r="B259" s="59" t="s">
        <v>130</v>
      </c>
      <c r="C259" s="53" t="s">
        <v>60</v>
      </c>
      <c r="D259" s="53" t="s">
        <v>41</v>
      </c>
      <c r="E259" s="53" t="s">
        <v>3708</v>
      </c>
      <c r="F259" s="60">
        <v>101.14669240184401</v>
      </c>
      <c r="G259" s="60">
        <v>107.36919480200299</v>
      </c>
      <c r="H259" s="60">
        <v>108.221064592948</v>
      </c>
      <c r="I259" s="60">
        <v>100.474752996492</v>
      </c>
      <c r="J259" s="60">
        <v>110.2607780867</v>
      </c>
      <c r="K259" s="60">
        <v>104.88590913444</v>
      </c>
      <c r="L259" s="60"/>
      <c r="M259" s="61">
        <v>0.37797713105523001</v>
      </c>
      <c r="N259" s="61">
        <v>0.40478831657470798</v>
      </c>
      <c r="O259" s="61">
        <v>0.38057303285779298</v>
      </c>
      <c r="P259" s="61">
        <v>0.36027047599857398</v>
      </c>
      <c r="Q259" s="61">
        <v>0.33580194349995002</v>
      </c>
      <c r="R259" s="61">
        <v>0.34220932307183299</v>
      </c>
      <c r="S259" s="61">
        <v>0.29710691247099102</v>
      </c>
    </row>
    <row r="260" spans="1:19" x14ac:dyDescent="0.35">
      <c r="A260" s="59" t="s">
        <v>326</v>
      </c>
      <c r="B260" s="59" t="s">
        <v>327</v>
      </c>
      <c r="C260" s="53" t="s">
        <v>40</v>
      </c>
      <c r="D260" s="53" t="s">
        <v>256</v>
      </c>
      <c r="E260" s="53" t="s">
        <v>3708</v>
      </c>
      <c r="F260" s="60">
        <v>104.75381832486499</v>
      </c>
      <c r="G260" s="60">
        <v>112.881991025969</v>
      </c>
      <c r="H260" s="60">
        <v>111.31613317594</v>
      </c>
      <c r="I260" s="60">
        <v>109.86840624421301</v>
      </c>
      <c r="J260" s="60">
        <v>104.21626567281</v>
      </c>
      <c r="K260" s="60">
        <v>109.436930119339</v>
      </c>
      <c r="L260" s="60">
        <v>96.909648171760097</v>
      </c>
      <c r="M260" s="61">
        <v>0.385191973523348</v>
      </c>
      <c r="N260" s="61">
        <v>0.40284335710264402</v>
      </c>
      <c r="O260" s="61">
        <v>0.38592081670884198</v>
      </c>
      <c r="P260" s="61">
        <v>0.37268806420646799</v>
      </c>
      <c r="Q260" s="61">
        <v>0.35485285163234698</v>
      </c>
      <c r="R260" s="61">
        <v>0.35851580783629</v>
      </c>
      <c r="S260" s="61">
        <v>0.323654404836556</v>
      </c>
    </row>
    <row r="261" spans="1:19" x14ac:dyDescent="0.35">
      <c r="A261" s="59" t="s">
        <v>324</v>
      </c>
      <c r="B261" s="59" t="s">
        <v>325</v>
      </c>
      <c r="C261" s="53" t="s">
        <v>60</v>
      </c>
      <c r="D261" s="53" t="s">
        <v>256</v>
      </c>
      <c r="E261" s="53" t="s">
        <v>3707</v>
      </c>
      <c r="F261" s="60">
        <v>109.14778353129</v>
      </c>
      <c r="G261" s="60">
        <v>119.018077177576</v>
      </c>
      <c r="H261" s="60">
        <v>117.382777748457</v>
      </c>
      <c r="I261" s="60">
        <v>102.944635660782</v>
      </c>
      <c r="J261" s="60">
        <v>106.02323470549899</v>
      </c>
      <c r="K261" s="60">
        <v>119.866073717925</v>
      </c>
      <c r="L261" s="60">
        <v>97.229428334451001</v>
      </c>
      <c r="M261" s="61">
        <v>0.61620510626980296</v>
      </c>
      <c r="N261" s="61">
        <v>0.66081643992662698</v>
      </c>
      <c r="O261" s="61">
        <v>0.62037423980686501</v>
      </c>
      <c r="P261" s="61">
        <v>0.58715964198340298</v>
      </c>
      <c r="Q261" s="61">
        <v>0.54870912329225596</v>
      </c>
      <c r="R261" s="61">
        <v>0.55891357562631705</v>
      </c>
      <c r="S261" s="61">
        <v>0.48002936894255899</v>
      </c>
    </row>
    <row r="262" spans="1:19" x14ac:dyDescent="0.35">
      <c r="A262" s="59" t="s">
        <v>3068</v>
      </c>
      <c r="B262" s="59" t="s">
        <v>3069</v>
      </c>
      <c r="C262" s="53" t="s">
        <v>40</v>
      </c>
      <c r="D262" s="53" t="s">
        <v>41</v>
      </c>
      <c r="E262" s="53" t="s">
        <v>3707</v>
      </c>
      <c r="F262" s="60">
        <v>101.326831320971</v>
      </c>
      <c r="G262" s="60">
        <v>100.73966394697</v>
      </c>
      <c r="H262" s="60">
        <v>106.537896475976</v>
      </c>
      <c r="I262" s="60">
        <v>95.482249189848105</v>
      </c>
      <c r="J262" s="60">
        <v>107.25712579936901</v>
      </c>
      <c r="K262" s="60">
        <v>116.791090529022</v>
      </c>
      <c r="L262" s="60">
        <v>107.943793834342</v>
      </c>
      <c r="M262" s="61">
        <v>0.69726590508959896</v>
      </c>
      <c r="N262" s="61">
        <v>0.73899756905290903</v>
      </c>
      <c r="O262" s="61">
        <v>0.70207649084624701</v>
      </c>
      <c r="P262" s="61">
        <v>0.66784898962499095</v>
      </c>
      <c r="Q262" s="61">
        <v>0.62930747314652602</v>
      </c>
      <c r="R262" s="61">
        <v>0.64154879937006104</v>
      </c>
      <c r="S262" s="61">
        <v>0.557664112965221</v>
      </c>
    </row>
    <row r="263" spans="1:19" x14ac:dyDescent="0.35">
      <c r="A263" s="59" t="s">
        <v>328</v>
      </c>
      <c r="B263" s="59" t="s">
        <v>329</v>
      </c>
      <c r="C263" s="53" t="s">
        <v>60</v>
      </c>
      <c r="D263" s="53" t="s">
        <v>256</v>
      </c>
      <c r="E263" s="53" t="s">
        <v>3708</v>
      </c>
      <c r="F263" s="60">
        <v>110.933497545262</v>
      </c>
      <c r="G263" s="60">
        <v>121.89428440599301</v>
      </c>
      <c r="H263" s="60">
        <v>117.584375152189</v>
      </c>
      <c r="I263" s="60">
        <v>109.746327612258</v>
      </c>
      <c r="J263" s="60">
        <v>113.337736091005</v>
      </c>
      <c r="K263" s="60">
        <v>116.65532917559</v>
      </c>
      <c r="L263" s="60">
        <v>90.322148916299099</v>
      </c>
      <c r="M263" s="61">
        <v>0.523527631623255</v>
      </c>
      <c r="N263" s="61">
        <v>0.54906529041702901</v>
      </c>
      <c r="O263" s="61">
        <v>0.52516036613397499</v>
      </c>
      <c r="P263" s="61">
        <v>0.50452802179479606</v>
      </c>
      <c r="Q263" s="61">
        <v>0.47772325350842698</v>
      </c>
      <c r="R263" s="61">
        <v>0.484544964543208</v>
      </c>
      <c r="S263" s="61">
        <v>0.41978991427444901</v>
      </c>
    </row>
    <row r="264" spans="1:19" x14ac:dyDescent="0.35">
      <c r="A264" s="59" t="s">
        <v>1699</v>
      </c>
      <c r="B264" s="59" t="s">
        <v>1700</v>
      </c>
      <c r="C264" s="53" t="s">
        <v>40</v>
      </c>
      <c r="D264" s="53" t="s">
        <v>73</v>
      </c>
      <c r="E264" s="53" t="s">
        <v>3708</v>
      </c>
      <c r="F264" s="60">
        <v>111.206966579303</v>
      </c>
      <c r="G264" s="60">
        <v>111.522566554579</v>
      </c>
      <c r="H264" s="60">
        <v>102.564347349069</v>
      </c>
      <c r="I264" s="60">
        <v>108.19939376700199</v>
      </c>
      <c r="J264" s="60">
        <v>121.508162556333</v>
      </c>
      <c r="K264" s="60">
        <v>103.60989574131101</v>
      </c>
      <c r="L264" s="60">
        <v>100.220304850152</v>
      </c>
      <c r="M264" s="61">
        <v>0.40707452428228702</v>
      </c>
      <c r="N264" s="61">
        <v>0.431037026430242</v>
      </c>
      <c r="O264" s="61">
        <v>0.40898400070433899</v>
      </c>
      <c r="P264" s="61">
        <v>0.39019988592465399</v>
      </c>
      <c r="Q264" s="61">
        <v>0.366214204834035</v>
      </c>
      <c r="R264" s="61">
        <v>0.37244512657715401</v>
      </c>
      <c r="S264" s="61">
        <v>0.31516069791034201</v>
      </c>
    </row>
    <row r="265" spans="1:19" x14ac:dyDescent="0.35">
      <c r="A265" s="59" t="s">
        <v>179</v>
      </c>
      <c r="B265" s="59" t="s">
        <v>180</v>
      </c>
      <c r="C265" s="53" t="s">
        <v>60</v>
      </c>
      <c r="D265" s="53" t="s">
        <v>55</v>
      </c>
      <c r="E265" s="53" t="s">
        <v>3708</v>
      </c>
      <c r="F265" s="60"/>
      <c r="G265" s="60">
        <v>112.01491073554899</v>
      </c>
      <c r="H265" s="60"/>
      <c r="I265" s="60"/>
      <c r="J265" s="60"/>
      <c r="K265" s="60"/>
      <c r="L265" s="60"/>
      <c r="M265" s="61">
        <v>0.29167605486489401</v>
      </c>
      <c r="N265" s="61">
        <v>0.31187149721628599</v>
      </c>
      <c r="O265" s="61">
        <v>0.29282263015881499</v>
      </c>
      <c r="P265" s="61">
        <v>0.27700163267134797</v>
      </c>
      <c r="Q265" s="61">
        <v>0.25467236035656798</v>
      </c>
      <c r="R265" s="61">
        <v>0.259339995084027</v>
      </c>
      <c r="S265" s="61">
        <v>0.21181941970041601</v>
      </c>
    </row>
    <row r="266" spans="1:19" x14ac:dyDescent="0.35">
      <c r="A266" s="59" t="s">
        <v>1394</v>
      </c>
      <c r="B266" s="59" t="s">
        <v>1395</v>
      </c>
      <c r="C266" s="53" t="s">
        <v>60</v>
      </c>
      <c r="D266" s="53" t="s">
        <v>261</v>
      </c>
      <c r="E266" s="53" t="s">
        <v>3707</v>
      </c>
      <c r="F266" s="60">
        <v>110.686736391718</v>
      </c>
      <c r="G266" s="60">
        <v>102.528604265033</v>
      </c>
      <c r="H266" s="60">
        <v>101.44761876648499</v>
      </c>
      <c r="I266" s="60">
        <v>93.716706462611796</v>
      </c>
      <c r="J266" s="60">
        <v>98.866622927776106</v>
      </c>
      <c r="K266" s="60">
        <v>101.907501114395</v>
      </c>
      <c r="L266" s="60">
        <v>108.423464078379</v>
      </c>
      <c r="M266" s="61">
        <v>0.65698759664315498</v>
      </c>
      <c r="N266" s="61">
        <v>0.69329162510692199</v>
      </c>
      <c r="O266" s="61">
        <v>0.65087041896054498</v>
      </c>
      <c r="P266" s="61">
        <v>0.61545593726902803</v>
      </c>
      <c r="Q266" s="61">
        <v>0.57462786953844502</v>
      </c>
      <c r="R266" s="61">
        <v>0.58594819804159504</v>
      </c>
      <c r="S266" s="61">
        <v>0.47579987085145697</v>
      </c>
    </row>
    <row r="267" spans="1:19" x14ac:dyDescent="0.35">
      <c r="A267" s="59" t="s">
        <v>958</v>
      </c>
      <c r="B267" s="59" t="s">
        <v>959</v>
      </c>
      <c r="C267" s="53" t="s">
        <v>60</v>
      </c>
      <c r="D267" s="53" t="s">
        <v>249</v>
      </c>
      <c r="E267" s="53" t="s">
        <v>3707</v>
      </c>
      <c r="F267" s="60">
        <v>106.258908432925</v>
      </c>
      <c r="G267" s="60">
        <v>114.544436964315</v>
      </c>
      <c r="H267" s="60">
        <v>102.247918853831</v>
      </c>
      <c r="I267" s="60">
        <v>106.32332167635499</v>
      </c>
      <c r="J267" s="60">
        <v>99.592865899202707</v>
      </c>
      <c r="K267" s="60">
        <v>95.911321161608598</v>
      </c>
      <c r="L267" s="60">
        <v>102.987583597819</v>
      </c>
      <c r="M267" s="61">
        <v>0.65303924133585101</v>
      </c>
      <c r="N267" s="61">
        <v>0.68876258857467498</v>
      </c>
      <c r="O267" s="61">
        <v>0.65593312663942605</v>
      </c>
      <c r="P267" s="61">
        <v>0.62382223759436295</v>
      </c>
      <c r="Q267" s="61">
        <v>0.58718677550134901</v>
      </c>
      <c r="R267" s="61">
        <v>0.59491860799658003</v>
      </c>
      <c r="S267" s="61">
        <v>0.51430704797938698</v>
      </c>
    </row>
    <row r="268" spans="1:19" x14ac:dyDescent="0.35">
      <c r="A268" s="59" t="s">
        <v>257</v>
      </c>
      <c r="B268" s="59" t="s">
        <v>258</v>
      </c>
      <c r="C268" s="53" t="s">
        <v>40</v>
      </c>
      <c r="D268" s="53" t="s">
        <v>249</v>
      </c>
      <c r="E268" s="53" t="s">
        <v>3708</v>
      </c>
      <c r="F268" s="60">
        <v>107.841445932691</v>
      </c>
      <c r="G268" s="60">
        <v>109.84655298116699</v>
      </c>
      <c r="H268" s="60">
        <v>101.030141936573</v>
      </c>
      <c r="I268" s="60">
        <v>104.578523089862</v>
      </c>
      <c r="J268" s="60">
        <v>105.571046049774</v>
      </c>
      <c r="K268" s="60">
        <v>98.911584007636705</v>
      </c>
      <c r="L268" s="60">
        <v>103.921244008778</v>
      </c>
      <c r="M268" s="61">
        <v>0.43974984924525201</v>
      </c>
      <c r="N268" s="61">
        <v>0.45843221945207702</v>
      </c>
      <c r="O268" s="61">
        <v>0.44043814280923399</v>
      </c>
      <c r="P268" s="61">
        <v>0.424385216806346</v>
      </c>
      <c r="Q268" s="61">
        <v>0.40343020460191298</v>
      </c>
      <c r="R268" s="61">
        <v>0.40798762511598002</v>
      </c>
      <c r="S268" s="61">
        <v>0.36221391515873802</v>
      </c>
    </row>
    <row r="269" spans="1:19" x14ac:dyDescent="0.35">
      <c r="A269" s="59" t="s">
        <v>1184</v>
      </c>
      <c r="B269" s="59" t="s">
        <v>1185</v>
      </c>
      <c r="C269" s="53" t="s">
        <v>60</v>
      </c>
      <c r="D269" s="53" t="s">
        <v>52</v>
      </c>
      <c r="E269" s="53" t="s">
        <v>3707</v>
      </c>
      <c r="F269" s="60">
        <v>107.59899954920699</v>
      </c>
      <c r="G269" s="60">
        <v>95.275034470060106</v>
      </c>
      <c r="H269" s="60">
        <v>96.129936916194595</v>
      </c>
      <c r="I269" s="60">
        <v>104.680907514577</v>
      </c>
      <c r="J269" s="60">
        <v>108.73979304268001</v>
      </c>
      <c r="K269" s="60">
        <v>95.123767715737003</v>
      </c>
      <c r="L269" s="60">
        <v>96.029834163937707</v>
      </c>
      <c r="M269" s="61">
        <v>0.60148482128615999</v>
      </c>
      <c r="N269" s="61">
        <v>0.64454243290558499</v>
      </c>
      <c r="O269" s="61">
        <v>0.60463172522228403</v>
      </c>
      <c r="P269" s="61">
        <v>0.57159976223685904</v>
      </c>
      <c r="Q269" s="61">
        <v>0.534131579090244</v>
      </c>
      <c r="R269" s="61">
        <v>0.54425073273790303</v>
      </c>
      <c r="S269" s="61">
        <v>0.47273688797386898</v>
      </c>
    </row>
    <row r="270" spans="1:19" x14ac:dyDescent="0.35">
      <c r="A270" s="59" t="s">
        <v>95</v>
      </c>
      <c r="B270" s="59" t="s">
        <v>96</v>
      </c>
      <c r="C270" s="53" t="s">
        <v>60</v>
      </c>
      <c r="D270" s="53" t="s">
        <v>66</v>
      </c>
      <c r="E270" s="53" t="s">
        <v>3708</v>
      </c>
      <c r="F270" s="60">
        <v>109.233915080457</v>
      </c>
      <c r="G270" s="60">
        <v>110.21921945136999</v>
      </c>
      <c r="H270" s="60">
        <v>94.389372165046595</v>
      </c>
      <c r="I270" s="60">
        <v>106.370855029531</v>
      </c>
      <c r="J270" s="60">
        <v>109.797103742602</v>
      </c>
      <c r="K270" s="60">
        <v>94.316417650211704</v>
      </c>
      <c r="L270" s="60">
        <v>103.276521438187</v>
      </c>
      <c r="M270" s="61">
        <v>0.40364213310036701</v>
      </c>
      <c r="N270" s="61">
        <v>0.42831691272515698</v>
      </c>
      <c r="O270" s="61">
        <v>0.40578458444128201</v>
      </c>
      <c r="P270" s="61">
        <v>0.385547649911955</v>
      </c>
      <c r="Q270" s="61">
        <v>0.35998102747174299</v>
      </c>
      <c r="R270" s="61">
        <v>0.36664030783430801</v>
      </c>
      <c r="S270" s="61">
        <v>0.31508226192102501</v>
      </c>
    </row>
    <row r="271" spans="1:19" x14ac:dyDescent="0.35">
      <c r="A271" s="59" t="s">
        <v>95</v>
      </c>
      <c r="B271" s="59" t="s">
        <v>96</v>
      </c>
      <c r="C271" s="53" t="s">
        <v>60</v>
      </c>
      <c r="D271" s="53" t="s">
        <v>66</v>
      </c>
      <c r="E271" s="53" t="s">
        <v>3708</v>
      </c>
      <c r="F271" s="60">
        <v>109.233915080457</v>
      </c>
      <c r="G271" s="60">
        <v>110.21921945136999</v>
      </c>
      <c r="H271" s="60">
        <v>94.389372165046595</v>
      </c>
      <c r="I271" s="60">
        <v>106.370855029531</v>
      </c>
      <c r="J271" s="60">
        <v>109.797103742602</v>
      </c>
      <c r="K271" s="60">
        <v>94.316417650211704</v>
      </c>
      <c r="L271" s="60">
        <v>103.276521438187</v>
      </c>
      <c r="M271" s="61">
        <v>0.40364213310036701</v>
      </c>
      <c r="N271" s="61">
        <v>0.42831691272515698</v>
      </c>
      <c r="O271" s="61">
        <v>0.40578458444128201</v>
      </c>
      <c r="P271" s="61">
        <v>0.385547649911955</v>
      </c>
      <c r="Q271" s="61">
        <v>0.35998102747174299</v>
      </c>
      <c r="R271" s="61">
        <v>0.36664030783430801</v>
      </c>
      <c r="S271" s="61">
        <v>0.31508226192102501</v>
      </c>
    </row>
    <row r="272" spans="1:19" x14ac:dyDescent="0.35">
      <c r="A272" s="59" t="s">
        <v>2364</v>
      </c>
      <c r="B272" s="59" t="s">
        <v>2365</v>
      </c>
      <c r="C272" s="53" t="s">
        <v>60</v>
      </c>
      <c r="D272" s="53" t="s">
        <v>66</v>
      </c>
      <c r="E272" s="53" t="s">
        <v>3707</v>
      </c>
      <c r="F272" s="60">
        <v>110.898160124646</v>
      </c>
      <c r="G272" s="60">
        <v>113.635898186113</v>
      </c>
      <c r="H272" s="60">
        <v>93.407021679268794</v>
      </c>
      <c r="I272" s="60">
        <v>107.249967533969</v>
      </c>
      <c r="J272" s="60">
        <v>106.806047105126</v>
      </c>
      <c r="K272" s="60">
        <v>91.839380665596593</v>
      </c>
      <c r="L272" s="60">
        <v>106.243294454365</v>
      </c>
      <c r="M272" s="61">
        <v>0.612961620723109</v>
      </c>
      <c r="N272" s="61">
        <v>0.658926138508101</v>
      </c>
      <c r="O272" s="61">
        <v>0.61850157211595203</v>
      </c>
      <c r="P272" s="61">
        <v>0.57972225848117398</v>
      </c>
      <c r="Q272" s="61">
        <v>0.53823412987363195</v>
      </c>
      <c r="R272" s="61">
        <v>0.55223251818047403</v>
      </c>
      <c r="S272" s="61">
        <v>0.47362698849720503</v>
      </c>
    </row>
    <row r="273" spans="1:19" x14ac:dyDescent="0.35">
      <c r="A273" s="59" t="s">
        <v>2364</v>
      </c>
      <c r="B273" s="59" t="s">
        <v>2365</v>
      </c>
      <c r="C273" s="53" t="s">
        <v>60</v>
      </c>
      <c r="D273" s="53" t="s">
        <v>66</v>
      </c>
      <c r="E273" s="53" t="s">
        <v>3707</v>
      </c>
      <c r="F273" s="60">
        <v>110.898160124646</v>
      </c>
      <c r="G273" s="60">
        <v>113.635898186113</v>
      </c>
      <c r="H273" s="60">
        <v>93.407021679268794</v>
      </c>
      <c r="I273" s="60">
        <v>107.249967533969</v>
      </c>
      <c r="J273" s="60">
        <v>106.806047105126</v>
      </c>
      <c r="K273" s="60">
        <v>91.839380665596593</v>
      </c>
      <c r="L273" s="60">
        <v>106.243294454365</v>
      </c>
      <c r="M273" s="61">
        <v>0.612961620723109</v>
      </c>
      <c r="N273" s="61">
        <v>0.658926138508101</v>
      </c>
      <c r="O273" s="61">
        <v>0.61850157211595203</v>
      </c>
      <c r="P273" s="61">
        <v>0.57972225848117398</v>
      </c>
      <c r="Q273" s="61">
        <v>0.53823412987363195</v>
      </c>
      <c r="R273" s="61">
        <v>0.55223251818047403</v>
      </c>
      <c r="S273" s="61">
        <v>0.47362698849720503</v>
      </c>
    </row>
    <row r="274" spans="1:19" x14ac:dyDescent="0.35">
      <c r="A274" s="59" t="s">
        <v>91</v>
      </c>
      <c r="B274" s="59" t="s">
        <v>92</v>
      </c>
      <c r="C274" s="53" t="s">
        <v>60</v>
      </c>
      <c r="D274" s="53" t="s">
        <v>66</v>
      </c>
      <c r="E274" s="53" t="s">
        <v>3708</v>
      </c>
      <c r="F274" s="60">
        <v>109.11539544717</v>
      </c>
      <c r="G274" s="60">
        <v>108.160913942683</v>
      </c>
      <c r="H274" s="60">
        <v>93.114119184991694</v>
      </c>
      <c r="I274" s="60">
        <v>105.480765947553</v>
      </c>
      <c r="J274" s="60">
        <v>109.65338786034501</v>
      </c>
      <c r="K274" s="60">
        <v>93.317677328705798</v>
      </c>
      <c r="L274" s="60">
        <v>101.402595732804</v>
      </c>
      <c r="M274" s="61">
        <v>0.45440678836324799</v>
      </c>
      <c r="N274" s="61">
        <v>0.48500517486670103</v>
      </c>
      <c r="O274" s="61">
        <v>0.45734786272996097</v>
      </c>
      <c r="P274" s="61">
        <v>0.43235368501993898</v>
      </c>
      <c r="Q274" s="61">
        <v>0.402750897453579</v>
      </c>
      <c r="R274" s="61">
        <v>0.41114611659998601</v>
      </c>
      <c r="S274" s="61">
        <v>0.35302798485924403</v>
      </c>
    </row>
    <row r="275" spans="1:19" x14ac:dyDescent="0.35">
      <c r="A275" s="59" t="s">
        <v>91</v>
      </c>
      <c r="B275" s="59" t="s">
        <v>92</v>
      </c>
      <c r="C275" s="53" t="s">
        <v>60</v>
      </c>
      <c r="D275" s="53" t="s">
        <v>66</v>
      </c>
      <c r="E275" s="53" t="s">
        <v>3708</v>
      </c>
      <c r="F275" s="60">
        <v>109.11539544717</v>
      </c>
      <c r="G275" s="60">
        <v>108.160913942683</v>
      </c>
      <c r="H275" s="60">
        <v>93.114119184991694</v>
      </c>
      <c r="I275" s="60">
        <v>105.480765947553</v>
      </c>
      <c r="J275" s="60">
        <v>109.65338786034501</v>
      </c>
      <c r="K275" s="60">
        <v>93.317677328705798</v>
      </c>
      <c r="L275" s="60">
        <v>101.402595732804</v>
      </c>
      <c r="M275" s="61">
        <v>0.45440678836324799</v>
      </c>
      <c r="N275" s="61">
        <v>0.48500517486670103</v>
      </c>
      <c r="O275" s="61">
        <v>0.45734786272996097</v>
      </c>
      <c r="P275" s="61">
        <v>0.43235368501993898</v>
      </c>
      <c r="Q275" s="61">
        <v>0.402750897453579</v>
      </c>
      <c r="R275" s="61">
        <v>0.41114611659998601</v>
      </c>
      <c r="S275" s="61">
        <v>0.35302798485924403</v>
      </c>
    </row>
    <row r="276" spans="1:19" x14ac:dyDescent="0.35">
      <c r="A276" s="59" t="s">
        <v>93</v>
      </c>
      <c r="B276" s="59" t="s">
        <v>94</v>
      </c>
      <c r="C276" s="53" t="s">
        <v>60</v>
      </c>
      <c r="D276" s="53" t="s">
        <v>66</v>
      </c>
      <c r="E276" s="53" t="s">
        <v>3708</v>
      </c>
      <c r="F276" s="60">
        <v>112.57158088238</v>
      </c>
      <c r="G276" s="60">
        <v>110.709099776093</v>
      </c>
      <c r="H276" s="60">
        <v>92.373730971474899</v>
      </c>
      <c r="I276" s="60">
        <v>104.64505069461001</v>
      </c>
      <c r="J276" s="60">
        <v>110.87946096464999</v>
      </c>
      <c r="K276" s="60">
        <v>94.672028691990505</v>
      </c>
      <c r="L276" s="60">
        <v>106.74763185929299</v>
      </c>
      <c r="M276" s="61">
        <v>0.46950578695892897</v>
      </c>
      <c r="N276" s="61">
        <v>0.49621542906321298</v>
      </c>
      <c r="O276" s="61">
        <v>0.47073819676370698</v>
      </c>
      <c r="P276" s="61">
        <v>0.448311637644079</v>
      </c>
      <c r="Q276" s="61">
        <v>0.41940226232119099</v>
      </c>
      <c r="R276" s="61">
        <v>0.425697633176153</v>
      </c>
      <c r="S276" s="61">
        <v>0.36396589308244698</v>
      </c>
    </row>
    <row r="277" spans="1:19" x14ac:dyDescent="0.35">
      <c r="A277" s="59" t="s">
        <v>93</v>
      </c>
      <c r="B277" s="59" t="s">
        <v>94</v>
      </c>
      <c r="C277" s="53" t="s">
        <v>60</v>
      </c>
      <c r="D277" s="53" t="s">
        <v>66</v>
      </c>
      <c r="E277" s="53" t="s">
        <v>3708</v>
      </c>
      <c r="F277" s="60">
        <v>112.57158088238</v>
      </c>
      <c r="G277" s="60">
        <v>110.709099776093</v>
      </c>
      <c r="H277" s="60">
        <v>92.373730971474899</v>
      </c>
      <c r="I277" s="60">
        <v>104.64505069461001</v>
      </c>
      <c r="J277" s="60">
        <v>110.87946096464999</v>
      </c>
      <c r="K277" s="60">
        <v>94.672028691990505</v>
      </c>
      <c r="L277" s="60">
        <v>106.74763185929299</v>
      </c>
      <c r="M277" s="61">
        <v>0.46950578695892897</v>
      </c>
      <c r="N277" s="61">
        <v>0.49621542906321298</v>
      </c>
      <c r="O277" s="61">
        <v>0.47073819676370698</v>
      </c>
      <c r="P277" s="61">
        <v>0.448311637644079</v>
      </c>
      <c r="Q277" s="61">
        <v>0.41940226232119099</v>
      </c>
      <c r="R277" s="61">
        <v>0.425697633176153</v>
      </c>
      <c r="S277" s="61">
        <v>0.36396589308244698</v>
      </c>
    </row>
    <row r="278" spans="1:19" x14ac:dyDescent="0.35">
      <c r="A278" s="59" t="s">
        <v>89</v>
      </c>
      <c r="B278" s="59" t="s">
        <v>90</v>
      </c>
      <c r="C278" s="53" t="s">
        <v>40</v>
      </c>
      <c r="D278" s="53" t="s">
        <v>66</v>
      </c>
      <c r="E278" s="53" t="s">
        <v>3708</v>
      </c>
      <c r="F278" s="60">
        <v>109.233915080457</v>
      </c>
      <c r="G278" s="60">
        <v>110.21921945136999</v>
      </c>
      <c r="H278" s="60">
        <v>94.389372165046595</v>
      </c>
      <c r="I278" s="60">
        <v>106.370855029531</v>
      </c>
      <c r="J278" s="60">
        <v>109.797103742602</v>
      </c>
      <c r="K278" s="60">
        <v>94.316417650211704</v>
      </c>
      <c r="L278" s="60">
        <v>103.276521438187</v>
      </c>
      <c r="M278" s="61">
        <v>0.40364213310036701</v>
      </c>
      <c r="N278" s="61">
        <v>0.42831691272515698</v>
      </c>
      <c r="O278" s="61">
        <v>0.40578458444128201</v>
      </c>
      <c r="P278" s="61">
        <v>0.385547649911955</v>
      </c>
      <c r="Q278" s="61">
        <v>0.35998102747174299</v>
      </c>
      <c r="R278" s="61">
        <v>0.36664030783430801</v>
      </c>
      <c r="S278" s="61">
        <v>0.31508226192102501</v>
      </c>
    </row>
    <row r="279" spans="1:19" x14ac:dyDescent="0.35">
      <c r="A279" s="59" t="s">
        <v>89</v>
      </c>
      <c r="B279" s="59" t="s">
        <v>90</v>
      </c>
      <c r="C279" s="53" t="s">
        <v>40</v>
      </c>
      <c r="D279" s="53" t="s">
        <v>66</v>
      </c>
      <c r="E279" s="53" t="s">
        <v>3708</v>
      </c>
      <c r="F279" s="60">
        <v>109.233915080457</v>
      </c>
      <c r="G279" s="60">
        <v>110.21921945136999</v>
      </c>
      <c r="H279" s="60">
        <v>94.389372165046595</v>
      </c>
      <c r="I279" s="60">
        <v>106.370855029531</v>
      </c>
      <c r="J279" s="60">
        <v>109.797103742602</v>
      </c>
      <c r="K279" s="60">
        <v>94.316417650211704</v>
      </c>
      <c r="L279" s="60">
        <v>103.276521438187</v>
      </c>
      <c r="M279" s="61">
        <v>0.40364213310036701</v>
      </c>
      <c r="N279" s="61">
        <v>0.42831691272515698</v>
      </c>
      <c r="O279" s="61">
        <v>0.40578458444128201</v>
      </c>
      <c r="P279" s="61">
        <v>0.385547649911955</v>
      </c>
      <c r="Q279" s="61">
        <v>0.35998102747174299</v>
      </c>
      <c r="R279" s="61">
        <v>0.36664030783430801</v>
      </c>
      <c r="S279" s="61">
        <v>0.31508226192102501</v>
      </c>
    </row>
    <row r="280" spans="1:19" x14ac:dyDescent="0.35">
      <c r="A280" s="59" t="s">
        <v>210</v>
      </c>
      <c r="B280" s="59" t="s">
        <v>211</v>
      </c>
      <c r="C280" s="53" t="s">
        <v>40</v>
      </c>
      <c r="D280" s="53" t="s">
        <v>99</v>
      </c>
      <c r="E280" s="53" t="s">
        <v>3708</v>
      </c>
      <c r="F280" s="60">
        <v>100.037206629186</v>
      </c>
      <c r="G280" s="60">
        <v>109.631080539519</v>
      </c>
      <c r="H280" s="60">
        <v>96.709985220912301</v>
      </c>
      <c r="I280" s="60">
        <v>101.260380058065</v>
      </c>
      <c r="J280" s="60">
        <v>118.533369267521</v>
      </c>
      <c r="K280" s="60">
        <v>95.265451428885797</v>
      </c>
      <c r="L280" s="60">
        <v>100.673153742322</v>
      </c>
      <c r="M280" s="61">
        <v>0.38852481093466401</v>
      </c>
      <c r="N280" s="61">
        <v>0.41361271632937102</v>
      </c>
      <c r="O280" s="61">
        <v>0.39069610952140099</v>
      </c>
      <c r="P280" s="61">
        <v>0.371359716544166</v>
      </c>
      <c r="Q280" s="61">
        <v>0.34670191604419398</v>
      </c>
      <c r="R280" s="61">
        <v>0.35280084517775501</v>
      </c>
      <c r="S280" s="61">
        <v>0.30466568167297298</v>
      </c>
    </row>
    <row r="281" spans="1:19" x14ac:dyDescent="0.35">
      <c r="A281" s="59" t="s">
        <v>212</v>
      </c>
      <c r="B281" s="59" t="s">
        <v>213</v>
      </c>
      <c r="C281" s="53" t="s">
        <v>40</v>
      </c>
      <c r="D281" s="53" t="s">
        <v>99</v>
      </c>
      <c r="E281" s="53" t="s">
        <v>3708</v>
      </c>
      <c r="F281" s="60">
        <v>97.547105856785194</v>
      </c>
      <c r="G281" s="60">
        <v>106.50507113907901</v>
      </c>
      <c r="H281" s="60">
        <v>99.377432804447494</v>
      </c>
      <c r="I281" s="60">
        <v>99.627683508108404</v>
      </c>
      <c r="J281" s="60">
        <v>116.367158788385</v>
      </c>
      <c r="K281" s="60">
        <v>93.321002564558498</v>
      </c>
      <c r="L281" s="60">
        <v>99.315645095657302</v>
      </c>
      <c r="M281" s="61">
        <v>0.464687850645911</v>
      </c>
      <c r="N281" s="61">
        <v>0.49542522718710802</v>
      </c>
      <c r="O281" s="61">
        <v>0.46754372828448798</v>
      </c>
      <c r="P281" s="61">
        <v>0.44429685875989899</v>
      </c>
      <c r="Q281" s="61">
        <v>0.41558594390319598</v>
      </c>
      <c r="R281" s="61">
        <v>0.422875214582491</v>
      </c>
      <c r="S281" s="61">
        <v>0.36768103248005601</v>
      </c>
    </row>
    <row r="282" spans="1:19" x14ac:dyDescent="0.35">
      <c r="A282" s="59" t="s">
        <v>1970</v>
      </c>
      <c r="B282" s="59" t="s">
        <v>1971</v>
      </c>
      <c r="C282" s="53" t="s">
        <v>60</v>
      </c>
      <c r="D282" s="53" t="s">
        <v>99</v>
      </c>
      <c r="E282" s="53" t="s">
        <v>3707</v>
      </c>
      <c r="F282" s="60">
        <v>93.030833850542194</v>
      </c>
      <c r="G282" s="60">
        <v>108.30483599892101</v>
      </c>
      <c r="H282" s="60">
        <v>91.490371240865201</v>
      </c>
      <c r="I282" s="60">
        <v>100.946873095415</v>
      </c>
      <c r="J282" s="60">
        <v>121.41791786196799</v>
      </c>
      <c r="K282" s="60">
        <v>94.709019074268497</v>
      </c>
      <c r="L282" s="60">
        <v>105.52367747219699</v>
      </c>
      <c r="M282" s="61">
        <v>0.56046077474910005</v>
      </c>
      <c r="N282" s="61">
        <v>0.60875337352374004</v>
      </c>
      <c r="O282" s="61">
        <v>0.56584086921954702</v>
      </c>
      <c r="P282" s="61">
        <v>0.52838332394756604</v>
      </c>
      <c r="Q282" s="61">
        <v>0.48801525103892401</v>
      </c>
      <c r="R282" s="61">
        <v>0.50037091199211903</v>
      </c>
      <c r="S282" s="61">
        <v>0.42643465026039801</v>
      </c>
    </row>
    <row r="283" spans="1:19" x14ac:dyDescent="0.35">
      <c r="A283" s="59" t="s">
        <v>83</v>
      </c>
      <c r="B283" s="59" t="s">
        <v>84</v>
      </c>
      <c r="C283" s="53" t="s">
        <v>60</v>
      </c>
      <c r="D283" s="53" t="s">
        <v>80</v>
      </c>
      <c r="E283" s="53" t="s">
        <v>3708</v>
      </c>
      <c r="F283" s="60">
        <v>106.40287974783099</v>
      </c>
      <c r="G283" s="60">
        <v>116.169136624958</v>
      </c>
      <c r="H283" s="60">
        <v>97.595273175845094</v>
      </c>
      <c r="I283" s="60">
        <v>115.71185888445601</v>
      </c>
      <c r="J283" s="60">
        <v>117.878491993436</v>
      </c>
      <c r="K283" s="60">
        <v>97.518820437088706</v>
      </c>
      <c r="L283" s="60">
        <v>100.526252986085</v>
      </c>
      <c r="M283" s="61">
        <v>0.43678519262287102</v>
      </c>
      <c r="N283" s="61">
        <v>0.46044759425849002</v>
      </c>
      <c r="O283" s="61">
        <v>0.43901669258121601</v>
      </c>
      <c r="P283" s="61">
        <v>0.42019192753874801</v>
      </c>
      <c r="Q283" s="61">
        <v>0.39650758326116903</v>
      </c>
      <c r="R283" s="61">
        <v>0.402781839377507</v>
      </c>
      <c r="S283" s="61">
        <v>0.348948495671972</v>
      </c>
    </row>
    <row r="284" spans="1:19" x14ac:dyDescent="0.35">
      <c r="A284" s="59" t="s">
        <v>81</v>
      </c>
      <c r="B284" s="59" t="s">
        <v>82</v>
      </c>
      <c r="C284" s="53" t="s">
        <v>60</v>
      </c>
      <c r="D284" s="53" t="s">
        <v>80</v>
      </c>
      <c r="E284" s="53" t="s">
        <v>3708</v>
      </c>
      <c r="F284" s="60">
        <v>108.071712648792</v>
      </c>
      <c r="G284" s="60">
        <v>116.414076787319</v>
      </c>
      <c r="H284" s="60">
        <v>96.587449553207094</v>
      </c>
      <c r="I284" s="60">
        <v>114.848972625079</v>
      </c>
      <c r="J284" s="60">
        <v>118.419622345265</v>
      </c>
      <c r="K284" s="60">
        <v>97.696628824560804</v>
      </c>
      <c r="L284" s="60">
        <v>102.261807080476</v>
      </c>
      <c r="M284" s="61">
        <v>0.45774612011222798</v>
      </c>
      <c r="N284" s="61">
        <v>0.48180857281631501</v>
      </c>
      <c r="O284" s="61">
        <v>0.45967420078396698</v>
      </c>
      <c r="P284" s="61">
        <v>0.44027529433239099</v>
      </c>
      <c r="Q284" s="61">
        <v>0.41564227015107502</v>
      </c>
      <c r="R284" s="61">
        <v>0.421784168000301</v>
      </c>
      <c r="S284" s="61">
        <v>0.36522492671655399</v>
      </c>
    </row>
    <row r="285" spans="1:19" x14ac:dyDescent="0.35">
      <c r="A285" s="59" t="s">
        <v>3134</v>
      </c>
      <c r="B285" s="59" t="s">
        <v>3135</v>
      </c>
      <c r="C285" s="53" t="s">
        <v>40</v>
      </c>
      <c r="D285" s="53" t="s">
        <v>80</v>
      </c>
      <c r="E285" s="53" t="s">
        <v>3707</v>
      </c>
      <c r="F285" s="60">
        <v>108.95918984753899</v>
      </c>
      <c r="G285" s="60">
        <v>124.732482545374</v>
      </c>
      <c r="H285" s="60">
        <v>99.2333795451882</v>
      </c>
      <c r="I285" s="60">
        <v>124.708230020765</v>
      </c>
      <c r="J285" s="60">
        <v>126.209428540828</v>
      </c>
      <c r="K285" s="60">
        <v>102.74029496735901</v>
      </c>
      <c r="L285" s="60">
        <v>97.154645538987495</v>
      </c>
      <c r="M285" s="61">
        <v>0.58715750146455703</v>
      </c>
      <c r="N285" s="61">
        <v>0.63154475458774995</v>
      </c>
      <c r="O285" s="61">
        <v>0.59235301192615897</v>
      </c>
      <c r="P285" s="61">
        <v>0.55662066058682302</v>
      </c>
      <c r="Q285" s="61">
        <v>0.51854559309736303</v>
      </c>
      <c r="R285" s="61">
        <v>0.53085733790137402</v>
      </c>
      <c r="S285" s="61">
        <v>0.45552652638840302</v>
      </c>
    </row>
    <row r="286" spans="1:19" x14ac:dyDescent="0.35">
      <c r="A286" s="59" t="s">
        <v>78</v>
      </c>
      <c r="B286" s="59" t="s">
        <v>79</v>
      </c>
      <c r="C286" s="53" t="s">
        <v>60</v>
      </c>
      <c r="D286" s="53" t="s">
        <v>80</v>
      </c>
      <c r="E286" s="53" t="s">
        <v>3708</v>
      </c>
      <c r="F286" s="60">
        <v>108.031350432663</v>
      </c>
      <c r="G286" s="60">
        <v>116.592394276764</v>
      </c>
      <c r="H286" s="60">
        <v>94.520104109935403</v>
      </c>
      <c r="I286" s="60">
        <v>115.569290641092</v>
      </c>
      <c r="J286" s="60">
        <v>117.06788229757601</v>
      </c>
      <c r="K286" s="60">
        <v>95.837225733747303</v>
      </c>
      <c r="L286" s="60">
        <v>102.657615674448</v>
      </c>
      <c r="M286" s="61">
        <v>0.51827082099420296</v>
      </c>
      <c r="N286" s="61">
        <v>0.54706316808682298</v>
      </c>
      <c r="O286" s="61">
        <v>0.52091997566507597</v>
      </c>
      <c r="P286" s="61">
        <v>0.497785420121996</v>
      </c>
      <c r="Q286" s="61">
        <v>0.46968437279563102</v>
      </c>
      <c r="R286" s="61">
        <v>0.47723493398475603</v>
      </c>
      <c r="S286" s="61">
        <v>0.41595578968177099</v>
      </c>
    </row>
    <row r="287" spans="1:19" x14ac:dyDescent="0.35">
      <c r="A287" s="59" t="s">
        <v>1230</v>
      </c>
      <c r="B287" s="59" t="s">
        <v>1231</v>
      </c>
      <c r="C287" s="53" t="s">
        <v>40</v>
      </c>
      <c r="D287" s="53" t="s">
        <v>73</v>
      </c>
      <c r="E287" s="53" t="s">
        <v>3708</v>
      </c>
      <c r="F287" s="60">
        <v>106.44329658130199</v>
      </c>
      <c r="G287" s="60">
        <v>121.873423756435</v>
      </c>
      <c r="H287" s="60">
        <v>101.52844684374099</v>
      </c>
      <c r="I287" s="60">
        <v>113.035101140496</v>
      </c>
      <c r="J287" s="60">
        <v>120.324557543495</v>
      </c>
      <c r="K287" s="60">
        <v>97.0657627853317</v>
      </c>
      <c r="L287" s="60"/>
      <c r="M287" s="61">
        <v>0.34396804965713901</v>
      </c>
      <c r="N287" s="61">
        <v>0.36180674223666798</v>
      </c>
      <c r="O287" s="61">
        <v>0.34509183059093301</v>
      </c>
      <c r="P287" s="61">
        <v>0.33143307665072302</v>
      </c>
      <c r="Q287" s="61">
        <v>0.31214726886278599</v>
      </c>
      <c r="R287" s="61">
        <v>0.316460458033056</v>
      </c>
      <c r="S287" s="61">
        <v>0.27643897967042902</v>
      </c>
    </row>
    <row r="288" spans="1:19" x14ac:dyDescent="0.35">
      <c r="A288" s="59" t="s">
        <v>1232</v>
      </c>
      <c r="B288" s="59" t="s">
        <v>1233</v>
      </c>
      <c r="C288" s="53" t="s">
        <v>60</v>
      </c>
      <c r="D288" s="53" t="s">
        <v>73</v>
      </c>
      <c r="E288" s="53" t="s">
        <v>3708</v>
      </c>
      <c r="F288" s="60">
        <v>106.44329658130199</v>
      </c>
      <c r="G288" s="60">
        <v>121.873423756435</v>
      </c>
      <c r="H288" s="60">
        <v>101.52844684374099</v>
      </c>
      <c r="I288" s="60">
        <v>113.035101140496</v>
      </c>
      <c r="J288" s="60">
        <v>120.324557543495</v>
      </c>
      <c r="K288" s="60">
        <v>97.0657627853317</v>
      </c>
      <c r="L288" s="60"/>
      <c r="M288" s="61">
        <v>0.34396804965713901</v>
      </c>
      <c r="N288" s="61">
        <v>0.36180674223666798</v>
      </c>
      <c r="O288" s="61">
        <v>0.34509183059093301</v>
      </c>
      <c r="P288" s="61">
        <v>0.33143307665072302</v>
      </c>
      <c r="Q288" s="61">
        <v>0.31214726886278599</v>
      </c>
      <c r="R288" s="61">
        <v>0.316460458033056</v>
      </c>
      <c r="S288" s="61">
        <v>0.27643897967042902</v>
      </c>
    </row>
    <row r="289" spans="1:19" x14ac:dyDescent="0.35">
      <c r="A289" s="59" t="s">
        <v>165</v>
      </c>
      <c r="B289" s="59" t="s">
        <v>166</v>
      </c>
      <c r="C289" s="53" t="s">
        <v>60</v>
      </c>
      <c r="D289" s="53" t="s">
        <v>73</v>
      </c>
      <c r="E289" s="53" t="s">
        <v>3708</v>
      </c>
      <c r="F289" s="60">
        <v>106.909510217126</v>
      </c>
      <c r="G289" s="60">
        <v>123.267867837948</v>
      </c>
      <c r="H289" s="60">
        <v>102.92302430583899</v>
      </c>
      <c r="I289" s="60">
        <v>114.701122898029</v>
      </c>
      <c r="J289" s="60">
        <v>122.01044425631</v>
      </c>
      <c r="K289" s="60">
        <v>96.998501290464205</v>
      </c>
      <c r="L289" s="60"/>
      <c r="M289" s="61">
        <v>0.35054625605688899</v>
      </c>
      <c r="N289" s="61">
        <v>0.36921883079009399</v>
      </c>
      <c r="O289" s="61">
        <v>0.35180689562398099</v>
      </c>
      <c r="P289" s="61">
        <v>0.33743997347321297</v>
      </c>
      <c r="Q289" s="61">
        <v>0.31758790901095602</v>
      </c>
      <c r="R289" s="61">
        <v>0.32217726737084201</v>
      </c>
      <c r="S289" s="61">
        <v>0.28126946015214299</v>
      </c>
    </row>
    <row r="290" spans="1:19" x14ac:dyDescent="0.35">
      <c r="A290" s="59" t="s">
        <v>161</v>
      </c>
      <c r="B290" s="59" t="s">
        <v>162</v>
      </c>
      <c r="C290" s="53" t="s">
        <v>40</v>
      </c>
      <c r="D290" s="53" t="s">
        <v>73</v>
      </c>
      <c r="E290" s="53" t="s">
        <v>3708</v>
      </c>
      <c r="F290" s="60">
        <v>107.312913909042</v>
      </c>
      <c r="G290" s="60">
        <v>125.812078649946</v>
      </c>
      <c r="H290" s="60">
        <v>103.817201458112</v>
      </c>
      <c r="I290" s="60">
        <v>114.817729149296</v>
      </c>
      <c r="J290" s="60">
        <v>121.888975862878</v>
      </c>
      <c r="K290" s="60">
        <v>97.014278961268403</v>
      </c>
      <c r="L290" s="60">
        <v>94.214398091976904</v>
      </c>
      <c r="M290" s="61">
        <v>0.42668290557490302</v>
      </c>
      <c r="N290" s="61">
        <v>0.452667418745821</v>
      </c>
      <c r="O290" s="61">
        <v>0.42901455770313801</v>
      </c>
      <c r="P290" s="61">
        <v>0.40887232546673402</v>
      </c>
      <c r="Q290" s="61">
        <v>0.38412271765888001</v>
      </c>
      <c r="R290" s="61">
        <v>0.39067546082940602</v>
      </c>
      <c r="S290" s="61">
        <v>0.34177550827912101</v>
      </c>
    </row>
    <row r="291" spans="1:19" x14ac:dyDescent="0.35">
      <c r="A291" s="59" t="s">
        <v>163</v>
      </c>
      <c r="B291" s="59" t="s">
        <v>164</v>
      </c>
      <c r="C291" s="53" t="s">
        <v>40</v>
      </c>
      <c r="D291" s="53" t="s">
        <v>73</v>
      </c>
      <c r="E291" s="53" t="s">
        <v>3708</v>
      </c>
      <c r="F291" s="60">
        <v>104.784567888708</v>
      </c>
      <c r="G291" s="60">
        <v>130.099549885188</v>
      </c>
      <c r="H291" s="60">
        <v>102.550806660413</v>
      </c>
      <c r="I291" s="60">
        <v>115.394683517776</v>
      </c>
      <c r="J291" s="60">
        <v>122.349995951259</v>
      </c>
      <c r="K291" s="60">
        <v>96.841945746622699</v>
      </c>
      <c r="L291" s="60">
        <v>95.385306921543801</v>
      </c>
      <c r="M291" s="61">
        <v>0.49756099355372402</v>
      </c>
      <c r="N291" s="61">
        <v>0.52558323142593799</v>
      </c>
      <c r="O291" s="61">
        <v>0.49990612990472799</v>
      </c>
      <c r="P291" s="61">
        <v>0.47737252290781901</v>
      </c>
      <c r="Q291" s="61">
        <v>0.45048849025941101</v>
      </c>
      <c r="R291" s="61">
        <v>0.45816702216184502</v>
      </c>
      <c r="S291" s="61">
        <v>0.40470231476612101</v>
      </c>
    </row>
    <row r="292" spans="1:19" x14ac:dyDescent="0.35">
      <c r="A292" s="59" t="s">
        <v>110</v>
      </c>
      <c r="B292" s="59" t="s">
        <v>111</v>
      </c>
      <c r="C292" s="53" t="s">
        <v>60</v>
      </c>
      <c r="D292" s="53" t="s">
        <v>80</v>
      </c>
      <c r="E292" s="53" t="s">
        <v>3708</v>
      </c>
      <c r="F292" s="60"/>
      <c r="G292" s="60">
        <v>120.80992484601001</v>
      </c>
      <c r="H292" s="60"/>
      <c r="I292" s="60"/>
      <c r="J292" s="60"/>
      <c r="K292" s="60"/>
      <c r="L292" s="60"/>
      <c r="M292" s="61">
        <v>0.28793631138233899</v>
      </c>
      <c r="N292" s="61">
        <v>0.30676101314590798</v>
      </c>
      <c r="O292" s="61">
        <v>0.286987323231225</v>
      </c>
      <c r="P292" s="61">
        <v>0.27438363816111699</v>
      </c>
      <c r="Q292" s="61">
        <v>0.25283278854202701</v>
      </c>
      <c r="R292" s="61">
        <v>0.25617366552231302</v>
      </c>
      <c r="S292" s="61">
        <v>0.21114883053883399</v>
      </c>
    </row>
    <row r="293" spans="1:19" x14ac:dyDescent="0.35">
      <c r="A293" s="59" t="s">
        <v>64</v>
      </c>
      <c r="B293" s="59" t="s">
        <v>65</v>
      </c>
      <c r="C293" s="53" t="s">
        <v>40</v>
      </c>
      <c r="D293" s="53" t="s">
        <v>66</v>
      </c>
      <c r="E293" s="53" t="s">
        <v>3708</v>
      </c>
      <c r="F293" s="60">
        <v>111.65166098217099</v>
      </c>
      <c r="G293" s="60">
        <v>115.671963285744</v>
      </c>
      <c r="H293" s="60">
        <v>96.057785470161093</v>
      </c>
      <c r="I293" s="60">
        <v>105.751394262226</v>
      </c>
      <c r="J293" s="60">
        <v>122.51827576369401</v>
      </c>
      <c r="K293" s="60">
        <v>96.996580680101005</v>
      </c>
      <c r="L293" s="60">
        <v>103.04593371110001</v>
      </c>
      <c r="M293" s="61">
        <v>0.43025339847135002</v>
      </c>
      <c r="N293" s="61">
        <v>0.45695166448577501</v>
      </c>
      <c r="O293" s="61">
        <v>0.43077805959179999</v>
      </c>
      <c r="P293" s="61">
        <v>0.40918936833306901</v>
      </c>
      <c r="Q293" s="61">
        <v>0.37934758856901302</v>
      </c>
      <c r="R293" s="61">
        <v>0.38465907407545302</v>
      </c>
      <c r="S293" s="61">
        <v>0.31507105500996502</v>
      </c>
    </row>
    <row r="294" spans="1:19" x14ac:dyDescent="0.35">
      <c r="A294" s="59" t="s">
        <v>136</v>
      </c>
      <c r="B294" s="59" t="s">
        <v>137</v>
      </c>
      <c r="C294" s="53" t="s">
        <v>40</v>
      </c>
      <c r="D294" s="53" t="s">
        <v>49</v>
      </c>
      <c r="E294" s="53" t="s">
        <v>3708</v>
      </c>
      <c r="F294" s="60">
        <v>108.065322419716</v>
      </c>
      <c r="G294" s="60">
        <v>113.82899881304</v>
      </c>
      <c r="H294" s="60">
        <v>99.147528553257601</v>
      </c>
      <c r="I294" s="60">
        <v>107.158400605962</v>
      </c>
      <c r="J294" s="60">
        <v>118.396892264491</v>
      </c>
      <c r="K294" s="60">
        <v>92.051794438597099</v>
      </c>
      <c r="L294" s="60">
        <v>94.422478429951298</v>
      </c>
      <c r="M294" s="61">
        <v>0.55090560930486898</v>
      </c>
      <c r="N294" s="61">
        <v>0.58748134863506796</v>
      </c>
      <c r="O294" s="61">
        <v>0.55440724288101895</v>
      </c>
      <c r="P294" s="61">
        <v>0.52373359102401496</v>
      </c>
      <c r="Q294" s="61">
        <v>0.48796345931336899</v>
      </c>
      <c r="R294" s="61">
        <v>0.49802903121325998</v>
      </c>
      <c r="S294" s="61">
        <v>0.418464117470493</v>
      </c>
    </row>
    <row r="295" spans="1:19" x14ac:dyDescent="0.35">
      <c r="A295" s="59" t="s">
        <v>177</v>
      </c>
      <c r="B295" s="59" t="s">
        <v>178</v>
      </c>
      <c r="C295" s="53" t="s">
        <v>60</v>
      </c>
      <c r="D295" s="53" t="s">
        <v>41</v>
      </c>
      <c r="E295" s="53" t="s">
        <v>3708</v>
      </c>
      <c r="F295" s="60">
        <v>97.754065714308496</v>
      </c>
      <c r="G295" s="60">
        <v>109.127172659897</v>
      </c>
      <c r="H295" s="60">
        <v>94.926370157395297</v>
      </c>
      <c r="I295" s="60">
        <v>103.95864871238901</v>
      </c>
      <c r="J295" s="60">
        <v>113.633806251397</v>
      </c>
      <c r="K295" s="60">
        <v>96.0203544985836</v>
      </c>
      <c r="L295" s="60"/>
      <c r="M295" s="61">
        <v>0.36822563745579601</v>
      </c>
      <c r="N295" s="61">
        <v>0.39070907425215101</v>
      </c>
      <c r="O295" s="61">
        <v>0.37018181389763399</v>
      </c>
      <c r="P295" s="61">
        <v>0.35308151285754302</v>
      </c>
      <c r="Q295" s="61">
        <v>0.33137414153670802</v>
      </c>
      <c r="R295" s="61">
        <v>0.33681960500601099</v>
      </c>
      <c r="S295" s="61">
        <v>0.29808562499366098</v>
      </c>
    </row>
    <row r="296" spans="1:19" x14ac:dyDescent="0.35">
      <c r="A296" s="59" t="s">
        <v>175</v>
      </c>
      <c r="B296" s="59" t="s">
        <v>176</v>
      </c>
      <c r="C296" s="53" t="s">
        <v>60</v>
      </c>
      <c r="D296" s="53" t="s">
        <v>41</v>
      </c>
      <c r="E296" s="53" t="s">
        <v>3708</v>
      </c>
      <c r="F296" s="60">
        <v>91.5181246231991</v>
      </c>
      <c r="G296" s="60">
        <v>105.312104795732</v>
      </c>
      <c r="H296" s="60">
        <v>93.860555320620406</v>
      </c>
      <c r="I296" s="60">
        <v>102.415268732963</v>
      </c>
      <c r="J296" s="60">
        <v>112.614523797015</v>
      </c>
      <c r="K296" s="60">
        <v>94.945586672522793</v>
      </c>
      <c r="L296" s="60">
        <v>104.45846631089</v>
      </c>
      <c r="M296" s="61">
        <v>0.44670151752633602</v>
      </c>
      <c r="N296" s="61">
        <v>0.477425080521034</v>
      </c>
      <c r="O296" s="61">
        <v>0.44986229502112002</v>
      </c>
      <c r="P296" s="61">
        <v>0.42617726048125498</v>
      </c>
      <c r="Q296" s="61">
        <v>0.39857941054980101</v>
      </c>
      <c r="R296" s="61">
        <v>0.40633286376466698</v>
      </c>
      <c r="S296" s="61">
        <v>0.35694723545277102</v>
      </c>
    </row>
    <row r="297" spans="1:19" x14ac:dyDescent="0.35">
      <c r="A297" s="59" t="s">
        <v>171</v>
      </c>
      <c r="B297" s="59" t="s">
        <v>172</v>
      </c>
      <c r="C297" s="53" t="s">
        <v>40</v>
      </c>
      <c r="D297" s="53" t="s">
        <v>41</v>
      </c>
      <c r="E297" s="53" t="s">
        <v>3708</v>
      </c>
      <c r="F297" s="60">
        <v>96.880858934817297</v>
      </c>
      <c r="G297" s="60">
        <v>108.632561731179</v>
      </c>
      <c r="H297" s="60">
        <v>94.358205887246399</v>
      </c>
      <c r="I297" s="60">
        <v>103.46247559137601</v>
      </c>
      <c r="J297" s="60">
        <v>114.235550151955</v>
      </c>
      <c r="K297" s="60">
        <v>95.837168402094704</v>
      </c>
      <c r="L297" s="60">
        <v>104.858082688544</v>
      </c>
      <c r="M297" s="61">
        <v>0.38436219948343697</v>
      </c>
      <c r="N297" s="61">
        <v>0.408845546823626</v>
      </c>
      <c r="O297" s="61">
        <v>0.38661928382138699</v>
      </c>
      <c r="P297" s="61">
        <v>0.36797430628546601</v>
      </c>
      <c r="Q297" s="61">
        <v>0.344912328977586</v>
      </c>
      <c r="R297" s="61">
        <v>0.350899377902256</v>
      </c>
      <c r="S297" s="61">
        <v>0.309816791201244</v>
      </c>
    </row>
    <row r="298" spans="1:19" x14ac:dyDescent="0.35">
      <c r="A298" s="59" t="s">
        <v>169</v>
      </c>
      <c r="B298" s="59" t="s">
        <v>170</v>
      </c>
      <c r="C298" s="53" t="s">
        <v>40</v>
      </c>
      <c r="D298" s="53" t="s">
        <v>41</v>
      </c>
      <c r="E298" s="53" t="s">
        <v>3708</v>
      </c>
      <c r="F298" s="60">
        <v>97.754065714308496</v>
      </c>
      <c r="G298" s="60">
        <v>109.127172659897</v>
      </c>
      <c r="H298" s="60">
        <v>94.926370157395297</v>
      </c>
      <c r="I298" s="60">
        <v>103.95864871238901</v>
      </c>
      <c r="J298" s="60">
        <v>113.633806251397</v>
      </c>
      <c r="K298" s="60">
        <v>96.0203544985836</v>
      </c>
      <c r="L298" s="60"/>
      <c r="M298" s="61">
        <v>0.36822563745579601</v>
      </c>
      <c r="N298" s="61">
        <v>0.39070907425215101</v>
      </c>
      <c r="O298" s="61">
        <v>0.37018181389763399</v>
      </c>
      <c r="P298" s="61">
        <v>0.35308151285754302</v>
      </c>
      <c r="Q298" s="61">
        <v>0.33137414153670802</v>
      </c>
      <c r="R298" s="61">
        <v>0.33681960500601099</v>
      </c>
      <c r="S298" s="61">
        <v>0.29808562499366098</v>
      </c>
    </row>
    <row r="299" spans="1:19" x14ac:dyDescent="0.35">
      <c r="A299" s="59" t="s">
        <v>173</v>
      </c>
      <c r="B299" s="59" t="s">
        <v>174</v>
      </c>
      <c r="C299" s="53" t="s">
        <v>60</v>
      </c>
      <c r="D299" s="53" t="s">
        <v>41</v>
      </c>
      <c r="E299" s="53" t="s">
        <v>3708</v>
      </c>
      <c r="F299" s="60">
        <v>97.754065714308496</v>
      </c>
      <c r="G299" s="60">
        <v>109.127172659897</v>
      </c>
      <c r="H299" s="60">
        <v>94.926370157395297</v>
      </c>
      <c r="I299" s="60">
        <v>103.95864871238901</v>
      </c>
      <c r="J299" s="60">
        <v>113.633806251397</v>
      </c>
      <c r="K299" s="60">
        <v>96.0203544985836</v>
      </c>
      <c r="L299" s="60"/>
      <c r="M299" s="61">
        <v>0.36822563745579601</v>
      </c>
      <c r="N299" s="61">
        <v>0.39070907425215101</v>
      </c>
      <c r="O299" s="61">
        <v>0.37018181389763399</v>
      </c>
      <c r="P299" s="61">
        <v>0.35308151285754302</v>
      </c>
      <c r="Q299" s="61">
        <v>0.33137414153670802</v>
      </c>
      <c r="R299" s="61">
        <v>0.33681960500601099</v>
      </c>
      <c r="S299" s="61">
        <v>0.29808562499366098</v>
      </c>
    </row>
    <row r="300" spans="1:19" x14ac:dyDescent="0.35">
      <c r="A300" s="59" t="s">
        <v>292</v>
      </c>
      <c r="B300" s="59" t="s">
        <v>293</v>
      </c>
      <c r="C300" s="53" t="s">
        <v>60</v>
      </c>
      <c r="D300" s="53" t="s">
        <v>249</v>
      </c>
      <c r="E300" s="53" t="s">
        <v>3708</v>
      </c>
      <c r="F300" s="60">
        <v>113.89501370919</v>
      </c>
      <c r="G300" s="60">
        <v>127.773176816836</v>
      </c>
      <c r="H300" s="60">
        <v>102.605234177105</v>
      </c>
      <c r="I300" s="60">
        <v>116.64089095458</v>
      </c>
      <c r="J300" s="60">
        <v>129.060436994855</v>
      </c>
      <c r="K300" s="60">
        <v>94.084029529434204</v>
      </c>
      <c r="L300" s="60">
        <v>94.324619003201093</v>
      </c>
      <c r="M300" s="61">
        <v>0.504753515997863</v>
      </c>
      <c r="N300" s="61">
        <v>0.52735868530922303</v>
      </c>
      <c r="O300" s="61">
        <v>0.50620055788783802</v>
      </c>
      <c r="P300" s="61">
        <v>0.48793354831008801</v>
      </c>
      <c r="Q300" s="61">
        <v>0.46401050938736699</v>
      </c>
      <c r="R300" s="61">
        <v>0.47031523942111197</v>
      </c>
      <c r="S300" s="61">
        <v>0.41132489213922102</v>
      </c>
    </row>
    <row r="301" spans="1:19" x14ac:dyDescent="0.35">
      <c r="A301" s="59" t="s">
        <v>292</v>
      </c>
      <c r="B301" s="59" t="s">
        <v>293</v>
      </c>
      <c r="C301" s="53" t="s">
        <v>60</v>
      </c>
      <c r="D301" s="53" t="s">
        <v>249</v>
      </c>
      <c r="E301" s="53" t="s">
        <v>3708</v>
      </c>
      <c r="F301" s="60">
        <v>113.89501370919</v>
      </c>
      <c r="G301" s="60">
        <v>127.773176816836</v>
      </c>
      <c r="H301" s="60">
        <v>102.605234177105</v>
      </c>
      <c r="I301" s="60">
        <v>116.64089095458</v>
      </c>
      <c r="J301" s="60">
        <v>129.060436994855</v>
      </c>
      <c r="K301" s="60">
        <v>94.084029529434204</v>
      </c>
      <c r="L301" s="60">
        <v>94.324619003201093</v>
      </c>
      <c r="M301" s="61">
        <v>0.504753515997863</v>
      </c>
      <c r="N301" s="61">
        <v>0.52735868530922303</v>
      </c>
      <c r="O301" s="61">
        <v>0.50620055788783802</v>
      </c>
      <c r="P301" s="61">
        <v>0.48793354831008801</v>
      </c>
      <c r="Q301" s="61">
        <v>0.46401050938736699</v>
      </c>
      <c r="R301" s="61">
        <v>0.47031523942111197</v>
      </c>
      <c r="S301" s="61">
        <v>0.41132489213922102</v>
      </c>
    </row>
    <row r="302" spans="1:19" x14ac:dyDescent="0.35">
      <c r="A302" s="59" t="s">
        <v>290</v>
      </c>
      <c r="B302" s="59" t="s">
        <v>291</v>
      </c>
      <c r="C302" s="53" t="s">
        <v>40</v>
      </c>
      <c r="D302" s="53" t="s">
        <v>249</v>
      </c>
      <c r="E302" s="53" t="s">
        <v>3708</v>
      </c>
      <c r="F302" s="60">
        <v>114.868895543817</v>
      </c>
      <c r="G302" s="60">
        <v>120.476910035675</v>
      </c>
      <c r="H302" s="60">
        <v>99.062483194479</v>
      </c>
      <c r="I302" s="60">
        <v>112.940702573645</v>
      </c>
      <c r="J302" s="60">
        <v>128.828117230857</v>
      </c>
      <c r="K302" s="60">
        <v>93.155314088452698</v>
      </c>
      <c r="L302" s="60">
        <v>95.566655200542698</v>
      </c>
      <c r="M302" s="61">
        <v>0.491436198633941</v>
      </c>
      <c r="N302" s="61">
        <v>0.51505526352708098</v>
      </c>
      <c r="O302" s="61">
        <v>0.49300172908816098</v>
      </c>
      <c r="P302" s="61">
        <v>0.47387333632773498</v>
      </c>
      <c r="Q302" s="61">
        <v>0.44907661305568902</v>
      </c>
      <c r="R302" s="61">
        <v>0.45566693496587701</v>
      </c>
      <c r="S302" s="61">
        <v>0.394433951972671</v>
      </c>
    </row>
    <row r="303" spans="1:19" x14ac:dyDescent="0.35">
      <c r="A303" s="59" t="s">
        <v>290</v>
      </c>
      <c r="B303" s="59" t="s">
        <v>291</v>
      </c>
      <c r="C303" s="53" t="s">
        <v>40</v>
      </c>
      <c r="D303" s="53" t="s">
        <v>249</v>
      </c>
      <c r="E303" s="53" t="s">
        <v>3708</v>
      </c>
      <c r="F303" s="60">
        <v>114.868895543817</v>
      </c>
      <c r="G303" s="60">
        <v>120.476910035675</v>
      </c>
      <c r="H303" s="60">
        <v>99.062483194479</v>
      </c>
      <c r="I303" s="60">
        <v>112.940702573645</v>
      </c>
      <c r="J303" s="60">
        <v>128.828117230857</v>
      </c>
      <c r="K303" s="60">
        <v>93.155314088452698</v>
      </c>
      <c r="L303" s="60">
        <v>95.566655200542698</v>
      </c>
      <c r="M303" s="61">
        <v>0.491436198633941</v>
      </c>
      <c r="N303" s="61">
        <v>0.51505526352708098</v>
      </c>
      <c r="O303" s="61">
        <v>0.49300172908816098</v>
      </c>
      <c r="P303" s="61">
        <v>0.47387333632773498</v>
      </c>
      <c r="Q303" s="61">
        <v>0.44907661305568902</v>
      </c>
      <c r="R303" s="61">
        <v>0.45566693496587701</v>
      </c>
      <c r="S303" s="61">
        <v>0.394433951972671</v>
      </c>
    </row>
    <row r="304" spans="1:19" x14ac:dyDescent="0.35">
      <c r="A304" s="59" t="s">
        <v>1182</v>
      </c>
      <c r="B304" s="59" t="s">
        <v>1183</v>
      </c>
      <c r="C304" s="53" t="s">
        <v>40</v>
      </c>
      <c r="D304" s="53" t="s">
        <v>249</v>
      </c>
      <c r="E304" s="53" t="s">
        <v>3707</v>
      </c>
      <c r="F304" s="60">
        <v>115.418182157627</v>
      </c>
      <c r="G304" s="60">
        <v>119.82359391323899</v>
      </c>
      <c r="H304" s="60">
        <v>96.259435826306401</v>
      </c>
      <c r="I304" s="60">
        <v>120.11143024366</v>
      </c>
      <c r="J304" s="60">
        <v>121.183426434202</v>
      </c>
      <c r="K304" s="60">
        <v>90.369913076992603</v>
      </c>
      <c r="L304" s="60">
        <v>98.901660933904907</v>
      </c>
      <c r="M304" s="61">
        <v>0.70853639489829201</v>
      </c>
      <c r="N304" s="61">
        <v>0.74674754268989096</v>
      </c>
      <c r="O304" s="61">
        <v>0.712683391110979</v>
      </c>
      <c r="P304" s="61">
        <v>0.68097762058115696</v>
      </c>
      <c r="Q304" s="61">
        <v>0.64445241004391995</v>
      </c>
      <c r="R304" s="61">
        <v>0.65588696880714004</v>
      </c>
      <c r="S304" s="61">
        <v>0.55837784015963399</v>
      </c>
    </row>
    <row r="305" spans="1:19" x14ac:dyDescent="0.35">
      <c r="A305" s="59" t="s">
        <v>1182</v>
      </c>
      <c r="B305" s="59" t="s">
        <v>1183</v>
      </c>
      <c r="C305" s="53" t="s">
        <v>40</v>
      </c>
      <c r="D305" s="53" t="s">
        <v>249</v>
      </c>
      <c r="E305" s="53" t="s">
        <v>3707</v>
      </c>
      <c r="F305" s="60">
        <v>115.418182157627</v>
      </c>
      <c r="G305" s="60">
        <v>119.82359391323899</v>
      </c>
      <c r="H305" s="60">
        <v>96.259435826306401</v>
      </c>
      <c r="I305" s="60">
        <v>120.11143024366</v>
      </c>
      <c r="J305" s="60">
        <v>121.183426434202</v>
      </c>
      <c r="K305" s="60">
        <v>90.369913076992603</v>
      </c>
      <c r="L305" s="60">
        <v>98.901660933904907</v>
      </c>
      <c r="M305" s="61">
        <v>0.70853639489829201</v>
      </c>
      <c r="N305" s="61">
        <v>0.74674754268989096</v>
      </c>
      <c r="O305" s="61">
        <v>0.712683391110979</v>
      </c>
      <c r="P305" s="61">
        <v>0.68097762058115696</v>
      </c>
      <c r="Q305" s="61">
        <v>0.64445241004391995</v>
      </c>
      <c r="R305" s="61">
        <v>0.65588696880714004</v>
      </c>
      <c r="S305" s="61">
        <v>0.55837784015963399</v>
      </c>
    </row>
    <row r="306" spans="1:19" x14ac:dyDescent="0.35">
      <c r="A306" s="59" t="s">
        <v>53</v>
      </c>
      <c r="B306" s="59" t="s">
        <v>54</v>
      </c>
      <c r="C306" s="53" t="s">
        <v>40</v>
      </c>
      <c r="D306" s="53" t="s">
        <v>55</v>
      </c>
      <c r="E306" s="53" t="s">
        <v>3708</v>
      </c>
      <c r="F306" s="60">
        <v>99.791723521457399</v>
      </c>
      <c r="G306" s="60">
        <v>109.570535378678</v>
      </c>
      <c r="H306" s="60">
        <v>96.504041936939004</v>
      </c>
      <c r="I306" s="60">
        <v>104.786823533804</v>
      </c>
      <c r="J306" s="60"/>
      <c r="K306" s="60"/>
      <c r="L306" s="60"/>
      <c r="M306" s="61">
        <v>0.32454452413836599</v>
      </c>
      <c r="N306" s="61">
        <v>0.355289283501386</v>
      </c>
      <c r="O306" s="61">
        <v>0.32729209725323</v>
      </c>
      <c r="P306" s="61">
        <v>0.30207401830714498</v>
      </c>
      <c r="Q306" s="61">
        <v>0.269135517818825</v>
      </c>
      <c r="R306" s="61">
        <v>0.27775137420531698</v>
      </c>
      <c r="S306" s="61">
        <v>0.20635557259812201</v>
      </c>
    </row>
    <row r="307" spans="1:19" x14ac:dyDescent="0.35">
      <c r="A307" s="59" t="s">
        <v>56</v>
      </c>
      <c r="B307" s="59" t="s">
        <v>57</v>
      </c>
      <c r="C307" s="53" t="s">
        <v>40</v>
      </c>
      <c r="D307" s="53" t="s">
        <v>55</v>
      </c>
      <c r="E307" s="53" t="s">
        <v>3708</v>
      </c>
      <c r="F307" s="60">
        <v>96.816353668597301</v>
      </c>
      <c r="G307" s="60">
        <v>106.39262073997</v>
      </c>
      <c r="H307" s="60">
        <v>96.924582442216604</v>
      </c>
      <c r="I307" s="60">
        <v>103.64630940306</v>
      </c>
      <c r="J307" s="60">
        <v>112.748829136277</v>
      </c>
      <c r="K307" s="60">
        <v>93.8500017233915</v>
      </c>
      <c r="L307" s="60"/>
      <c r="M307" s="61">
        <v>0.38608055847909201</v>
      </c>
      <c r="N307" s="61">
        <v>0.422854548423161</v>
      </c>
      <c r="O307" s="61">
        <v>0.38988714378997702</v>
      </c>
      <c r="P307" s="61">
        <v>0.35969877604032902</v>
      </c>
      <c r="Q307" s="61">
        <v>0.32348259700246201</v>
      </c>
      <c r="R307" s="61">
        <v>0.333974649323873</v>
      </c>
      <c r="S307" s="61">
        <v>0.25966451752972303</v>
      </c>
    </row>
    <row r="308" spans="1:19" x14ac:dyDescent="0.35">
      <c r="A308" s="59" t="s">
        <v>372</v>
      </c>
      <c r="B308" s="59" t="s">
        <v>373</v>
      </c>
      <c r="C308" s="53" t="s">
        <v>60</v>
      </c>
      <c r="D308" s="53" t="s">
        <v>52</v>
      </c>
      <c r="E308" s="53" t="s">
        <v>3708</v>
      </c>
      <c r="F308" s="60">
        <v>109.298800483381</v>
      </c>
      <c r="G308" s="60">
        <v>111.520299806832</v>
      </c>
      <c r="H308" s="60">
        <v>106.80905065746801</v>
      </c>
      <c r="I308" s="60"/>
      <c r="J308" s="60"/>
      <c r="K308" s="60"/>
      <c r="L308" s="60"/>
      <c r="M308" s="61">
        <v>0.309199589668125</v>
      </c>
      <c r="N308" s="61">
        <v>0.32607670298222302</v>
      </c>
      <c r="O308" s="61">
        <v>0.30389760947788902</v>
      </c>
      <c r="P308" s="61">
        <v>0.296809233592355</v>
      </c>
      <c r="Q308" s="61">
        <v>0.27705715952955301</v>
      </c>
      <c r="R308" s="61">
        <v>0.27714255641413399</v>
      </c>
      <c r="S308" s="61">
        <v>0.23572760097267301</v>
      </c>
    </row>
    <row r="309" spans="1:19" x14ac:dyDescent="0.35">
      <c r="A309" s="59" t="s">
        <v>74</v>
      </c>
      <c r="B309" s="59" t="s">
        <v>75</v>
      </c>
      <c r="C309" s="53" t="s">
        <v>60</v>
      </c>
      <c r="D309" s="53" t="s">
        <v>55</v>
      </c>
      <c r="E309" s="53" t="s">
        <v>3708</v>
      </c>
      <c r="F309" s="60"/>
      <c r="G309" s="60">
        <v>118.144853672247</v>
      </c>
      <c r="H309" s="60"/>
      <c r="I309" s="60"/>
      <c r="J309" s="60"/>
      <c r="K309" s="60"/>
      <c r="L309" s="60"/>
      <c r="M309" s="61">
        <v>0.29196247893563199</v>
      </c>
      <c r="N309" s="61">
        <v>0.31460052296560298</v>
      </c>
      <c r="O309" s="61">
        <v>0.29067324357428198</v>
      </c>
      <c r="P309" s="61">
        <v>0.27488862364245698</v>
      </c>
      <c r="Q309" s="61">
        <v>0.24818266249860799</v>
      </c>
      <c r="R309" s="61">
        <v>0.25265771277367699</v>
      </c>
      <c r="S309" s="61">
        <v>0.18756833900827999</v>
      </c>
    </row>
    <row r="310" spans="1:19" x14ac:dyDescent="0.35">
      <c r="A310" s="59" t="s">
        <v>76</v>
      </c>
      <c r="B310" s="59" t="s">
        <v>77</v>
      </c>
      <c r="C310" s="53" t="s">
        <v>60</v>
      </c>
      <c r="D310" s="53" t="s">
        <v>55</v>
      </c>
      <c r="E310" s="53" t="s">
        <v>3708</v>
      </c>
      <c r="F310" s="60"/>
      <c r="G310" s="60">
        <v>118.144853672247</v>
      </c>
      <c r="H310" s="60"/>
      <c r="I310" s="60"/>
      <c r="J310" s="60"/>
      <c r="K310" s="60"/>
      <c r="L310" s="60"/>
      <c r="M310" s="61">
        <v>0.29196247893563199</v>
      </c>
      <c r="N310" s="61">
        <v>0.31460052296560298</v>
      </c>
      <c r="O310" s="61">
        <v>0.29067324357428198</v>
      </c>
      <c r="P310" s="61">
        <v>0.27488862364245698</v>
      </c>
      <c r="Q310" s="61">
        <v>0.24818266249860799</v>
      </c>
      <c r="R310" s="61">
        <v>0.25265771277367699</v>
      </c>
      <c r="S310" s="61">
        <v>0.18756833900827999</v>
      </c>
    </row>
    <row r="311" spans="1:19" x14ac:dyDescent="0.35">
      <c r="A311" s="59" t="s">
        <v>3182</v>
      </c>
      <c r="B311" s="59" t="s">
        <v>3183</v>
      </c>
      <c r="C311" s="53" t="s">
        <v>40</v>
      </c>
      <c r="D311" s="53" t="s">
        <v>49</v>
      </c>
      <c r="E311" s="53" t="s">
        <v>3707</v>
      </c>
      <c r="F311" s="60">
        <v>102.99066127335701</v>
      </c>
      <c r="G311" s="60">
        <v>109.128749527895</v>
      </c>
      <c r="H311" s="60">
        <v>100.901373013308</v>
      </c>
      <c r="I311" s="60">
        <v>117.627955712919</v>
      </c>
      <c r="J311" s="60">
        <v>110.518096113629</v>
      </c>
      <c r="K311" s="60">
        <v>102.91498451292701</v>
      </c>
      <c r="L311" s="60">
        <v>108.84771692249301</v>
      </c>
      <c r="M311" s="61">
        <v>0.51203103985037801</v>
      </c>
      <c r="N311" s="61">
        <v>0.56531199663697096</v>
      </c>
      <c r="O311" s="61">
        <v>0.51870292989490596</v>
      </c>
      <c r="P311" s="61">
        <v>0.47556039435665398</v>
      </c>
      <c r="Q311" s="61">
        <v>0.43199861682965501</v>
      </c>
      <c r="R311" s="61">
        <v>0.44701459123536902</v>
      </c>
      <c r="S311" s="61">
        <v>0.37204090543643198</v>
      </c>
    </row>
    <row r="312" spans="1:19" x14ac:dyDescent="0.35">
      <c r="A312" s="59" t="s">
        <v>278</v>
      </c>
      <c r="B312" s="59" t="s">
        <v>279</v>
      </c>
      <c r="C312" s="53" t="s">
        <v>40</v>
      </c>
      <c r="D312" s="53" t="s">
        <v>249</v>
      </c>
      <c r="E312" s="53" t="s">
        <v>3708</v>
      </c>
      <c r="F312" s="60">
        <v>101.606461191249</v>
      </c>
      <c r="G312" s="60">
        <v>99.435397004094298</v>
      </c>
      <c r="H312" s="60">
        <v>102.894467825573</v>
      </c>
      <c r="I312" s="60">
        <v>94.253763357943598</v>
      </c>
      <c r="J312" s="60">
        <v>102.24579448797699</v>
      </c>
      <c r="K312" s="60">
        <v>100.06351588093401</v>
      </c>
      <c r="L312" s="60">
        <v>98.580820418143901</v>
      </c>
      <c r="M312" s="61">
        <v>0.52847882361862597</v>
      </c>
      <c r="N312" s="61">
        <v>0.55886041838281497</v>
      </c>
      <c r="O312" s="61">
        <v>0.53004040180149303</v>
      </c>
      <c r="P312" s="61">
        <v>0.50724416502641101</v>
      </c>
      <c r="Q312" s="61">
        <v>0.47799530864838202</v>
      </c>
      <c r="R312" s="61">
        <v>0.48448975889588802</v>
      </c>
      <c r="S312" s="61">
        <v>0.42281333083167999</v>
      </c>
    </row>
    <row r="313" spans="1:19" x14ac:dyDescent="0.35">
      <c r="A313" s="59" t="s">
        <v>1214</v>
      </c>
      <c r="B313" s="59" t="s">
        <v>1215</v>
      </c>
      <c r="C313" s="53" t="s">
        <v>60</v>
      </c>
      <c r="D313" s="53" t="s">
        <v>216</v>
      </c>
      <c r="E313" s="53" t="s">
        <v>3707</v>
      </c>
      <c r="F313" s="60">
        <v>96.230492551363</v>
      </c>
      <c r="G313" s="60">
        <v>110.679697758213</v>
      </c>
      <c r="H313" s="60">
        <v>90.3860864755096</v>
      </c>
      <c r="I313" s="60">
        <v>100.08755660995099</v>
      </c>
      <c r="J313" s="60">
        <v>99.845010540443795</v>
      </c>
      <c r="K313" s="60">
        <v>95.911825680151793</v>
      </c>
      <c r="L313" s="60">
        <v>103.57628883188301</v>
      </c>
      <c r="M313" s="61">
        <v>0.48958611619381998</v>
      </c>
      <c r="N313" s="61">
        <v>0.54952173984804698</v>
      </c>
      <c r="O313" s="61">
        <v>0.493281968298942</v>
      </c>
      <c r="P313" s="61">
        <v>0.44963292724068399</v>
      </c>
      <c r="Q313" s="61">
        <v>0.397726984430394</v>
      </c>
      <c r="R313" s="61">
        <v>0.41032313203040799</v>
      </c>
      <c r="S313" s="61">
        <v>0.30891904373136603</v>
      </c>
    </row>
    <row r="314" spans="1:19" x14ac:dyDescent="0.35">
      <c r="A314" s="59" t="s">
        <v>214</v>
      </c>
      <c r="B314" s="59" t="s">
        <v>215</v>
      </c>
      <c r="C314" s="53" t="s">
        <v>60</v>
      </c>
      <c r="D314" s="53" t="s">
        <v>216</v>
      </c>
      <c r="E314" s="53" t="s">
        <v>3708</v>
      </c>
      <c r="F314" s="60">
        <v>104.146801180002</v>
      </c>
      <c r="G314" s="60">
        <v>113.099993026698</v>
      </c>
      <c r="H314" s="60">
        <v>105.13575438334399</v>
      </c>
      <c r="I314" s="60">
        <v>106.99591544219101</v>
      </c>
      <c r="J314" s="60"/>
      <c r="K314" s="60"/>
      <c r="L314" s="60"/>
      <c r="M314" s="61">
        <v>0.33500964192024302</v>
      </c>
      <c r="N314" s="61">
        <v>0.359393518040593</v>
      </c>
      <c r="O314" s="61">
        <v>0.333843229703565</v>
      </c>
      <c r="P314" s="61">
        <v>0.315773941404972</v>
      </c>
      <c r="Q314" s="61">
        <v>0.28803436734906601</v>
      </c>
      <c r="R314" s="61">
        <v>0.29308766455306101</v>
      </c>
      <c r="S314" s="61">
        <v>0.229718319365422</v>
      </c>
    </row>
    <row r="315" spans="1:19" x14ac:dyDescent="0.35">
      <c r="A315" s="59" t="s">
        <v>231</v>
      </c>
      <c r="B315" s="59" t="s">
        <v>232</v>
      </c>
      <c r="C315" s="53" t="s">
        <v>60</v>
      </c>
      <c r="D315" s="53" t="s">
        <v>233</v>
      </c>
      <c r="E315" s="53" t="s">
        <v>3708</v>
      </c>
      <c r="F315" s="60">
        <v>102.779947565882</v>
      </c>
      <c r="G315" s="60">
        <v>105.96696493475</v>
      </c>
      <c r="H315" s="60">
        <v>102.173066834697</v>
      </c>
      <c r="I315" s="60">
        <v>104.21976399319399</v>
      </c>
      <c r="J315" s="60">
        <v>108.397780128793</v>
      </c>
      <c r="K315" s="60">
        <v>96.583672384682004</v>
      </c>
      <c r="L315" s="60"/>
      <c r="M315" s="61">
        <v>0.35352799964822201</v>
      </c>
      <c r="N315" s="61">
        <v>0.368180777207198</v>
      </c>
      <c r="O315" s="61">
        <v>0.35182031376014899</v>
      </c>
      <c r="P315" s="61">
        <v>0.34140182117715601</v>
      </c>
      <c r="Q315" s="61">
        <v>0.32343553810125197</v>
      </c>
      <c r="R315" s="61">
        <v>0.32584883028508399</v>
      </c>
      <c r="S315" s="61">
        <v>0.28017549727962099</v>
      </c>
    </row>
    <row r="316" spans="1:19" x14ac:dyDescent="0.35">
      <c r="A316" s="59" t="s">
        <v>336</v>
      </c>
      <c r="B316" s="59" t="s">
        <v>337</v>
      </c>
      <c r="C316" s="53" t="s">
        <v>60</v>
      </c>
      <c r="D316" s="53" t="s">
        <v>230</v>
      </c>
      <c r="E316" s="53" t="s">
        <v>3708</v>
      </c>
      <c r="F316" s="60">
        <v>98.341370914079206</v>
      </c>
      <c r="G316" s="60">
        <v>111.19664765023499</v>
      </c>
      <c r="H316" s="60">
        <v>102.769575775457</v>
      </c>
      <c r="I316" s="60">
        <v>103.11720654942501</v>
      </c>
      <c r="J316" s="60">
        <v>104.033411583532</v>
      </c>
      <c r="K316" s="60">
        <v>102.014447579215</v>
      </c>
      <c r="L316" s="60"/>
      <c r="M316" s="61">
        <v>0.361620656265777</v>
      </c>
      <c r="N316" s="61">
        <v>0.38166460227511601</v>
      </c>
      <c r="O316" s="61">
        <v>0.36150293341957401</v>
      </c>
      <c r="P316" s="61">
        <v>0.34639412883385501</v>
      </c>
      <c r="Q316" s="61">
        <v>0.32460972483706602</v>
      </c>
      <c r="R316" s="61">
        <v>0.32871795828098499</v>
      </c>
      <c r="S316" s="61">
        <v>0.26689670763324602</v>
      </c>
    </row>
    <row r="317" spans="1:19" x14ac:dyDescent="0.35">
      <c r="A317" s="59" t="s">
        <v>241</v>
      </c>
      <c r="B317" s="59" t="s">
        <v>242</v>
      </c>
      <c r="C317" s="53" t="s">
        <v>60</v>
      </c>
      <c r="D317" s="53" t="s">
        <v>216</v>
      </c>
      <c r="E317" s="53" t="s">
        <v>3708</v>
      </c>
      <c r="F317" s="60">
        <v>102.18958324875599</v>
      </c>
      <c r="G317" s="60">
        <v>108.37622212724899</v>
      </c>
      <c r="H317" s="60"/>
      <c r="I317" s="60"/>
      <c r="J317" s="60"/>
      <c r="K317" s="60"/>
      <c r="L317" s="60"/>
      <c r="M317" s="61">
        <v>0.30057822808087198</v>
      </c>
      <c r="N317" s="61">
        <v>0.31511548168251002</v>
      </c>
      <c r="O317" s="61">
        <v>0.29621806340447498</v>
      </c>
      <c r="P317" s="61">
        <v>0.28998094928838702</v>
      </c>
      <c r="Q317" s="61">
        <v>0.27234996913795201</v>
      </c>
      <c r="R317" s="61">
        <v>0.27234047666121702</v>
      </c>
      <c r="S317" s="61">
        <v>0.23537453734766201</v>
      </c>
    </row>
    <row r="318" spans="1:19" x14ac:dyDescent="0.35">
      <c r="A318" s="59" t="s">
        <v>243</v>
      </c>
      <c r="B318" s="59" t="s">
        <v>244</v>
      </c>
      <c r="C318" s="53" t="s">
        <v>40</v>
      </c>
      <c r="D318" s="53" t="s">
        <v>216</v>
      </c>
      <c r="E318" s="53" t="s">
        <v>3708</v>
      </c>
      <c r="F318" s="60">
        <v>102.18958324875599</v>
      </c>
      <c r="G318" s="60">
        <v>108.37622212724899</v>
      </c>
      <c r="H318" s="60"/>
      <c r="I318" s="60"/>
      <c r="J318" s="60"/>
      <c r="K318" s="60"/>
      <c r="L318" s="60"/>
      <c r="M318" s="61">
        <v>0.30057822808087198</v>
      </c>
      <c r="N318" s="61">
        <v>0.31511548168251002</v>
      </c>
      <c r="O318" s="61">
        <v>0.29621806340447498</v>
      </c>
      <c r="P318" s="61">
        <v>0.28998094928838702</v>
      </c>
      <c r="Q318" s="61">
        <v>0.27234996913795201</v>
      </c>
      <c r="R318" s="61">
        <v>0.27234047666121702</v>
      </c>
      <c r="S318" s="61">
        <v>0.23537453734766201</v>
      </c>
    </row>
    <row r="319" spans="1:19" x14ac:dyDescent="0.35">
      <c r="A319" s="59" t="s">
        <v>631</v>
      </c>
      <c r="B319" s="59" t="s">
        <v>632</v>
      </c>
      <c r="C319" s="53" t="s">
        <v>60</v>
      </c>
      <c r="D319" s="53" t="s">
        <v>256</v>
      </c>
      <c r="E319" s="53" t="s">
        <v>3707</v>
      </c>
      <c r="F319" s="60">
        <v>98.638549336511502</v>
      </c>
      <c r="G319" s="60">
        <v>114.133958513576</v>
      </c>
      <c r="H319" s="60">
        <v>85.259536362607307</v>
      </c>
      <c r="I319" s="60">
        <v>110.032291319322</v>
      </c>
      <c r="J319" s="60">
        <v>120.498580200116</v>
      </c>
      <c r="K319" s="60">
        <v>91.533974952027293</v>
      </c>
      <c r="L319" s="60">
        <v>110.56038245874799</v>
      </c>
      <c r="M319" s="61">
        <v>0.69590453092577098</v>
      </c>
      <c r="N319" s="61">
        <v>0.73437375056024701</v>
      </c>
      <c r="O319" s="61">
        <v>0.69952260160993596</v>
      </c>
      <c r="P319" s="61">
        <v>0.66517765349732505</v>
      </c>
      <c r="Q319" s="61">
        <v>0.62547399918000002</v>
      </c>
      <c r="R319" s="61">
        <v>0.63563025965036402</v>
      </c>
      <c r="S319" s="61">
        <v>0.55018197622972698</v>
      </c>
    </row>
    <row r="320" spans="1:19" x14ac:dyDescent="0.35">
      <c r="A320" s="59" t="s">
        <v>551</v>
      </c>
      <c r="B320" s="59" t="s">
        <v>552</v>
      </c>
      <c r="C320" s="53" t="s">
        <v>60</v>
      </c>
      <c r="D320" s="53" t="s">
        <v>216</v>
      </c>
      <c r="E320" s="53" t="s">
        <v>3708</v>
      </c>
      <c r="F320" s="60">
        <v>101.32248924224</v>
      </c>
      <c r="G320" s="60">
        <v>113.840628214525</v>
      </c>
      <c r="H320" s="60">
        <v>107.330518463331</v>
      </c>
      <c r="I320" s="60">
        <v>99.964968919328399</v>
      </c>
      <c r="J320" s="60"/>
      <c r="K320" s="60"/>
      <c r="L320" s="60"/>
      <c r="M320" s="61">
        <v>0.32935429527318499</v>
      </c>
      <c r="N320" s="61">
        <v>0.35240058208028802</v>
      </c>
      <c r="O320" s="61">
        <v>0.32303883145696399</v>
      </c>
      <c r="P320" s="61">
        <v>0.30378228526037399</v>
      </c>
      <c r="Q320" s="61">
        <v>0.27016954976073199</v>
      </c>
      <c r="R320" s="61">
        <v>0.27470604526054698</v>
      </c>
      <c r="S320" s="61">
        <v>0.182369557700715</v>
      </c>
    </row>
    <row r="321" spans="1:19" x14ac:dyDescent="0.35">
      <c r="A321" s="59" t="s">
        <v>362</v>
      </c>
      <c r="B321" s="59" t="s">
        <v>363</v>
      </c>
      <c r="C321" s="53" t="s">
        <v>60</v>
      </c>
      <c r="D321" s="53" t="s">
        <v>216</v>
      </c>
      <c r="E321" s="53" t="s">
        <v>3708</v>
      </c>
      <c r="F321" s="60">
        <v>101.32248924224</v>
      </c>
      <c r="G321" s="60">
        <v>113.840628214525</v>
      </c>
      <c r="H321" s="60">
        <v>107.330518463331</v>
      </c>
      <c r="I321" s="60">
        <v>99.964968919328399</v>
      </c>
      <c r="J321" s="60"/>
      <c r="K321" s="60"/>
      <c r="L321" s="60"/>
      <c r="M321" s="61">
        <v>0.32935429527318499</v>
      </c>
      <c r="N321" s="61">
        <v>0.35240058208028802</v>
      </c>
      <c r="O321" s="61">
        <v>0.32303883145696399</v>
      </c>
      <c r="P321" s="61">
        <v>0.30378228526037399</v>
      </c>
      <c r="Q321" s="61">
        <v>0.27016954976073199</v>
      </c>
      <c r="R321" s="61">
        <v>0.27470604526054698</v>
      </c>
      <c r="S321" s="61">
        <v>0.182369557700715</v>
      </c>
    </row>
    <row r="322" spans="1:19" x14ac:dyDescent="0.35">
      <c r="A322" s="59" t="s">
        <v>1669</v>
      </c>
      <c r="B322" s="59" t="s">
        <v>1670</v>
      </c>
      <c r="C322" s="53" t="s">
        <v>60</v>
      </c>
      <c r="D322" s="53" t="s">
        <v>216</v>
      </c>
      <c r="E322" s="53" t="s">
        <v>3707</v>
      </c>
      <c r="F322" s="60">
        <v>98.4700056792026</v>
      </c>
      <c r="G322" s="60">
        <v>111.810279261388</v>
      </c>
      <c r="H322" s="60">
        <v>111.943657101889</v>
      </c>
      <c r="I322" s="60">
        <v>95.581165652382893</v>
      </c>
      <c r="J322" s="60">
        <v>114.85428128909901</v>
      </c>
      <c r="K322" s="60">
        <v>103.03345463992601</v>
      </c>
      <c r="L322" s="60">
        <v>108.64725438420599</v>
      </c>
      <c r="M322" s="61">
        <v>0.72463535597581796</v>
      </c>
      <c r="N322" s="61">
        <v>0.75518597519627895</v>
      </c>
      <c r="O322" s="61">
        <v>0.71565895133436996</v>
      </c>
      <c r="P322" s="61">
        <v>0.68968397060416897</v>
      </c>
      <c r="Q322" s="61">
        <v>0.65066879994860205</v>
      </c>
      <c r="R322" s="61">
        <v>0.65699822606698199</v>
      </c>
      <c r="S322" s="61">
        <v>0.56083803779672803</v>
      </c>
    </row>
    <row r="323" spans="1:19" x14ac:dyDescent="0.35">
      <c r="A323" s="59" t="s">
        <v>334</v>
      </c>
      <c r="B323" s="59" t="s">
        <v>335</v>
      </c>
      <c r="C323" s="53" t="s">
        <v>60</v>
      </c>
      <c r="D323" s="53" t="s">
        <v>223</v>
      </c>
      <c r="E323" s="53" t="s">
        <v>3708</v>
      </c>
      <c r="F323" s="60">
        <v>106.288456415233</v>
      </c>
      <c r="G323" s="60">
        <v>114.95744497413401</v>
      </c>
      <c r="H323" s="60">
        <v>99.886271459633306</v>
      </c>
      <c r="I323" s="60">
        <v>103.637273611693</v>
      </c>
      <c r="J323" s="60">
        <v>116.71838920848801</v>
      </c>
      <c r="K323" s="60">
        <v>96.129588496342905</v>
      </c>
      <c r="L323" s="60"/>
      <c r="M323" s="61">
        <v>0.36617808035023602</v>
      </c>
      <c r="N323" s="61">
        <v>0.38327829215694598</v>
      </c>
      <c r="O323" s="61">
        <v>0.36386778368436301</v>
      </c>
      <c r="P323" s="61">
        <v>0.35163367694679598</v>
      </c>
      <c r="Q323" s="61">
        <v>0.33067713204890598</v>
      </c>
      <c r="R323" s="61">
        <v>0.33367245376205901</v>
      </c>
      <c r="S323" s="61">
        <v>0.28370784757260697</v>
      </c>
    </row>
    <row r="324" spans="1:19" x14ac:dyDescent="0.35">
      <c r="A324" s="59" t="s">
        <v>332</v>
      </c>
      <c r="B324" s="59" t="s">
        <v>333</v>
      </c>
      <c r="C324" s="53" t="s">
        <v>60</v>
      </c>
      <c r="D324" s="53" t="s">
        <v>223</v>
      </c>
      <c r="E324" s="53" t="s">
        <v>3708</v>
      </c>
      <c r="F324" s="60">
        <v>106.288456415233</v>
      </c>
      <c r="G324" s="60">
        <v>114.95744497413401</v>
      </c>
      <c r="H324" s="60">
        <v>99.886271459633306</v>
      </c>
      <c r="I324" s="60">
        <v>103.637273611693</v>
      </c>
      <c r="J324" s="60">
        <v>116.71838920848801</v>
      </c>
      <c r="K324" s="60">
        <v>96.129588496342905</v>
      </c>
      <c r="L324" s="60"/>
      <c r="M324" s="61">
        <v>0.36617808035023602</v>
      </c>
      <c r="N324" s="61">
        <v>0.38327829215694598</v>
      </c>
      <c r="O324" s="61">
        <v>0.36386778368436301</v>
      </c>
      <c r="P324" s="61">
        <v>0.35163367694679598</v>
      </c>
      <c r="Q324" s="61">
        <v>0.33067713204890598</v>
      </c>
      <c r="R324" s="61">
        <v>0.33367245376205901</v>
      </c>
      <c r="S324" s="61">
        <v>0.28370784757260697</v>
      </c>
    </row>
    <row r="325" spans="1:19" x14ac:dyDescent="0.35">
      <c r="A325" s="59" t="s">
        <v>274</v>
      </c>
      <c r="B325" s="59" t="s">
        <v>275</v>
      </c>
      <c r="C325" s="53" t="s">
        <v>60</v>
      </c>
      <c r="D325" s="53" t="s">
        <v>261</v>
      </c>
      <c r="E325" s="53" t="s">
        <v>3708</v>
      </c>
      <c r="F325" s="60">
        <v>103.610950432454</v>
      </c>
      <c r="G325" s="60">
        <v>115.969958485956</v>
      </c>
      <c r="H325" s="60">
        <v>107.61120407929501</v>
      </c>
      <c r="I325" s="60">
        <v>101.684785451661</v>
      </c>
      <c r="J325" s="60"/>
      <c r="K325" s="60"/>
      <c r="L325" s="60"/>
      <c r="M325" s="61">
        <v>0.32923944803843902</v>
      </c>
      <c r="N325" s="61">
        <v>0.34460183676474199</v>
      </c>
      <c r="O325" s="61">
        <v>0.324967843052198</v>
      </c>
      <c r="P325" s="61">
        <v>0.31118638259931197</v>
      </c>
      <c r="Q325" s="61">
        <v>0.28932547531917702</v>
      </c>
      <c r="R325" s="61">
        <v>0.29283818517063598</v>
      </c>
      <c r="S325" s="61">
        <v>0.24192982484355199</v>
      </c>
    </row>
    <row r="326" spans="1:19" x14ac:dyDescent="0.35">
      <c r="A326" s="59" t="s">
        <v>274</v>
      </c>
      <c r="B326" s="59" t="s">
        <v>275</v>
      </c>
      <c r="C326" s="53" t="s">
        <v>60</v>
      </c>
      <c r="D326" s="53" t="s">
        <v>261</v>
      </c>
      <c r="E326" s="53" t="s">
        <v>3708</v>
      </c>
      <c r="F326" s="60">
        <v>103.610950432454</v>
      </c>
      <c r="G326" s="60">
        <v>115.969958485956</v>
      </c>
      <c r="H326" s="60">
        <v>107.61120407929501</v>
      </c>
      <c r="I326" s="60">
        <v>101.684785451661</v>
      </c>
      <c r="J326" s="60"/>
      <c r="K326" s="60"/>
      <c r="L326" s="60"/>
      <c r="M326" s="61">
        <v>0.32923944803843902</v>
      </c>
      <c r="N326" s="61">
        <v>0.34460183676474199</v>
      </c>
      <c r="O326" s="61">
        <v>0.324967843052198</v>
      </c>
      <c r="P326" s="61">
        <v>0.31118638259931197</v>
      </c>
      <c r="Q326" s="61">
        <v>0.28932547531917702</v>
      </c>
      <c r="R326" s="61">
        <v>0.29283818517063598</v>
      </c>
      <c r="S326" s="61">
        <v>0.24192982484355199</v>
      </c>
    </row>
    <row r="327" spans="1:19" x14ac:dyDescent="0.35">
      <c r="A327" s="59" t="s">
        <v>270</v>
      </c>
      <c r="B327" s="59" t="s">
        <v>271</v>
      </c>
      <c r="C327" s="53" t="s">
        <v>40</v>
      </c>
      <c r="D327" s="53" t="s">
        <v>261</v>
      </c>
      <c r="E327" s="53" t="s">
        <v>3708</v>
      </c>
      <c r="F327" s="60">
        <v>102.18473322873901</v>
      </c>
      <c r="G327" s="60">
        <v>114.954751157971</v>
      </c>
      <c r="H327" s="60">
        <v>109.91777339857499</v>
      </c>
      <c r="I327" s="60">
        <v>99.492886681643498</v>
      </c>
      <c r="J327" s="60">
        <v>117.072225625112</v>
      </c>
      <c r="K327" s="60">
        <v>104.230338886092</v>
      </c>
      <c r="L327" s="60">
        <v>100.549273809315</v>
      </c>
      <c r="M327" s="61">
        <v>0.46310246857591197</v>
      </c>
      <c r="N327" s="61">
        <v>0.48059969697784</v>
      </c>
      <c r="O327" s="61">
        <v>0.45781334842559901</v>
      </c>
      <c r="P327" s="61">
        <v>0.44247450803740601</v>
      </c>
      <c r="Q327" s="61">
        <v>0.41872610919646902</v>
      </c>
      <c r="R327" s="61">
        <v>0.422481848890706</v>
      </c>
      <c r="S327" s="61">
        <v>0.36602524927017899</v>
      </c>
    </row>
    <row r="328" spans="1:19" x14ac:dyDescent="0.35">
      <c r="A328" s="59" t="s">
        <v>270</v>
      </c>
      <c r="B328" s="59" t="s">
        <v>271</v>
      </c>
      <c r="C328" s="53" t="s">
        <v>40</v>
      </c>
      <c r="D328" s="53" t="s">
        <v>261</v>
      </c>
      <c r="E328" s="53" t="s">
        <v>3708</v>
      </c>
      <c r="F328" s="60">
        <v>102.18473322873901</v>
      </c>
      <c r="G328" s="60">
        <v>114.954751157971</v>
      </c>
      <c r="H328" s="60">
        <v>109.91777339857499</v>
      </c>
      <c r="I328" s="60">
        <v>99.492886681643498</v>
      </c>
      <c r="J328" s="60">
        <v>117.072225625112</v>
      </c>
      <c r="K328" s="60">
        <v>104.230338886092</v>
      </c>
      <c r="L328" s="60">
        <v>100.549273809315</v>
      </c>
      <c r="M328" s="61">
        <v>0.46310246857591197</v>
      </c>
      <c r="N328" s="61">
        <v>0.48059969697784</v>
      </c>
      <c r="O328" s="61">
        <v>0.45781334842559901</v>
      </c>
      <c r="P328" s="61">
        <v>0.44247450803740601</v>
      </c>
      <c r="Q328" s="61">
        <v>0.41872610919646902</v>
      </c>
      <c r="R328" s="61">
        <v>0.422481848890706</v>
      </c>
      <c r="S328" s="61">
        <v>0.36602524927017899</v>
      </c>
    </row>
    <row r="329" spans="1:19" x14ac:dyDescent="0.35">
      <c r="A329" s="59" t="s">
        <v>272</v>
      </c>
      <c r="B329" s="59" t="s">
        <v>273</v>
      </c>
      <c r="C329" s="53" t="s">
        <v>40</v>
      </c>
      <c r="D329" s="53" t="s">
        <v>261</v>
      </c>
      <c r="E329" s="53" t="s">
        <v>3708</v>
      </c>
      <c r="F329" s="60">
        <v>104.23855831545001</v>
      </c>
      <c r="G329" s="60">
        <v>117.93053103018001</v>
      </c>
      <c r="H329" s="60">
        <v>107.44674901148601</v>
      </c>
      <c r="I329" s="60">
        <v>100.718038497431</v>
      </c>
      <c r="J329" s="60">
        <v>114.59556374552</v>
      </c>
      <c r="K329" s="60">
        <v>104.81653210159099</v>
      </c>
      <c r="L329" s="60"/>
      <c r="M329" s="61">
        <v>0.39670444734055998</v>
      </c>
      <c r="N329" s="61">
        <v>0.41753373212297201</v>
      </c>
      <c r="O329" s="61">
        <v>0.39428871948989502</v>
      </c>
      <c r="P329" s="61">
        <v>0.37590929700333597</v>
      </c>
      <c r="Q329" s="61">
        <v>0.35052513302322502</v>
      </c>
      <c r="R329" s="61">
        <v>0.35603783924641003</v>
      </c>
      <c r="S329" s="61">
        <v>0.29533746620962098</v>
      </c>
    </row>
    <row r="330" spans="1:19" x14ac:dyDescent="0.35">
      <c r="A330" s="59" t="s">
        <v>272</v>
      </c>
      <c r="B330" s="59" t="s">
        <v>273</v>
      </c>
      <c r="C330" s="53" t="s">
        <v>40</v>
      </c>
      <c r="D330" s="53" t="s">
        <v>261</v>
      </c>
      <c r="E330" s="53" t="s">
        <v>3708</v>
      </c>
      <c r="F330" s="60">
        <v>104.23855831545001</v>
      </c>
      <c r="G330" s="60">
        <v>117.93053103018001</v>
      </c>
      <c r="H330" s="60">
        <v>107.44674901148601</v>
      </c>
      <c r="I330" s="60">
        <v>100.718038497431</v>
      </c>
      <c r="J330" s="60">
        <v>114.59556374552</v>
      </c>
      <c r="K330" s="60">
        <v>104.81653210159099</v>
      </c>
      <c r="L330" s="60"/>
      <c r="M330" s="61">
        <v>0.39670444734055998</v>
      </c>
      <c r="N330" s="61">
        <v>0.41753373212297201</v>
      </c>
      <c r="O330" s="61">
        <v>0.39428871948989502</v>
      </c>
      <c r="P330" s="61">
        <v>0.37590929700333597</v>
      </c>
      <c r="Q330" s="61">
        <v>0.35052513302322502</v>
      </c>
      <c r="R330" s="61">
        <v>0.35603783924641003</v>
      </c>
      <c r="S330" s="61">
        <v>0.29533746620962098</v>
      </c>
    </row>
    <row r="331" spans="1:19" x14ac:dyDescent="0.35">
      <c r="A331" s="59" t="s">
        <v>142</v>
      </c>
      <c r="B331" s="59" t="s">
        <v>143</v>
      </c>
      <c r="C331" s="53" t="s">
        <v>60</v>
      </c>
      <c r="D331" s="53" t="s">
        <v>73</v>
      </c>
      <c r="E331" s="53" t="s">
        <v>3708</v>
      </c>
      <c r="F331" s="60">
        <v>98.240328830401296</v>
      </c>
      <c r="G331" s="60">
        <v>101.606662108848</v>
      </c>
      <c r="H331" s="60">
        <v>95.393020868092904</v>
      </c>
      <c r="I331" s="60"/>
      <c r="J331" s="60"/>
      <c r="K331" s="60"/>
      <c r="L331" s="60"/>
      <c r="M331" s="61">
        <v>0.30142034809638102</v>
      </c>
      <c r="N331" s="61">
        <v>0.318407582440486</v>
      </c>
      <c r="O331" s="61">
        <v>0.30246309045373898</v>
      </c>
      <c r="P331" s="61">
        <v>0.29053339467954498</v>
      </c>
      <c r="Q331" s="61">
        <v>0.27308771095182499</v>
      </c>
      <c r="R331" s="61">
        <v>0.27650571989490302</v>
      </c>
      <c r="S331" s="61">
        <v>0.24642900627033501</v>
      </c>
    </row>
    <row r="332" spans="1:19" x14ac:dyDescent="0.35">
      <c r="A332" s="59" t="s">
        <v>127</v>
      </c>
      <c r="B332" s="59" t="s">
        <v>128</v>
      </c>
      <c r="C332" s="53" t="s">
        <v>60</v>
      </c>
      <c r="D332" s="53" t="s">
        <v>114</v>
      </c>
      <c r="E332" s="53" t="s">
        <v>3708</v>
      </c>
      <c r="F332" s="60">
        <v>106.79273833880001</v>
      </c>
      <c r="G332" s="60">
        <v>103.96483534849401</v>
      </c>
      <c r="H332" s="60">
        <v>108.069507220199</v>
      </c>
      <c r="I332" s="60">
        <v>101.02166654029401</v>
      </c>
      <c r="J332" s="60">
        <v>118.684999657733</v>
      </c>
      <c r="K332" s="60">
        <v>92.694252937988296</v>
      </c>
      <c r="L332" s="60">
        <v>99.304455580365897</v>
      </c>
      <c r="M332" s="61">
        <v>0.45133152799356402</v>
      </c>
      <c r="N332" s="61">
        <v>0.47574041676066398</v>
      </c>
      <c r="O332" s="61">
        <v>0.45062239304297802</v>
      </c>
      <c r="P332" s="61">
        <v>0.43570847535367901</v>
      </c>
      <c r="Q332" s="61">
        <v>0.41157008759246699</v>
      </c>
      <c r="R332" s="61">
        <v>0.41433444914748602</v>
      </c>
      <c r="S332" s="61">
        <v>0.36522966830674197</v>
      </c>
    </row>
    <row r="333" spans="1:19" x14ac:dyDescent="0.35">
      <c r="A333" s="59" t="s">
        <v>140</v>
      </c>
      <c r="B333" s="59" t="s">
        <v>141</v>
      </c>
      <c r="C333" s="53" t="s">
        <v>40</v>
      </c>
      <c r="D333" s="53" t="s">
        <v>73</v>
      </c>
      <c r="E333" s="53" t="s">
        <v>3708</v>
      </c>
      <c r="F333" s="60">
        <v>98.240328830401296</v>
      </c>
      <c r="G333" s="60">
        <v>101.606662108848</v>
      </c>
      <c r="H333" s="60">
        <v>95.393020868092904</v>
      </c>
      <c r="I333" s="60"/>
      <c r="J333" s="60"/>
      <c r="K333" s="60"/>
      <c r="L333" s="60"/>
      <c r="M333" s="61">
        <v>0.30142034809638102</v>
      </c>
      <c r="N333" s="61">
        <v>0.318407582440486</v>
      </c>
      <c r="O333" s="61">
        <v>0.30246309045373898</v>
      </c>
      <c r="P333" s="61">
        <v>0.29053339467954498</v>
      </c>
      <c r="Q333" s="61">
        <v>0.27308771095182499</v>
      </c>
      <c r="R333" s="61">
        <v>0.27650571989490302</v>
      </c>
      <c r="S333" s="61">
        <v>0.24642900627033501</v>
      </c>
    </row>
    <row r="334" spans="1:19" x14ac:dyDescent="0.35">
      <c r="A334" s="59" t="s">
        <v>2228</v>
      </c>
      <c r="B334" s="59" t="s">
        <v>2229</v>
      </c>
      <c r="C334" s="53" t="s">
        <v>40</v>
      </c>
      <c r="D334" s="53" t="s">
        <v>109</v>
      </c>
      <c r="E334" s="53" t="s">
        <v>3708</v>
      </c>
      <c r="F334" s="60">
        <v>113.18564366442899</v>
      </c>
      <c r="G334" s="60">
        <v>124.429099712835</v>
      </c>
      <c r="H334" s="60">
        <v>119.418041593634</v>
      </c>
      <c r="I334" s="60">
        <v>117.713732098572</v>
      </c>
      <c r="J334" s="60">
        <v>122.671016115387</v>
      </c>
      <c r="K334" s="60">
        <v>105.096539893044</v>
      </c>
      <c r="L334" s="60">
        <v>86.034834509960007</v>
      </c>
      <c r="M334" s="61">
        <v>0.49978879985665298</v>
      </c>
      <c r="N334" s="61">
        <v>0.52371396166722495</v>
      </c>
      <c r="O334" s="61">
        <v>0.50205365922496803</v>
      </c>
      <c r="P334" s="61">
        <v>0.48406972344705901</v>
      </c>
      <c r="Q334" s="61">
        <v>0.46172465433344501</v>
      </c>
      <c r="R334" s="61">
        <v>0.46724722775996202</v>
      </c>
      <c r="S334" s="61">
        <v>0.42516572643455203</v>
      </c>
    </row>
    <row r="335" spans="1:19" x14ac:dyDescent="0.35">
      <c r="A335" s="59" t="s">
        <v>3080</v>
      </c>
      <c r="B335" s="59" t="s">
        <v>3081</v>
      </c>
      <c r="C335" s="53" t="s">
        <v>60</v>
      </c>
      <c r="D335" s="53" t="s">
        <v>99</v>
      </c>
      <c r="E335" s="53" t="s">
        <v>3707</v>
      </c>
      <c r="F335" s="60">
        <v>101.042679134732</v>
      </c>
      <c r="G335" s="60">
        <v>96.988281839075995</v>
      </c>
      <c r="H335" s="60">
        <v>101.14905414625299</v>
      </c>
      <c r="I335" s="60">
        <v>92.797378323357705</v>
      </c>
      <c r="J335" s="60">
        <v>114.334964093341</v>
      </c>
      <c r="K335" s="60">
        <v>89.9784525528231</v>
      </c>
      <c r="L335" s="60">
        <v>106.440827069695</v>
      </c>
      <c r="M335" s="61">
        <v>0.77999959186879897</v>
      </c>
      <c r="N335" s="61">
        <v>0.81276990170637398</v>
      </c>
      <c r="O335" s="61">
        <v>0.77917593223970805</v>
      </c>
      <c r="P335" s="61">
        <v>0.75636581851242501</v>
      </c>
      <c r="Q335" s="61">
        <v>0.72273086409392195</v>
      </c>
      <c r="R335" s="61">
        <v>0.72809849217611</v>
      </c>
      <c r="S335" s="61">
        <v>0.65442320596358206</v>
      </c>
    </row>
    <row r="336" spans="1:19" x14ac:dyDescent="0.35">
      <c r="A336" s="59" t="s">
        <v>149</v>
      </c>
      <c r="B336" s="59" t="s">
        <v>150</v>
      </c>
      <c r="C336" s="53" t="s">
        <v>60</v>
      </c>
      <c r="D336" s="53" t="s">
        <v>99</v>
      </c>
      <c r="E336" s="53" t="s">
        <v>3708</v>
      </c>
      <c r="F336" s="60">
        <v>96.740514757629199</v>
      </c>
      <c r="G336" s="60">
        <v>95.198983440571496</v>
      </c>
      <c r="H336" s="60">
        <v>98.254505007140807</v>
      </c>
      <c r="I336" s="60">
        <v>95.029886930498193</v>
      </c>
      <c r="J336" s="60">
        <v>106.23378957262</v>
      </c>
      <c r="K336" s="60">
        <v>96.217265792712595</v>
      </c>
      <c r="L336" s="60">
        <v>104.236341875544</v>
      </c>
      <c r="M336" s="61">
        <v>0.41731966748631999</v>
      </c>
      <c r="N336" s="61">
        <v>0.43561929788039899</v>
      </c>
      <c r="O336" s="61">
        <v>0.41607209580402499</v>
      </c>
      <c r="P336" s="61">
        <v>0.40462297232824201</v>
      </c>
      <c r="Q336" s="61">
        <v>0.38462498338008999</v>
      </c>
      <c r="R336" s="61">
        <v>0.38671627605414299</v>
      </c>
      <c r="S336" s="61">
        <v>0.34527950778496302</v>
      </c>
    </row>
    <row r="337" spans="1:19" x14ac:dyDescent="0.35">
      <c r="A337" s="59" t="s">
        <v>144</v>
      </c>
      <c r="B337" s="59" t="s">
        <v>145</v>
      </c>
      <c r="C337" s="53" t="s">
        <v>60</v>
      </c>
      <c r="D337" s="53" t="s">
        <v>146</v>
      </c>
      <c r="E337" s="53" t="s">
        <v>3708</v>
      </c>
      <c r="F337" s="60">
        <v>100.71984148478001</v>
      </c>
      <c r="G337" s="60">
        <v>97.020114861786297</v>
      </c>
      <c r="H337" s="60">
        <v>108.60073339944999</v>
      </c>
      <c r="I337" s="60">
        <v>99.174391262203301</v>
      </c>
      <c r="J337" s="60">
        <v>106.56074561771401</v>
      </c>
      <c r="K337" s="60">
        <v>93.665451133569903</v>
      </c>
      <c r="L337" s="60"/>
      <c r="M337" s="61">
        <v>0.38608925820465201</v>
      </c>
      <c r="N337" s="61">
        <v>0.41641662958483899</v>
      </c>
      <c r="O337" s="61">
        <v>0.38801178460852298</v>
      </c>
      <c r="P337" s="61">
        <v>0.36883606030863098</v>
      </c>
      <c r="Q337" s="61">
        <v>0.34233608251222802</v>
      </c>
      <c r="R337" s="61">
        <v>0.34665770764746701</v>
      </c>
      <c r="S337" s="61">
        <v>0.29922697191425601</v>
      </c>
    </row>
    <row r="338" spans="1:19" x14ac:dyDescent="0.35">
      <c r="A338" s="59" t="s">
        <v>58</v>
      </c>
      <c r="B338" s="59" t="s">
        <v>59</v>
      </c>
      <c r="C338" s="53" t="s">
        <v>60</v>
      </c>
      <c r="D338" s="53" t="s">
        <v>61</v>
      </c>
      <c r="E338" s="53" t="s">
        <v>3708</v>
      </c>
      <c r="F338" s="60">
        <v>99.133475309302895</v>
      </c>
      <c r="G338" s="60">
        <v>101.762574932154</v>
      </c>
      <c r="H338" s="60">
        <v>103.989107686998</v>
      </c>
      <c r="I338" s="60">
        <v>99.401037544236701</v>
      </c>
      <c r="J338" s="60">
        <v>111.46397633264699</v>
      </c>
      <c r="K338" s="60">
        <v>93.4932268490642</v>
      </c>
      <c r="L338" s="60"/>
      <c r="M338" s="61">
        <v>0.35350873027917901</v>
      </c>
      <c r="N338" s="61">
        <v>0.382051556442074</v>
      </c>
      <c r="O338" s="61">
        <v>0.35579981328403998</v>
      </c>
      <c r="P338" s="61">
        <v>0.336367051974508</v>
      </c>
      <c r="Q338" s="61">
        <v>0.30967868864724701</v>
      </c>
      <c r="R338" s="61">
        <v>0.31487498607174502</v>
      </c>
      <c r="S338" s="61">
        <v>0.26543477501299001</v>
      </c>
    </row>
    <row r="339" spans="1:19" x14ac:dyDescent="0.35">
      <c r="A339" s="59" t="s">
        <v>2462</v>
      </c>
      <c r="B339" s="59" t="s">
        <v>2463</v>
      </c>
      <c r="C339" s="53" t="s">
        <v>60</v>
      </c>
      <c r="D339" s="53" t="s">
        <v>109</v>
      </c>
      <c r="E339" s="53" t="s">
        <v>3707</v>
      </c>
      <c r="F339" s="60">
        <v>99.783907779741597</v>
      </c>
      <c r="G339" s="60">
        <v>98.548446205814201</v>
      </c>
      <c r="H339" s="60">
        <v>109.187294851057</v>
      </c>
      <c r="I339" s="60">
        <v>95.956341891112203</v>
      </c>
      <c r="J339" s="60">
        <v>107.144585356984</v>
      </c>
      <c r="K339" s="60">
        <v>94.045731985476195</v>
      </c>
      <c r="L339" s="60">
        <v>100.975524581846</v>
      </c>
      <c r="M339" s="61">
        <v>0.52108430566532804</v>
      </c>
      <c r="N339" s="61">
        <v>0.57368245294409304</v>
      </c>
      <c r="O339" s="61">
        <v>0.527433588149813</v>
      </c>
      <c r="P339" s="61">
        <v>0.48491993345936202</v>
      </c>
      <c r="Q339" s="61">
        <v>0.44110206939728502</v>
      </c>
      <c r="R339" s="61">
        <v>0.45574159258783897</v>
      </c>
      <c r="S339" s="61">
        <v>0.37861946381051098</v>
      </c>
    </row>
    <row r="340" spans="1:19" x14ac:dyDescent="0.35">
      <c r="A340" s="59" t="s">
        <v>62</v>
      </c>
      <c r="B340" s="59" t="s">
        <v>63</v>
      </c>
      <c r="C340" s="53" t="s">
        <v>60</v>
      </c>
      <c r="D340" s="53" t="s">
        <v>61</v>
      </c>
      <c r="E340" s="53" t="s">
        <v>3708</v>
      </c>
      <c r="F340" s="60">
        <v>99.133475309302895</v>
      </c>
      <c r="G340" s="60">
        <v>101.762574932154</v>
      </c>
      <c r="H340" s="60">
        <v>103.989107686998</v>
      </c>
      <c r="I340" s="60">
        <v>99.401037544236701</v>
      </c>
      <c r="J340" s="60">
        <v>111.46397633264699</v>
      </c>
      <c r="K340" s="60">
        <v>93.4932268490642</v>
      </c>
      <c r="L340" s="60"/>
      <c r="M340" s="61">
        <v>0.35350873027917901</v>
      </c>
      <c r="N340" s="61">
        <v>0.382051556442074</v>
      </c>
      <c r="O340" s="61">
        <v>0.35579981328403998</v>
      </c>
      <c r="P340" s="61">
        <v>0.336367051974508</v>
      </c>
      <c r="Q340" s="61">
        <v>0.30967868864724701</v>
      </c>
      <c r="R340" s="61">
        <v>0.31487498607174502</v>
      </c>
      <c r="S340" s="61">
        <v>0.26543477501299001</v>
      </c>
    </row>
    <row r="341" spans="1:19" x14ac:dyDescent="0.35">
      <c r="A341" s="59" t="s">
        <v>2226</v>
      </c>
      <c r="B341" s="59" t="s">
        <v>2227</v>
      </c>
      <c r="C341" s="53" t="s">
        <v>40</v>
      </c>
      <c r="D341" s="53" t="s">
        <v>61</v>
      </c>
      <c r="E341" s="53" t="s">
        <v>3707</v>
      </c>
      <c r="F341" s="60">
        <v>94.236850314384398</v>
      </c>
      <c r="G341" s="60">
        <v>96.556492674372194</v>
      </c>
      <c r="H341" s="60">
        <v>106.89748118841101</v>
      </c>
      <c r="I341" s="60">
        <v>96.962028651871094</v>
      </c>
      <c r="J341" s="60">
        <v>106.750259475882</v>
      </c>
      <c r="K341" s="60">
        <v>90.435844477519097</v>
      </c>
      <c r="L341" s="60">
        <v>95.431990360652094</v>
      </c>
      <c r="M341" s="61">
        <v>0.62487378966726603</v>
      </c>
      <c r="N341" s="61">
        <v>0.67699241026441404</v>
      </c>
      <c r="O341" s="61">
        <v>0.62995035768617802</v>
      </c>
      <c r="P341" s="61">
        <v>0.59445022978228701</v>
      </c>
      <c r="Q341" s="61">
        <v>0.55164874329041702</v>
      </c>
      <c r="R341" s="61">
        <v>0.56147382583285199</v>
      </c>
      <c r="S341" s="61">
        <v>0.48377711042177401</v>
      </c>
    </row>
    <row r="342" spans="1:19" x14ac:dyDescent="0.35">
      <c r="A342" s="59" t="s">
        <v>193</v>
      </c>
      <c r="B342" s="59" t="s">
        <v>194</v>
      </c>
      <c r="C342" s="53" t="s">
        <v>60</v>
      </c>
      <c r="D342" s="53" t="s">
        <v>55</v>
      </c>
      <c r="E342" s="53" t="s">
        <v>3708</v>
      </c>
      <c r="F342" s="60">
        <v>100.392667217831</v>
      </c>
      <c r="G342" s="60">
        <v>99.070197660890898</v>
      </c>
      <c r="H342" s="60">
        <v>98.663520797799706</v>
      </c>
      <c r="I342" s="60"/>
      <c r="J342" s="60"/>
      <c r="K342" s="60"/>
      <c r="L342" s="60"/>
      <c r="M342" s="61">
        <v>0.31409542336216401</v>
      </c>
      <c r="N342" s="61">
        <v>0.33070041770651099</v>
      </c>
      <c r="O342" s="61">
        <v>0.30518311464817199</v>
      </c>
      <c r="P342" s="61">
        <v>0.291419106091306</v>
      </c>
      <c r="Q342" s="61">
        <v>0.281832664340185</v>
      </c>
      <c r="R342" s="61">
        <v>0.276213305062596</v>
      </c>
      <c r="S342" s="61">
        <v>0.24360237699790799</v>
      </c>
    </row>
    <row r="343" spans="1:19" x14ac:dyDescent="0.35">
      <c r="A343" s="59" t="s">
        <v>1789</v>
      </c>
      <c r="B343" s="59" t="s">
        <v>1790</v>
      </c>
      <c r="C343" s="53" t="s">
        <v>60</v>
      </c>
      <c r="D343" s="53" t="s">
        <v>199</v>
      </c>
      <c r="E343" s="53" t="s">
        <v>3707</v>
      </c>
      <c r="F343" s="60">
        <v>107.680324772232</v>
      </c>
      <c r="G343" s="60">
        <v>97.081435316059896</v>
      </c>
      <c r="H343" s="60">
        <v>117.119036904889</v>
      </c>
      <c r="I343" s="60">
        <v>112.29352992507</v>
      </c>
      <c r="J343" s="60">
        <v>109.39606983341601</v>
      </c>
      <c r="K343" s="60">
        <v>107.600253295629</v>
      </c>
      <c r="L343" s="60">
        <v>94.266104256153696</v>
      </c>
      <c r="M343" s="61">
        <v>0.54898122587049702</v>
      </c>
      <c r="N343" s="61">
        <v>0.59680100708400596</v>
      </c>
      <c r="O343" s="61">
        <v>0.55446401671093504</v>
      </c>
      <c r="P343" s="61">
        <v>0.51737042240022002</v>
      </c>
      <c r="Q343" s="61">
        <v>0.47864506273589502</v>
      </c>
      <c r="R343" s="61">
        <v>0.490758076669364</v>
      </c>
      <c r="S343" s="61">
        <v>0.42047700336114602</v>
      </c>
    </row>
    <row r="344" spans="1:19" x14ac:dyDescent="0.35">
      <c r="A344" s="59" t="s">
        <v>197</v>
      </c>
      <c r="B344" s="59" t="s">
        <v>198</v>
      </c>
      <c r="C344" s="53" t="s">
        <v>40</v>
      </c>
      <c r="D344" s="53" t="s">
        <v>199</v>
      </c>
      <c r="E344" s="53" t="s">
        <v>3708</v>
      </c>
      <c r="F344" s="60">
        <v>102.315711077857</v>
      </c>
      <c r="G344" s="60">
        <v>100.92232767883399</v>
      </c>
      <c r="H344" s="60">
        <v>109.776844331726</v>
      </c>
      <c r="I344" s="60">
        <v>108.822990635989</v>
      </c>
      <c r="J344" s="60">
        <v>108.118600686598</v>
      </c>
      <c r="K344" s="60">
        <v>105.86430818559199</v>
      </c>
      <c r="L344" s="60"/>
      <c r="M344" s="61">
        <v>0.36458254653302402</v>
      </c>
      <c r="N344" s="61">
        <v>0.386079315115682</v>
      </c>
      <c r="O344" s="61">
        <v>0.366227864126761</v>
      </c>
      <c r="P344" s="61">
        <v>0.35081945594688202</v>
      </c>
      <c r="Q344" s="61">
        <v>0.33066794987320097</v>
      </c>
      <c r="R344" s="61">
        <v>0.33506216314049603</v>
      </c>
      <c r="S344" s="61">
        <v>0.29522310338329</v>
      </c>
    </row>
    <row r="345" spans="1:19" x14ac:dyDescent="0.35">
      <c r="A345" s="59" t="s">
        <v>147</v>
      </c>
      <c r="B345" s="59" t="s">
        <v>148</v>
      </c>
      <c r="C345" s="53" t="s">
        <v>60</v>
      </c>
      <c r="D345" s="53" t="s">
        <v>146</v>
      </c>
      <c r="E345" s="53" t="s">
        <v>3708</v>
      </c>
      <c r="F345" s="60">
        <v>105.89226221253099</v>
      </c>
      <c r="G345" s="60">
        <v>98.225696806146203</v>
      </c>
      <c r="H345" s="60">
        <v>109.60437075554999</v>
      </c>
      <c r="I345" s="60">
        <v>102.542364774419</v>
      </c>
      <c r="J345" s="60">
        <v>109.365714799857</v>
      </c>
      <c r="K345" s="60">
        <v>96.477906951907002</v>
      </c>
      <c r="L345" s="60"/>
      <c r="M345" s="61">
        <v>0.34539601887855698</v>
      </c>
      <c r="N345" s="61">
        <v>0.37480366334250498</v>
      </c>
      <c r="O345" s="61">
        <v>0.34742147646812299</v>
      </c>
      <c r="P345" s="61">
        <v>0.32693679185528202</v>
      </c>
      <c r="Q345" s="61">
        <v>0.30062237462997798</v>
      </c>
      <c r="R345" s="61">
        <v>0.306158273520865</v>
      </c>
      <c r="S345" s="61">
        <v>0.25938762381068597</v>
      </c>
    </row>
    <row r="346" spans="1:19" x14ac:dyDescent="0.35">
      <c r="A346" s="59" t="s">
        <v>202</v>
      </c>
      <c r="B346" s="59" t="s">
        <v>203</v>
      </c>
      <c r="C346" s="53" t="s">
        <v>40</v>
      </c>
      <c r="D346" s="53" t="s">
        <v>66</v>
      </c>
      <c r="E346" s="53" t="s">
        <v>3708</v>
      </c>
      <c r="F346" s="60">
        <v>107.372446812398</v>
      </c>
      <c r="G346" s="60">
        <v>104.004618414028</v>
      </c>
      <c r="H346" s="60">
        <v>105.37699045107399</v>
      </c>
      <c r="I346" s="60">
        <v>97.991797069269495</v>
      </c>
      <c r="J346" s="60">
        <v>113.532075868658</v>
      </c>
      <c r="K346" s="60">
        <v>97.084728096022303</v>
      </c>
      <c r="L346" s="60"/>
      <c r="M346" s="61">
        <v>0.343311311160442</v>
      </c>
      <c r="N346" s="61">
        <v>0.36743327272893</v>
      </c>
      <c r="O346" s="61">
        <v>0.34379289346719999</v>
      </c>
      <c r="P346" s="61">
        <v>0.32648887038018898</v>
      </c>
      <c r="Q346" s="61">
        <v>0.30177334480838502</v>
      </c>
      <c r="R346" s="61">
        <v>0.30663325171695799</v>
      </c>
      <c r="S346" s="61">
        <v>0.25627853184219102</v>
      </c>
    </row>
    <row r="347" spans="1:19" x14ac:dyDescent="0.35">
      <c r="A347" s="59" t="s">
        <v>204</v>
      </c>
      <c r="B347" s="59" t="s">
        <v>205</v>
      </c>
      <c r="C347" s="53" t="s">
        <v>40</v>
      </c>
      <c r="D347" s="53" t="s">
        <v>66</v>
      </c>
      <c r="E347" s="53" t="s">
        <v>3708</v>
      </c>
      <c r="F347" s="60">
        <v>107.372446812398</v>
      </c>
      <c r="G347" s="60">
        <v>104.004618414028</v>
      </c>
      <c r="H347" s="60">
        <v>105.37699045107399</v>
      </c>
      <c r="I347" s="60">
        <v>97.991797069269495</v>
      </c>
      <c r="J347" s="60">
        <v>113.532075868658</v>
      </c>
      <c r="K347" s="60">
        <v>97.084728096022303</v>
      </c>
      <c r="L347" s="60"/>
      <c r="M347" s="61">
        <v>0.343311311160442</v>
      </c>
      <c r="N347" s="61">
        <v>0.36743327272893</v>
      </c>
      <c r="O347" s="61">
        <v>0.34379289346719999</v>
      </c>
      <c r="P347" s="61">
        <v>0.32648887038018898</v>
      </c>
      <c r="Q347" s="61">
        <v>0.30177334480838502</v>
      </c>
      <c r="R347" s="61">
        <v>0.30663325171695799</v>
      </c>
      <c r="S347" s="61">
        <v>0.25627853184219102</v>
      </c>
    </row>
    <row r="348" spans="1:19" x14ac:dyDescent="0.35">
      <c r="A348" s="59" t="s">
        <v>97</v>
      </c>
      <c r="B348" s="59" t="s">
        <v>98</v>
      </c>
      <c r="C348" s="53" t="s">
        <v>40</v>
      </c>
      <c r="D348" s="53" t="s">
        <v>99</v>
      </c>
      <c r="E348" s="53" t="s">
        <v>3708</v>
      </c>
      <c r="F348" s="60">
        <v>108.717999662932</v>
      </c>
      <c r="G348" s="60">
        <v>110.59622230856699</v>
      </c>
      <c r="H348" s="60">
        <v>106.224418186647</v>
      </c>
      <c r="I348" s="60">
        <v>105.782096863174</v>
      </c>
      <c r="J348" s="60">
        <v>119.35609202128801</v>
      </c>
      <c r="K348" s="60">
        <v>101.73712864226999</v>
      </c>
      <c r="L348" s="60">
        <v>92.730601394674196</v>
      </c>
      <c r="M348" s="61">
        <v>0.52386524968157999</v>
      </c>
      <c r="N348" s="61">
        <v>0.56428481149707299</v>
      </c>
      <c r="O348" s="61">
        <v>0.52767315495595601</v>
      </c>
      <c r="P348" s="61">
        <v>0.499297555994064</v>
      </c>
      <c r="Q348" s="61">
        <v>0.46517562775743199</v>
      </c>
      <c r="R348" s="61">
        <v>0.47358529747699202</v>
      </c>
      <c r="S348" s="61">
        <v>0.41144853944983401</v>
      </c>
    </row>
    <row r="349" spans="1:19" x14ac:dyDescent="0.35">
      <c r="A349" s="59" t="s">
        <v>100</v>
      </c>
      <c r="B349" s="59" t="s">
        <v>101</v>
      </c>
      <c r="C349" s="53" t="s">
        <v>60</v>
      </c>
      <c r="D349" s="53" t="s">
        <v>99</v>
      </c>
      <c r="E349" s="53" t="s">
        <v>3708</v>
      </c>
      <c r="F349" s="60">
        <v>104.836891302851</v>
      </c>
      <c r="G349" s="60">
        <v>107.611408296785</v>
      </c>
      <c r="H349" s="60">
        <v>101.11331883161</v>
      </c>
      <c r="I349" s="60">
        <v>101.826695100373</v>
      </c>
      <c r="J349" s="60"/>
      <c r="K349" s="60"/>
      <c r="L349" s="60"/>
      <c r="M349" s="61">
        <v>0.32187930744989901</v>
      </c>
      <c r="N349" s="61">
        <v>0.34432726940970398</v>
      </c>
      <c r="O349" s="61">
        <v>0.32353335122585503</v>
      </c>
      <c r="P349" s="61">
        <v>0.30767954191159003</v>
      </c>
      <c r="Q349" s="61">
        <v>0.28574612912958702</v>
      </c>
      <c r="R349" s="61">
        <v>0.29024229587697098</v>
      </c>
      <c r="S349" s="61">
        <v>0.24958269174077699</v>
      </c>
    </row>
    <row r="350" spans="1:19" x14ac:dyDescent="0.35">
      <c r="A350" s="59" t="s">
        <v>102</v>
      </c>
      <c r="B350" s="59" t="s">
        <v>103</v>
      </c>
      <c r="C350" s="53" t="s">
        <v>60</v>
      </c>
      <c r="D350" s="53" t="s">
        <v>99</v>
      </c>
      <c r="E350" s="53" t="s">
        <v>3708</v>
      </c>
      <c r="F350" s="60">
        <v>104.836891302851</v>
      </c>
      <c r="G350" s="60">
        <v>107.611408296785</v>
      </c>
      <c r="H350" s="60">
        <v>101.11331883161</v>
      </c>
      <c r="I350" s="60">
        <v>101.826695100373</v>
      </c>
      <c r="J350" s="60"/>
      <c r="K350" s="60"/>
      <c r="L350" s="60"/>
      <c r="M350" s="61">
        <v>0.32187930744989901</v>
      </c>
      <c r="N350" s="61">
        <v>0.34432726940970398</v>
      </c>
      <c r="O350" s="61">
        <v>0.32353335122585503</v>
      </c>
      <c r="P350" s="61">
        <v>0.30767954191159003</v>
      </c>
      <c r="Q350" s="61">
        <v>0.28574612912958702</v>
      </c>
      <c r="R350" s="61">
        <v>0.29024229587697098</v>
      </c>
      <c r="S350" s="61">
        <v>0.24958269174077699</v>
      </c>
    </row>
    <row r="351" spans="1:19" x14ac:dyDescent="0.35">
      <c r="A351" s="59" t="s">
        <v>107</v>
      </c>
      <c r="B351" s="59" t="s">
        <v>108</v>
      </c>
      <c r="C351" s="53" t="s">
        <v>40</v>
      </c>
      <c r="D351" s="53" t="s">
        <v>109</v>
      </c>
      <c r="E351" s="53" t="s">
        <v>3708</v>
      </c>
      <c r="F351" s="60">
        <v>99.951064156550302</v>
      </c>
      <c r="G351" s="60">
        <v>100.640370540218</v>
      </c>
      <c r="H351" s="60">
        <v>104.334243955112</v>
      </c>
      <c r="I351" s="60"/>
      <c r="J351" s="60"/>
      <c r="K351" s="60"/>
      <c r="L351" s="60"/>
      <c r="M351" s="61">
        <v>0.30121294254536501</v>
      </c>
      <c r="N351" s="61">
        <v>0.328718763010309</v>
      </c>
      <c r="O351" s="61">
        <v>0.30366035984786599</v>
      </c>
      <c r="P351" s="61">
        <v>0.28307306366210999</v>
      </c>
      <c r="Q351" s="61">
        <v>0.257236225432108</v>
      </c>
      <c r="R351" s="61">
        <v>0.26344706555618003</v>
      </c>
      <c r="S351" s="61">
        <v>0.218082385070898</v>
      </c>
    </row>
    <row r="352" spans="1:19" x14ac:dyDescent="0.35">
      <c r="A352" s="59" t="s">
        <v>3356</v>
      </c>
      <c r="B352" s="59" t="s">
        <v>3357</v>
      </c>
      <c r="C352" s="53" t="s">
        <v>60</v>
      </c>
      <c r="D352" s="53" t="s">
        <v>114</v>
      </c>
      <c r="E352" s="53" t="s">
        <v>3707</v>
      </c>
      <c r="F352" s="60">
        <v>108.676982038693</v>
      </c>
      <c r="G352" s="60">
        <v>119.11186797204201</v>
      </c>
      <c r="H352" s="60">
        <v>106.34061091164899</v>
      </c>
      <c r="I352" s="60">
        <v>112.219366440294</v>
      </c>
      <c r="J352" s="60">
        <v>108.281041136456</v>
      </c>
      <c r="K352" s="60">
        <v>95.997559433497202</v>
      </c>
      <c r="L352" s="60">
        <v>91.837672493617504</v>
      </c>
      <c r="M352" s="61">
        <v>0.54166055537417801</v>
      </c>
      <c r="N352" s="61">
        <v>0.59103375596760399</v>
      </c>
      <c r="O352" s="61">
        <v>0.547486432668707</v>
      </c>
      <c r="P352" s="61">
        <v>0.508298569114498</v>
      </c>
      <c r="Q352" s="61">
        <v>0.467695459826307</v>
      </c>
      <c r="R352" s="61">
        <v>0.48094634116321799</v>
      </c>
      <c r="S352" s="61">
        <v>0.40950623517993201</v>
      </c>
    </row>
    <row r="353" spans="1:19" x14ac:dyDescent="0.35">
      <c r="A353" s="59" t="s">
        <v>1448</v>
      </c>
      <c r="B353" s="59" t="s">
        <v>1449</v>
      </c>
      <c r="C353" s="53" t="s">
        <v>60</v>
      </c>
      <c r="D353" s="53" t="s">
        <v>216</v>
      </c>
      <c r="E353" s="53" t="s">
        <v>3708</v>
      </c>
      <c r="F353" s="60">
        <v>108.314650588359</v>
      </c>
      <c r="G353" s="60">
        <v>123.006567670107</v>
      </c>
      <c r="H353" s="60">
        <v>106.87070239632</v>
      </c>
      <c r="I353" s="60">
        <v>116.132977668023</v>
      </c>
      <c r="J353" s="60">
        <v>118.088757305388</v>
      </c>
      <c r="K353" s="60">
        <v>98.379104817488894</v>
      </c>
      <c r="L353" s="60">
        <v>90.788118282509899</v>
      </c>
      <c r="M353" s="61">
        <v>0.55994390333902699</v>
      </c>
      <c r="N353" s="61">
        <v>0.58276751897340895</v>
      </c>
      <c r="O353" s="61">
        <v>0.55494058579402405</v>
      </c>
      <c r="P353" s="61">
        <v>0.54788264964100097</v>
      </c>
      <c r="Q353" s="61">
        <v>0.52633783030787795</v>
      </c>
      <c r="R353" s="61">
        <v>0.52247985992936297</v>
      </c>
      <c r="S353" s="61">
        <v>0.46412333055541999</v>
      </c>
    </row>
    <row r="354" spans="1:19" x14ac:dyDescent="0.35">
      <c r="A354" s="59" t="s">
        <v>1560</v>
      </c>
      <c r="B354" s="59" t="s">
        <v>1561</v>
      </c>
      <c r="C354" s="53" t="s">
        <v>60</v>
      </c>
      <c r="D354" s="53" t="s">
        <v>261</v>
      </c>
      <c r="E354" s="53" t="s">
        <v>3707</v>
      </c>
      <c r="F354" s="60">
        <v>105.687337943364</v>
      </c>
      <c r="G354" s="60">
        <v>125.608202758367</v>
      </c>
      <c r="H354" s="60">
        <v>125.994655733602</v>
      </c>
      <c r="I354" s="60">
        <v>125.347098649809</v>
      </c>
      <c r="J354" s="60">
        <v>126.12970435093899</v>
      </c>
      <c r="K354" s="60">
        <v>109.31051382528599</v>
      </c>
      <c r="L354" s="60">
        <v>85.070275968621701</v>
      </c>
      <c r="M354" s="61">
        <v>0.650203610291057</v>
      </c>
      <c r="N354" s="61">
        <v>0.69084516470808899</v>
      </c>
      <c r="O354" s="61">
        <v>0.65217989683879696</v>
      </c>
      <c r="P354" s="61">
        <v>0.63064088338342805</v>
      </c>
      <c r="Q354" s="61">
        <v>0.60015987577330698</v>
      </c>
      <c r="R354" s="61">
        <v>0.60261792101499101</v>
      </c>
      <c r="S354" s="61">
        <v>0.545314659659625</v>
      </c>
    </row>
    <row r="355" spans="1:19" x14ac:dyDescent="0.35">
      <c r="A355" s="59" t="s">
        <v>1556</v>
      </c>
      <c r="B355" s="59" t="s">
        <v>1557</v>
      </c>
      <c r="C355" s="53" t="s">
        <v>40</v>
      </c>
      <c r="D355" s="53" t="s">
        <v>261</v>
      </c>
      <c r="E355" s="53" t="s">
        <v>3707</v>
      </c>
      <c r="F355" s="60">
        <v>112.727240308586</v>
      </c>
      <c r="G355" s="60">
        <v>127.91841292973901</v>
      </c>
      <c r="H355" s="60">
        <v>112.881444349191</v>
      </c>
      <c r="I355" s="60">
        <v>115.07232211591</v>
      </c>
      <c r="J355" s="60">
        <v>117.48344222441099</v>
      </c>
      <c r="K355" s="60">
        <v>109.03956443494801</v>
      </c>
      <c r="L355" s="60">
        <v>85.372085937178895</v>
      </c>
      <c r="M355" s="61">
        <v>0.65019510084526</v>
      </c>
      <c r="N355" s="61">
        <v>0.69084058060036801</v>
      </c>
      <c r="O355" s="61">
        <v>0.65217110395335998</v>
      </c>
      <c r="P355" s="61">
        <v>0.63062783203108996</v>
      </c>
      <c r="Q355" s="61">
        <v>0.60014272370799304</v>
      </c>
      <c r="R355" s="61">
        <v>0.60259767443180301</v>
      </c>
      <c r="S355" s="61">
        <v>0.54530322142813603</v>
      </c>
    </row>
    <row r="356" spans="1:19" x14ac:dyDescent="0.35">
      <c r="A356" s="59" t="s">
        <v>1456</v>
      </c>
      <c r="B356" s="59" t="s">
        <v>1457</v>
      </c>
      <c r="C356" s="53" t="s">
        <v>40</v>
      </c>
      <c r="D356" s="53" t="s">
        <v>216</v>
      </c>
      <c r="E356" s="53" t="s">
        <v>3707</v>
      </c>
      <c r="F356" s="60">
        <v>101.63793716574899</v>
      </c>
      <c r="G356" s="60">
        <v>112.238497477104</v>
      </c>
      <c r="H356" s="60">
        <v>98.037434151651894</v>
      </c>
      <c r="I356" s="60">
        <v>111.39341875055401</v>
      </c>
      <c r="J356" s="60">
        <v>115.946965978845</v>
      </c>
      <c r="K356" s="60">
        <v>95.021872169514594</v>
      </c>
      <c r="L356" s="60">
        <v>90.788118282509899</v>
      </c>
      <c r="M356" s="61">
        <v>0.65047155911913201</v>
      </c>
      <c r="N356" s="61">
        <v>0.68998003079236203</v>
      </c>
      <c r="O356" s="61">
        <v>0.64960947734081398</v>
      </c>
      <c r="P356" s="61">
        <v>0.63060955938438001</v>
      </c>
      <c r="Q356" s="61">
        <v>0.59983385545090195</v>
      </c>
      <c r="R356" s="61">
        <v>0.59981884718540801</v>
      </c>
      <c r="S356" s="61">
        <v>0.46412333055541999</v>
      </c>
    </row>
    <row r="357" spans="1:19" x14ac:dyDescent="0.35">
      <c r="A357" s="59" t="s">
        <v>1452</v>
      </c>
      <c r="B357" s="59" t="s">
        <v>1453</v>
      </c>
      <c r="C357" s="53" t="s">
        <v>40</v>
      </c>
      <c r="D357" s="53" t="s">
        <v>216</v>
      </c>
      <c r="E357" s="53" t="s">
        <v>3707</v>
      </c>
      <c r="F357" s="60">
        <v>109.747809656309</v>
      </c>
      <c r="G357" s="60">
        <v>124.62610965834</v>
      </c>
      <c r="H357" s="60">
        <v>105.498743179519</v>
      </c>
      <c r="I357" s="60">
        <v>111.39341875055401</v>
      </c>
      <c r="J357" s="60">
        <v>119.57166584467301</v>
      </c>
      <c r="K357" s="60">
        <v>105.428467229121</v>
      </c>
      <c r="L357" s="60">
        <v>94.904297284155803</v>
      </c>
      <c r="M357" s="61">
        <v>0.65047155911913201</v>
      </c>
      <c r="N357" s="61">
        <v>0.68998003079236203</v>
      </c>
      <c r="O357" s="61">
        <v>0.64960947734081398</v>
      </c>
      <c r="P357" s="61">
        <v>0.63060955938438001</v>
      </c>
      <c r="Q357" s="61">
        <v>0.59983385545090195</v>
      </c>
      <c r="R357" s="61">
        <v>0.59981884718540801</v>
      </c>
      <c r="S357" s="61">
        <v>0.53140494562834595</v>
      </c>
    </row>
    <row r="358" spans="1:19" x14ac:dyDescent="0.35">
      <c r="A358" s="59" t="s">
        <v>1458</v>
      </c>
      <c r="B358" s="59" t="s">
        <v>1459</v>
      </c>
      <c r="C358" s="53" t="s">
        <v>40</v>
      </c>
      <c r="D358" s="53" t="s">
        <v>216</v>
      </c>
      <c r="E358" s="53" t="s">
        <v>3707</v>
      </c>
      <c r="F358" s="60">
        <v>112.448364157635</v>
      </c>
      <c r="G358" s="60">
        <v>124.62610965834</v>
      </c>
      <c r="H358" s="60">
        <v>107.989700368065</v>
      </c>
      <c r="I358" s="60">
        <v>117.984837655747</v>
      </c>
      <c r="J358" s="60">
        <v>117.155183181056</v>
      </c>
      <c r="K358" s="60">
        <v>95.021872169514594</v>
      </c>
      <c r="L358" s="60">
        <v>88.8485929973303</v>
      </c>
      <c r="M358" s="61">
        <v>0.65047155911913201</v>
      </c>
      <c r="N358" s="61">
        <v>0.68998003079236203</v>
      </c>
      <c r="O358" s="61">
        <v>0.64960947734081398</v>
      </c>
      <c r="P358" s="61">
        <v>0.63060955938438001</v>
      </c>
      <c r="Q358" s="61">
        <v>0.59983385545090195</v>
      </c>
      <c r="R358" s="61">
        <v>0.59981884718540801</v>
      </c>
      <c r="S358" s="61">
        <v>0.53140494562834595</v>
      </c>
    </row>
    <row r="359" spans="1:19" x14ac:dyDescent="0.35">
      <c r="A359" s="59" t="s">
        <v>1454</v>
      </c>
      <c r="B359" s="59" t="s">
        <v>1455</v>
      </c>
      <c r="C359" s="53" t="s">
        <v>40</v>
      </c>
      <c r="D359" s="53" t="s">
        <v>216</v>
      </c>
      <c r="E359" s="53" t="s">
        <v>3707</v>
      </c>
      <c r="F359" s="60">
        <v>115.14897327630401</v>
      </c>
      <c r="G359" s="60">
        <v>125.66533137187901</v>
      </c>
      <c r="H359" s="60">
        <v>105.00726913372399</v>
      </c>
      <c r="I359" s="60">
        <v>111.39341875055401</v>
      </c>
      <c r="J359" s="60">
        <v>120.779883046884</v>
      </c>
      <c r="K359" s="60">
        <v>97.172548721523597</v>
      </c>
      <c r="L359" s="60">
        <v>90.788118282509899</v>
      </c>
      <c r="M359" s="61">
        <v>0.65047155911913201</v>
      </c>
      <c r="N359" s="61">
        <v>0.65536399712970905</v>
      </c>
      <c r="O359" s="61">
        <v>0.572217693921099</v>
      </c>
      <c r="P359" s="61">
        <v>0.63060955938438001</v>
      </c>
      <c r="Q359" s="61">
        <v>0.59983385545090195</v>
      </c>
      <c r="R359" s="61">
        <v>0.552209436951</v>
      </c>
      <c r="S359" s="61">
        <v>0.46412333055541999</v>
      </c>
    </row>
    <row r="360" spans="1:19" x14ac:dyDescent="0.35">
      <c r="A360" s="59" t="s">
        <v>1562</v>
      </c>
      <c r="B360" s="59" t="s">
        <v>1563</v>
      </c>
      <c r="C360" s="53" t="s">
        <v>60</v>
      </c>
      <c r="D360" s="53" t="s">
        <v>261</v>
      </c>
      <c r="E360" s="53" t="s">
        <v>3707</v>
      </c>
      <c r="F360" s="60">
        <v>111.096584930053</v>
      </c>
      <c r="G360" s="60">
        <v>129.324486412737</v>
      </c>
      <c r="H360" s="60">
        <v>121.848822146282</v>
      </c>
      <c r="I360" s="60">
        <v>125.347098649809</v>
      </c>
      <c r="J360" s="60">
        <v>123.713269946517</v>
      </c>
      <c r="K360" s="60">
        <v>119.717068752735</v>
      </c>
      <c r="L360" s="60">
        <v>93.144529748370203</v>
      </c>
      <c r="M360" s="61">
        <v>0.650203610291057</v>
      </c>
      <c r="N360" s="61">
        <v>0.69084516470808899</v>
      </c>
      <c r="O360" s="61">
        <v>0.65217989683879696</v>
      </c>
      <c r="P360" s="61">
        <v>0.63064088338342805</v>
      </c>
      <c r="Q360" s="61">
        <v>0.60015987577330698</v>
      </c>
      <c r="R360" s="61">
        <v>0.60261792101499101</v>
      </c>
      <c r="S360" s="61">
        <v>0.545314659659625</v>
      </c>
    </row>
    <row r="361" spans="1:19" x14ac:dyDescent="0.35">
      <c r="A361" s="59" t="s">
        <v>1554</v>
      </c>
      <c r="B361" s="59" t="s">
        <v>1555</v>
      </c>
      <c r="C361" s="53" t="s">
        <v>40</v>
      </c>
      <c r="D361" s="53" t="s">
        <v>261</v>
      </c>
      <c r="E361" s="53" t="s">
        <v>3707</v>
      </c>
      <c r="F361" s="60">
        <v>107.317938704555</v>
      </c>
      <c r="G361" s="60">
        <v>126.67965171161499</v>
      </c>
      <c r="H361" s="60">
        <v>112.051112678625</v>
      </c>
      <c r="I361" s="60">
        <v>128.25118290544901</v>
      </c>
      <c r="J361" s="60">
        <v>118.691659426622</v>
      </c>
      <c r="K361" s="60">
        <v>106.960718710522</v>
      </c>
      <c r="L361" s="60">
        <v>85.372085937178895</v>
      </c>
      <c r="M361" s="61">
        <v>0.65019510084526</v>
      </c>
      <c r="N361" s="61">
        <v>0.69084058060036801</v>
      </c>
      <c r="O361" s="61">
        <v>0.65217110395335998</v>
      </c>
      <c r="P361" s="61">
        <v>0.63062783203108996</v>
      </c>
      <c r="Q361" s="61">
        <v>0.60014272370799304</v>
      </c>
      <c r="R361" s="61">
        <v>0.60259767443180301</v>
      </c>
      <c r="S361" s="61">
        <v>0.54530322142813603</v>
      </c>
    </row>
    <row r="362" spans="1:19" x14ac:dyDescent="0.35">
      <c r="A362" s="59" t="s">
        <v>1552</v>
      </c>
      <c r="B362" s="59" t="s">
        <v>1553</v>
      </c>
      <c r="C362" s="53" t="s">
        <v>40</v>
      </c>
      <c r="D362" s="53" t="s">
        <v>261</v>
      </c>
      <c r="E362" s="53" t="s">
        <v>3707</v>
      </c>
      <c r="F362" s="60">
        <v>106.991163144206</v>
      </c>
      <c r="G362" s="60">
        <v>127.094433697932</v>
      </c>
      <c r="H362" s="60">
        <v>122.25549668379099</v>
      </c>
      <c r="I362" s="60">
        <v>125.341371739788</v>
      </c>
      <c r="J362" s="60">
        <v>125.16616126660701</v>
      </c>
      <c r="K362" s="60">
        <v>107.609598355008</v>
      </c>
      <c r="L362" s="60">
        <v>84.862195630647406</v>
      </c>
      <c r="M362" s="61">
        <v>0.65778479477710305</v>
      </c>
      <c r="N362" s="61">
        <v>0.695445601599463</v>
      </c>
      <c r="O362" s="61">
        <v>0.660535716817226</v>
      </c>
      <c r="P362" s="61">
        <v>0.63560167987557303</v>
      </c>
      <c r="Q362" s="61">
        <v>0.60462751661161396</v>
      </c>
      <c r="R362" s="61">
        <v>0.61029481097898097</v>
      </c>
      <c r="S362" s="61">
        <v>0.55032312242098702</v>
      </c>
    </row>
    <row r="363" spans="1:19" x14ac:dyDescent="0.35">
      <c r="A363" s="59" t="s">
        <v>1450</v>
      </c>
      <c r="B363" s="59" t="s">
        <v>1451</v>
      </c>
      <c r="C363" s="53" t="s">
        <v>60</v>
      </c>
      <c r="D363" s="53" t="s">
        <v>216</v>
      </c>
      <c r="E363" s="53" t="s">
        <v>3707</v>
      </c>
      <c r="F363" s="60">
        <v>110.81776339644399</v>
      </c>
      <c r="G363" s="60">
        <v>124.79342192321501</v>
      </c>
      <c r="H363" s="60">
        <v>100.36223044820299</v>
      </c>
      <c r="I363" s="60">
        <v>112.443384070628</v>
      </c>
      <c r="J363" s="60">
        <v>114.927442228489</v>
      </c>
      <c r="K363" s="60">
        <v>95.292810093521695</v>
      </c>
      <c r="L363" s="60">
        <v>90.565360425724407</v>
      </c>
      <c r="M363" s="61">
        <v>0.65051832422251898</v>
      </c>
      <c r="N363" s="61">
        <v>0.690021384038497</v>
      </c>
      <c r="O363" s="61">
        <v>0.64965374091928096</v>
      </c>
      <c r="P363" s="61">
        <v>0.63066176461442003</v>
      </c>
      <c r="Q363" s="61">
        <v>0.59988535074920102</v>
      </c>
      <c r="R363" s="61">
        <v>0.59986982931643396</v>
      </c>
      <c r="S363" s="61">
        <v>0.53144645998571305</v>
      </c>
    </row>
    <row r="364" spans="1:19" x14ac:dyDescent="0.35">
      <c r="A364" s="59" t="s">
        <v>1558</v>
      </c>
      <c r="B364" s="59" t="s">
        <v>1559</v>
      </c>
      <c r="C364" s="53" t="s">
        <v>60</v>
      </c>
      <c r="D364" s="53" t="s">
        <v>261</v>
      </c>
      <c r="E364" s="53" t="s">
        <v>3707</v>
      </c>
      <c r="F364" s="60">
        <v>108.38789244469</v>
      </c>
      <c r="G364" s="60">
        <v>130.563214779444</v>
      </c>
      <c r="H364" s="60">
        <v>109.405610088269</v>
      </c>
      <c r="I364" s="60">
        <v>116.122287435983</v>
      </c>
      <c r="J364" s="60">
        <v>122.505004485111</v>
      </c>
      <c r="K364" s="60">
        <v>113.47439709262299</v>
      </c>
      <c r="L364" s="60">
        <v>91.125952351419002</v>
      </c>
      <c r="M364" s="61">
        <v>0.650203610291057</v>
      </c>
      <c r="N364" s="61">
        <v>0.69084516470808899</v>
      </c>
      <c r="O364" s="61">
        <v>0.65217989683879696</v>
      </c>
      <c r="P364" s="61">
        <v>0.63064088338342805</v>
      </c>
      <c r="Q364" s="61">
        <v>0.60015987577330698</v>
      </c>
      <c r="R364" s="61">
        <v>0.60261792101499101</v>
      </c>
      <c r="S364" s="61">
        <v>0.545314659659625</v>
      </c>
    </row>
    <row r="365" spans="1:19" x14ac:dyDescent="0.35">
      <c r="A365" s="59" t="s">
        <v>1835</v>
      </c>
      <c r="B365" s="59" t="s">
        <v>1836</v>
      </c>
      <c r="C365" s="53" t="s">
        <v>40</v>
      </c>
      <c r="D365" s="53" t="s">
        <v>146</v>
      </c>
      <c r="E365" s="53" t="s">
        <v>3707</v>
      </c>
      <c r="F365" s="60">
        <v>99.689873101110095</v>
      </c>
      <c r="G365" s="60">
        <v>97.2461194676048</v>
      </c>
      <c r="H365" s="60">
        <v>101.033685965979</v>
      </c>
      <c r="I365" s="60">
        <v>104.402038812705</v>
      </c>
      <c r="J365" s="60">
        <v>95.544006318017495</v>
      </c>
      <c r="K365" s="60">
        <v>104.383127740356</v>
      </c>
      <c r="L365" s="60">
        <v>96.861011450680707</v>
      </c>
      <c r="M365" s="61">
        <v>0.50488426763976701</v>
      </c>
      <c r="N365" s="61">
        <v>0.56033945888133996</v>
      </c>
      <c r="O365" s="61">
        <v>0.51110881392554697</v>
      </c>
      <c r="P365" s="61">
        <v>0.46972313196925802</v>
      </c>
      <c r="Q365" s="61">
        <v>0.42624929117404597</v>
      </c>
      <c r="R365" s="61">
        <v>0.43948607942804901</v>
      </c>
      <c r="S365" s="61">
        <v>0.36646007971357702</v>
      </c>
    </row>
    <row r="366" spans="1:19" x14ac:dyDescent="0.35">
      <c r="A366" s="59" t="s">
        <v>1368</v>
      </c>
      <c r="B366" s="59" t="s">
        <v>1369</v>
      </c>
      <c r="C366" s="53" t="s">
        <v>60</v>
      </c>
      <c r="D366" s="53" t="s">
        <v>256</v>
      </c>
      <c r="E366" s="53" t="s">
        <v>3708</v>
      </c>
      <c r="F366" s="60">
        <v>102.675890604896</v>
      </c>
      <c r="G366" s="60">
        <v>108.890379648858</v>
      </c>
      <c r="H366" s="60">
        <v>101.66230298104</v>
      </c>
      <c r="I366" s="60">
        <v>111.998148632637</v>
      </c>
      <c r="J366" s="60">
        <v>117.500960312141</v>
      </c>
      <c r="K366" s="60">
        <v>117.634955124108</v>
      </c>
      <c r="L366" s="60">
        <v>94.594869515911498</v>
      </c>
      <c r="M366" s="61">
        <v>0.42191162370541802</v>
      </c>
      <c r="N366" s="61">
        <v>0.44391604787042499</v>
      </c>
      <c r="O366" s="61">
        <v>0.41917721388059898</v>
      </c>
      <c r="P366" s="61">
        <v>0.40491526925773502</v>
      </c>
      <c r="Q366" s="61">
        <v>0.38049907879408101</v>
      </c>
      <c r="R366" s="61">
        <v>0.38148864787387199</v>
      </c>
      <c r="S366" s="61">
        <v>0.32138864532150002</v>
      </c>
    </row>
    <row r="367" spans="1:19" x14ac:dyDescent="0.35">
      <c r="A367" s="59" t="s">
        <v>525</v>
      </c>
      <c r="B367" s="59" t="s">
        <v>526</v>
      </c>
      <c r="C367" s="53" t="s">
        <v>60</v>
      </c>
      <c r="D367" s="53" t="s">
        <v>256</v>
      </c>
      <c r="E367" s="53" t="s">
        <v>3708</v>
      </c>
      <c r="F367" s="60">
        <v>97.514542450996203</v>
      </c>
      <c r="G367" s="60">
        <v>114.27360988565199</v>
      </c>
      <c r="H367" s="60">
        <v>94.982477022066107</v>
      </c>
      <c r="I367" s="60">
        <v>109.453809774837</v>
      </c>
      <c r="J367" s="60">
        <v>117.347737368499</v>
      </c>
      <c r="K367" s="60">
        <v>100.093402412798</v>
      </c>
      <c r="L367" s="60">
        <v>91.704542375275594</v>
      </c>
      <c r="M367" s="61">
        <v>0.48551735034166099</v>
      </c>
      <c r="N367" s="61">
        <v>0.50310652339484296</v>
      </c>
      <c r="O367" s="61">
        <v>0.47358631428686199</v>
      </c>
      <c r="P367" s="61">
        <v>0.465493075119988</v>
      </c>
      <c r="Q367" s="61">
        <v>0.43739088894240602</v>
      </c>
      <c r="R367" s="61">
        <v>0.43581901245461901</v>
      </c>
      <c r="S367" s="61">
        <v>0.35280604713751301</v>
      </c>
    </row>
    <row r="368" spans="1:19" x14ac:dyDescent="0.35">
      <c r="A368" s="59" t="s">
        <v>521</v>
      </c>
      <c r="B368" s="59" t="s">
        <v>522</v>
      </c>
      <c r="C368" s="53" t="s">
        <v>60</v>
      </c>
      <c r="D368" s="53" t="s">
        <v>256</v>
      </c>
      <c r="E368" s="53" t="s">
        <v>3707</v>
      </c>
      <c r="F368" s="60">
        <v>99.146911175564895</v>
      </c>
      <c r="G368" s="60">
        <v>115.41404681381501</v>
      </c>
      <c r="H368" s="60">
        <v>90.980061265040504</v>
      </c>
      <c r="I368" s="60">
        <v>116.004599435046</v>
      </c>
      <c r="J368" s="60">
        <v>115.73259863533001</v>
      </c>
      <c r="K368" s="60">
        <v>97.198703421454198</v>
      </c>
      <c r="L368" s="60">
        <v>91.704542375275594</v>
      </c>
      <c r="M368" s="61">
        <v>0.61330409152652199</v>
      </c>
      <c r="N368" s="61">
        <v>0.60533592131300196</v>
      </c>
      <c r="O368" s="61">
        <v>0.54378020165417595</v>
      </c>
      <c r="P368" s="61">
        <v>0.58237829061987301</v>
      </c>
      <c r="Q368" s="61">
        <v>0.54320919557075298</v>
      </c>
      <c r="R368" s="61">
        <v>0.51854871006594905</v>
      </c>
      <c r="S368" s="61">
        <v>0.35280604713751301</v>
      </c>
    </row>
    <row r="369" spans="1:19" x14ac:dyDescent="0.35">
      <c r="A369" s="59" t="s">
        <v>519</v>
      </c>
      <c r="B369" s="59" t="s">
        <v>520</v>
      </c>
      <c r="C369" s="53" t="s">
        <v>40</v>
      </c>
      <c r="D369" s="53" t="s">
        <v>256</v>
      </c>
      <c r="E369" s="53" t="s">
        <v>3707</v>
      </c>
      <c r="F369" s="60">
        <v>97.415677960764896</v>
      </c>
      <c r="G369" s="60">
        <v>116.552775468313</v>
      </c>
      <c r="H369" s="60">
        <v>93.329862447821796</v>
      </c>
      <c r="I369" s="60">
        <v>108.66632783074</v>
      </c>
      <c r="J369" s="60">
        <v>126.986739392242</v>
      </c>
      <c r="K369" s="60">
        <v>96.380500474085693</v>
      </c>
      <c r="L369" s="60">
        <v>89.635291263189401</v>
      </c>
      <c r="M369" s="61">
        <v>0.61140962951189903</v>
      </c>
      <c r="N369" s="61">
        <v>0.65039911837540598</v>
      </c>
      <c r="O369" s="61">
        <v>0.60809719070225099</v>
      </c>
      <c r="P369" s="61">
        <v>0.58136735673402296</v>
      </c>
      <c r="Q369" s="61">
        <v>0.54240276857453196</v>
      </c>
      <c r="R369" s="61">
        <v>0.54838189276545601</v>
      </c>
      <c r="S369" s="61">
        <v>0.45602787282721402</v>
      </c>
    </row>
    <row r="370" spans="1:19" x14ac:dyDescent="0.35">
      <c r="A370" s="59" t="s">
        <v>517</v>
      </c>
      <c r="B370" s="59" t="s">
        <v>518</v>
      </c>
      <c r="C370" s="53" t="s">
        <v>40</v>
      </c>
      <c r="D370" s="53" t="s">
        <v>256</v>
      </c>
      <c r="E370" s="53" t="s">
        <v>3707</v>
      </c>
      <c r="F370" s="60">
        <v>102.61747189532799</v>
      </c>
      <c r="G370" s="60">
        <v>117.086808096981</v>
      </c>
      <c r="H370" s="60">
        <v>93.310270054738695</v>
      </c>
      <c r="I370" s="60">
        <v>103.978851978297</v>
      </c>
      <c r="J370" s="60">
        <v>114.42149282970399</v>
      </c>
      <c r="K370" s="60">
        <v>97.818980304442206</v>
      </c>
      <c r="L370" s="60">
        <v>89.590756434249201</v>
      </c>
      <c r="M370" s="61">
        <v>0.61099941793437995</v>
      </c>
      <c r="N370" s="61">
        <v>0.65006901927415395</v>
      </c>
      <c r="O370" s="61">
        <v>0.60766571678425596</v>
      </c>
      <c r="P370" s="61">
        <v>0.58103176855671701</v>
      </c>
      <c r="Q370" s="61">
        <v>0.54210864736404896</v>
      </c>
      <c r="R370" s="61">
        <v>0.54796785724471897</v>
      </c>
      <c r="S370" s="61">
        <v>0.455802716332464</v>
      </c>
    </row>
    <row r="371" spans="1:19" x14ac:dyDescent="0.35">
      <c r="A371" s="59" t="s">
        <v>523</v>
      </c>
      <c r="B371" s="59" t="s">
        <v>524</v>
      </c>
      <c r="C371" s="53" t="s">
        <v>60</v>
      </c>
      <c r="D371" s="53" t="s">
        <v>256</v>
      </c>
      <c r="E371" s="53" t="s">
        <v>3707</v>
      </c>
      <c r="F371" s="60">
        <v>91.408616851429201</v>
      </c>
      <c r="G371" s="60">
        <v>114.44716391968601</v>
      </c>
      <c r="H371" s="60">
        <v>91.7373942509535</v>
      </c>
      <c r="I371" s="60">
        <v>118.098453187337</v>
      </c>
      <c r="J371" s="60">
        <v>118.44703356793801</v>
      </c>
      <c r="K371" s="60">
        <v>97.321473422399805</v>
      </c>
      <c r="L371" s="60">
        <v>91.947642268588297</v>
      </c>
      <c r="M371" s="61">
        <v>0.62906330952505995</v>
      </c>
      <c r="N371" s="61">
        <v>0.66876777484213001</v>
      </c>
      <c r="O371" s="61">
        <v>0.62637727920588204</v>
      </c>
      <c r="P371" s="61">
        <v>0.59903934536706105</v>
      </c>
      <c r="Q371" s="61">
        <v>0.55964473050785801</v>
      </c>
      <c r="R371" s="61">
        <v>0.56595401567552095</v>
      </c>
      <c r="S371" s="61">
        <v>0.47383102656597098</v>
      </c>
    </row>
    <row r="372" spans="1:19" x14ac:dyDescent="0.35">
      <c r="A372" s="59" t="s">
        <v>1272</v>
      </c>
      <c r="B372" s="59" t="s">
        <v>1273</v>
      </c>
      <c r="C372" s="53" t="s">
        <v>60</v>
      </c>
      <c r="D372" s="53" t="s">
        <v>233</v>
      </c>
      <c r="E372" s="53" t="s">
        <v>3708</v>
      </c>
      <c r="F372" s="60">
        <v>99.860683378133999</v>
      </c>
      <c r="G372" s="60">
        <v>109.439392523508</v>
      </c>
      <c r="H372" s="60">
        <v>79.355228761350105</v>
      </c>
      <c r="I372" s="60">
        <v>101.838129830715</v>
      </c>
      <c r="J372" s="60">
        <v>103.066731651534</v>
      </c>
      <c r="K372" s="60">
        <v>88.6441156694722</v>
      </c>
      <c r="L372" s="60">
        <v>108.140126576462</v>
      </c>
      <c r="M372" s="61">
        <v>0.50062082531830199</v>
      </c>
      <c r="N372" s="61">
        <v>0.51144434206023304</v>
      </c>
      <c r="O372" s="61">
        <v>0.48144111485969299</v>
      </c>
      <c r="P372" s="61">
        <v>0.48057956916799099</v>
      </c>
      <c r="Q372" s="61">
        <v>0.45158349748218701</v>
      </c>
      <c r="R372" s="61">
        <v>0.44175984652719902</v>
      </c>
      <c r="S372" s="61">
        <v>0.32722708812538198</v>
      </c>
    </row>
    <row r="373" spans="1:19" x14ac:dyDescent="0.35">
      <c r="A373" s="59" t="s">
        <v>1264</v>
      </c>
      <c r="B373" s="59" t="s">
        <v>1265</v>
      </c>
      <c r="C373" s="53" t="s">
        <v>40</v>
      </c>
      <c r="D373" s="53" t="s">
        <v>233</v>
      </c>
      <c r="E373" s="53" t="s">
        <v>3707</v>
      </c>
      <c r="F373" s="60">
        <v>107.77885445815301</v>
      </c>
      <c r="G373" s="60">
        <v>104.66217236920799</v>
      </c>
      <c r="H373" s="60">
        <v>82.401127245871507</v>
      </c>
      <c r="I373" s="60">
        <v>96.387641848050393</v>
      </c>
      <c r="J373" s="60">
        <v>98.844211357688806</v>
      </c>
      <c r="K373" s="60">
        <v>85.4408242419793</v>
      </c>
      <c r="L373" s="60">
        <v>110.956480138451</v>
      </c>
      <c r="M373" s="61">
        <v>0.621813496043368</v>
      </c>
      <c r="N373" s="61">
        <v>0.65583318602214302</v>
      </c>
      <c r="O373" s="61">
        <v>0.61474787912992501</v>
      </c>
      <c r="P373" s="61">
        <v>0.591497939833319</v>
      </c>
      <c r="Q373" s="61">
        <v>0.55231944842779201</v>
      </c>
      <c r="R373" s="61">
        <v>0.55390796546592003</v>
      </c>
      <c r="S373" s="61">
        <v>0.440894142647826</v>
      </c>
    </row>
    <row r="374" spans="1:19" x14ac:dyDescent="0.35">
      <c r="A374" s="59" t="s">
        <v>1274</v>
      </c>
      <c r="B374" s="59" t="s">
        <v>1275</v>
      </c>
      <c r="C374" s="53" t="s">
        <v>60</v>
      </c>
      <c r="D374" s="53" t="s">
        <v>233</v>
      </c>
      <c r="E374" s="53" t="s">
        <v>3707</v>
      </c>
      <c r="F374" s="60">
        <v>98.294487387252701</v>
      </c>
      <c r="G374" s="60">
        <v>104.11043282697899</v>
      </c>
      <c r="H374" s="60">
        <v>78.900897051477102</v>
      </c>
      <c r="I374" s="60">
        <v>99.427226703764106</v>
      </c>
      <c r="J374" s="60">
        <v>101.622338775657</v>
      </c>
      <c r="K374" s="60">
        <v>90.709431123877707</v>
      </c>
      <c r="L374" s="60">
        <v>108.140126576462</v>
      </c>
      <c r="M374" s="61">
        <v>0.62175387357816203</v>
      </c>
      <c r="N374" s="61">
        <v>0.61063540001435102</v>
      </c>
      <c r="O374" s="61">
        <v>0.54962717635748104</v>
      </c>
      <c r="P374" s="61">
        <v>0.59148926562839399</v>
      </c>
      <c r="Q374" s="61">
        <v>0.55232916018108402</v>
      </c>
      <c r="R374" s="61">
        <v>0.52267317087962895</v>
      </c>
      <c r="S374" s="61">
        <v>0.32722708812538198</v>
      </c>
    </row>
    <row r="375" spans="1:19" x14ac:dyDescent="0.35">
      <c r="A375" s="59" t="s">
        <v>1262</v>
      </c>
      <c r="B375" s="59" t="s">
        <v>1263</v>
      </c>
      <c r="C375" s="53" t="s">
        <v>40</v>
      </c>
      <c r="D375" s="53" t="s">
        <v>233</v>
      </c>
      <c r="E375" s="53" t="s">
        <v>3708</v>
      </c>
      <c r="F375" s="60">
        <v>99.860683378133999</v>
      </c>
      <c r="G375" s="60">
        <v>109.439392523508</v>
      </c>
      <c r="H375" s="60">
        <v>79.355228761350105</v>
      </c>
      <c r="I375" s="60">
        <v>101.838129830715</v>
      </c>
      <c r="J375" s="60">
        <v>103.066731651534</v>
      </c>
      <c r="K375" s="60">
        <v>88.6441156694722</v>
      </c>
      <c r="L375" s="60">
        <v>108.140126576462</v>
      </c>
      <c r="M375" s="61">
        <v>0.50062082531830199</v>
      </c>
      <c r="N375" s="61">
        <v>0.51144434206023304</v>
      </c>
      <c r="O375" s="61">
        <v>0.48144111485969299</v>
      </c>
      <c r="P375" s="61">
        <v>0.48057956916799099</v>
      </c>
      <c r="Q375" s="61">
        <v>0.45158349748218701</v>
      </c>
      <c r="R375" s="61">
        <v>0.44175984652719902</v>
      </c>
      <c r="S375" s="61">
        <v>0.32722708812538198</v>
      </c>
    </row>
    <row r="376" spans="1:19" x14ac:dyDescent="0.35">
      <c r="A376" s="59" t="s">
        <v>1266</v>
      </c>
      <c r="B376" s="59" t="s">
        <v>1267</v>
      </c>
      <c r="C376" s="53" t="s">
        <v>40</v>
      </c>
      <c r="D376" s="53" t="s">
        <v>233</v>
      </c>
      <c r="E376" s="53" t="s">
        <v>3707</v>
      </c>
      <c r="F376" s="60">
        <v>94.259707672232693</v>
      </c>
      <c r="G376" s="60">
        <v>116.789699885018</v>
      </c>
      <c r="H376" s="60">
        <v>72.697483958904996</v>
      </c>
      <c r="I376" s="60">
        <v>96.387641848050393</v>
      </c>
      <c r="J376" s="60">
        <v>98.844211357688806</v>
      </c>
      <c r="K376" s="60">
        <v>90.746811361393597</v>
      </c>
      <c r="L376" s="60">
        <v>108.140126576462</v>
      </c>
      <c r="M376" s="61">
        <v>0.621813496043368</v>
      </c>
      <c r="N376" s="61">
        <v>0.61064108048724597</v>
      </c>
      <c r="O376" s="61">
        <v>0.60045022017481597</v>
      </c>
      <c r="P376" s="61">
        <v>0.591497939833319</v>
      </c>
      <c r="Q376" s="61">
        <v>0.55231944842779201</v>
      </c>
      <c r="R376" s="61">
        <v>0.52268563917645905</v>
      </c>
      <c r="S376" s="61">
        <v>0.32722708812538198</v>
      </c>
    </row>
    <row r="377" spans="1:19" x14ac:dyDescent="0.35">
      <c r="A377" s="59" t="s">
        <v>1270</v>
      </c>
      <c r="B377" s="59" t="s">
        <v>1271</v>
      </c>
      <c r="C377" s="53" t="s">
        <v>60</v>
      </c>
      <c r="D377" s="53" t="s">
        <v>233</v>
      </c>
      <c r="E377" s="53" t="s">
        <v>3707</v>
      </c>
      <c r="F377" s="60">
        <v>93.971186098591104</v>
      </c>
      <c r="G377" s="60">
        <v>107.882465335364</v>
      </c>
      <c r="H377" s="60">
        <v>74.662774971642193</v>
      </c>
      <c r="I377" s="60">
        <v>95.9004090699041</v>
      </c>
      <c r="J377" s="60">
        <v>101.226072874922</v>
      </c>
      <c r="K377" s="60">
        <v>87.036364134720401</v>
      </c>
      <c r="L377" s="60">
        <v>105.647989917641</v>
      </c>
      <c r="M377" s="61">
        <v>0.65304768647651601</v>
      </c>
      <c r="N377" s="61">
        <v>0.65260255761581099</v>
      </c>
      <c r="O377" s="61">
        <v>0.59464402648311698</v>
      </c>
      <c r="P377" s="61">
        <v>0.62316528690419504</v>
      </c>
      <c r="Q377" s="61">
        <v>0.58355956127421504</v>
      </c>
      <c r="R377" s="61">
        <v>0.55978586222417903</v>
      </c>
      <c r="S377" s="61">
        <v>0.38293359022311901</v>
      </c>
    </row>
    <row r="378" spans="1:19" x14ac:dyDescent="0.35">
      <c r="A378" s="59" t="s">
        <v>1268</v>
      </c>
      <c r="B378" s="59" t="s">
        <v>1269</v>
      </c>
      <c r="C378" s="53" t="s">
        <v>60</v>
      </c>
      <c r="D378" s="53" t="s">
        <v>233</v>
      </c>
      <c r="E378" s="53" t="s">
        <v>3707</v>
      </c>
      <c r="F378" s="60">
        <v>94.0515719033247</v>
      </c>
      <c r="G378" s="60">
        <v>112.570362487857</v>
      </c>
      <c r="H378" s="60">
        <v>78.616845174924805</v>
      </c>
      <c r="I378" s="60">
        <v>104.82525746328</v>
      </c>
      <c r="J378" s="60">
        <v>105.22488284513101</v>
      </c>
      <c r="K378" s="60">
        <v>87.030229647888902</v>
      </c>
      <c r="L378" s="60">
        <v>111.87926634963701</v>
      </c>
      <c r="M378" s="61">
        <v>0.62084462375967397</v>
      </c>
      <c r="N378" s="61">
        <v>0.65529331552196401</v>
      </c>
      <c r="O378" s="61">
        <v>0.61297739651587901</v>
      </c>
      <c r="P378" s="61">
        <v>0.59129259781812704</v>
      </c>
      <c r="Q378" s="61">
        <v>0.55226602939182901</v>
      </c>
      <c r="R378" s="61">
        <v>0.55244595378030503</v>
      </c>
      <c r="S378" s="61">
        <v>0.439151603027087</v>
      </c>
    </row>
    <row r="379" spans="1:19" x14ac:dyDescent="0.35">
      <c r="A379" s="59" t="s">
        <v>1306</v>
      </c>
      <c r="B379" s="59" t="s">
        <v>1307</v>
      </c>
      <c r="C379" s="53" t="s">
        <v>40</v>
      </c>
      <c r="D379" s="53" t="s">
        <v>233</v>
      </c>
      <c r="E379" s="53" t="s">
        <v>3707</v>
      </c>
      <c r="F379" s="60">
        <v>90.861678783347898</v>
      </c>
      <c r="G379" s="60">
        <v>104.881652683685</v>
      </c>
      <c r="H379" s="60">
        <v>100.40587080175401</v>
      </c>
      <c r="I379" s="60">
        <v>109.51254241872201</v>
      </c>
      <c r="J379" s="60">
        <v>114.523705804391</v>
      </c>
      <c r="K379" s="60">
        <v>107.12101801128</v>
      </c>
      <c r="L379" s="60">
        <v>85.705232129357498</v>
      </c>
      <c r="M379" s="61">
        <v>0.67894604945532</v>
      </c>
      <c r="N379" s="61">
        <v>0.71581311789675905</v>
      </c>
      <c r="O379" s="61">
        <v>0.68243634035340905</v>
      </c>
      <c r="P379" s="61">
        <v>0.65268441201319705</v>
      </c>
      <c r="Q379" s="61">
        <v>0.61768526198343199</v>
      </c>
      <c r="R379" s="61">
        <v>0.62778346704274002</v>
      </c>
      <c r="S379" s="61">
        <v>0.47866700459598899</v>
      </c>
    </row>
    <row r="380" spans="1:19" x14ac:dyDescent="0.35">
      <c r="A380" s="59" t="s">
        <v>1308</v>
      </c>
      <c r="B380" s="59" t="s">
        <v>1309</v>
      </c>
      <c r="C380" s="53" t="s">
        <v>40</v>
      </c>
      <c r="D380" s="53" t="s">
        <v>233</v>
      </c>
      <c r="E380" s="53" t="s">
        <v>3707</v>
      </c>
      <c r="F380" s="60">
        <v>86.886628594117198</v>
      </c>
      <c r="G380" s="60">
        <v>114.665625840247</v>
      </c>
      <c r="H380" s="60">
        <v>108.441081872029</v>
      </c>
      <c r="I380" s="60">
        <v>105.48499749773499</v>
      </c>
      <c r="J380" s="60">
        <v>118.52376568774601</v>
      </c>
      <c r="K380" s="60">
        <v>103.769610259213</v>
      </c>
      <c r="L380" s="60">
        <v>88.209144288061097</v>
      </c>
      <c r="M380" s="61">
        <v>0.68135957826245797</v>
      </c>
      <c r="N380" s="61">
        <v>0.71775404531343401</v>
      </c>
      <c r="O380" s="61">
        <v>0.68504403884651699</v>
      </c>
      <c r="P380" s="61">
        <v>0.65577146641071504</v>
      </c>
      <c r="Q380" s="61">
        <v>0.62157721159421797</v>
      </c>
      <c r="R380" s="61">
        <v>0.63147144087809104</v>
      </c>
      <c r="S380" s="61">
        <v>0.550641921654625</v>
      </c>
    </row>
    <row r="381" spans="1:19" x14ac:dyDescent="0.35">
      <c r="A381" s="59" t="s">
        <v>1310</v>
      </c>
      <c r="B381" s="59" t="s">
        <v>1311</v>
      </c>
      <c r="C381" s="53" t="s">
        <v>40</v>
      </c>
      <c r="D381" s="53" t="s">
        <v>233</v>
      </c>
      <c r="E381" s="53" t="s">
        <v>3707</v>
      </c>
      <c r="F381" s="60">
        <v>89.467407263278105</v>
      </c>
      <c r="G381" s="60">
        <v>113.779918796601</v>
      </c>
      <c r="H381" s="60">
        <v>105.702723441868</v>
      </c>
      <c r="I381" s="60">
        <v>114.435330640706</v>
      </c>
      <c r="J381" s="60">
        <v>124.926506104992</v>
      </c>
      <c r="K381" s="60">
        <v>110.21119408813</v>
      </c>
      <c r="L381" s="60">
        <v>86.817626211876998</v>
      </c>
      <c r="M381" s="61">
        <v>0.64034947353747595</v>
      </c>
      <c r="N381" s="61">
        <v>0.67855573899500599</v>
      </c>
      <c r="O381" s="61">
        <v>0.64405305195816998</v>
      </c>
      <c r="P381" s="61">
        <v>0.61386903708331397</v>
      </c>
      <c r="Q381" s="61">
        <v>0.57899731944742505</v>
      </c>
      <c r="R381" s="61">
        <v>0.58886023149426003</v>
      </c>
      <c r="S381" s="61">
        <v>0.50464586064929895</v>
      </c>
    </row>
    <row r="382" spans="1:19" x14ac:dyDescent="0.35">
      <c r="A382" s="59" t="s">
        <v>1314</v>
      </c>
      <c r="B382" s="59" t="s">
        <v>1315</v>
      </c>
      <c r="C382" s="53" t="s">
        <v>40</v>
      </c>
      <c r="D382" s="53" t="s">
        <v>233</v>
      </c>
      <c r="E382" s="53" t="s">
        <v>3708</v>
      </c>
      <c r="F382" s="60">
        <v>93.922423735181596</v>
      </c>
      <c r="G382" s="60">
        <v>110.86373139414999</v>
      </c>
      <c r="H382" s="60">
        <v>106.213941173357</v>
      </c>
      <c r="I382" s="60">
        <v>111.144711774795</v>
      </c>
      <c r="J382" s="60">
        <v>122.46060602585101</v>
      </c>
      <c r="K382" s="60">
        <v>109.80047012867701</v>
      </c>
      <c r="L382" s="60">
        <v>86.939594718955703</v>
      </c>
      <c r="M382" s="61">
        <v>0.53423745224616703</v>
      </c>
      <c r="N382" s="61">
        <v>0.557675681848112</v>
      </c>
      <c r="O382" s="61">
        <v>0.53553929525192701</v>
      </c>
      <c r="P382" s="61">
        <v>0.51796637967872305</v>
      </c>
      <c r="Q382" s="61">
        <v>0.49308458481035</v>
      </c>
      <c r="R382" s="61">
        <v>0.49819536922981</v>
      </c>
      <c r="S382" s="61">
        <v>0.42449183411083702</v>
      </c>
    </row>
    <row r="383" spans="1:19" x14ac:dyDescent="0.35">
      <c r="A383" s="59" t="s">
        <v>1312</v>
      </c>
      <c r="B383" s="59" t="s">
        <v>1313</v>
      </c>
      <c r="C383" s="53" t="s">
        <v>40</v>
      </c>
      <c r="D383" s="53" t="s">
        <v>233</v>
      </c>
      <c r="E383" s="53" t="s">
        <v>3707</v>
      </c>
      <c r="F383" s="60">
        <v>92.168016381946799</v>
      </c>
      <c r="G383" s="60">
        <v>110.06363514223</v>
      </c>
      <c r="H383" s="60">
        <v>114.83047140628</v>
      </c>
      <c r="I383" s="60">
        <v>109.16456900259401</v>
      </c>
      <c r="J383" s="60">
        <v>126.134723307203</v>
      </c>
      <c r="K383" s="60">
        <v>110.21119408813</v>
      </c>
      <c r="L383" s="60">
        <v>84.799076718953899</v>
      </c>
      <c r="M383" s="61">
        <v>0.64034947353747595</v>
      </c>
      <c r="N383" s="61">
        <v>0.67855573899500599</v>
      </c>
      <c r="O383" s="61">
        <v>0.64405305195816998</v>
      </c>
      <c r="P383" s="61">
        <v>0.61386903708331397</v>
      </c>
      <c r="Q383" s="61">
        <v>0.57899731944742505</v>
      </c>
      <c r="R383" s="61">
        <v>0.58886023149426003</v>
      </c>
      <c r="S383" s="61">
        <v>0.50464586064929895</v>
      </c>
    </row>
    <row r="384" spans="1:19" x14ac:dyDescent="0.35">
      <c r="A384" s="59" t="s">
        <v>1316</v>
      </c>
      <c r="B384" s="59" t="s">
        <v>1317</v>
      </c>
      <c r="C384" s="53" t="s">
        <v>60</v>
      </c>
      <c r="D384" s="53" t="s">
        <v>233</v>
      </c>
      <c r="E384" s="53" t="s">
        <v>3707</v>
      </c>
      <c r="F384" s="60">
        <v>86.567936400462898</v>
      </c>
      <c r="G384" s="60">
        <v>103.235271088069</v>
      </c>
      <c r="H384" s="60">
        <v>108.462262837525</v>
      </c>
      <c r="I384" s="60">
        <v>109.367142536514</v>
      </c>
      <c r="J384" s="60">
        <v>121.13830408701899</v>
      </c>
      <c r="K384" s="60">
        <v>108.005129426514</v>
      </c>
      <c r="L384" s="60">
        <v>84.226709293376601</v>
      </c>
      <c r="M384" s="61">
        <v>0.66074989598233203</v>
      </c>
      <c r="N384" s="61">
        <v>0.69805432005267498</v>
      </c>
      <c r="O384" s="61">
        <v>0.66316038317244697</v>
      </c>
      <c r="P384" s="61">
        <v>0.63417946611718501</v>
      </c>
      <c r="Q384" s="61">
        <v>0.59898318459834399</v>
      </c>
      <c r="R384" s="61">
        <v>0.60845974987569695</v>
      </c>
      <c r="S384" s="61">
        <v>0.52258815457073304</v>
      </c>
    </row>
    <row r="385" spans="1:19" x14ac:dyDescent="0.35">
      <c r="A385" s="59" t="s">
        <v>683</v>
      </c>
      <c r="B385" s="59" t="s">
        <v>684</v>
      </c>
      <c r="C385" s="53" t="s">
        <v>40</v>
      </c>
      <c r="D385" s="53" t="s">
        <v>261</v>
      </c>
      <c r="E385" s="53" t="s">
        <v>3707</v>
      </c>
      <c r="F385" s="60">
        <v>102.056191313098</v>
      </c>
      <c r="G385" s="60">
        <v>111.527691375573</v>
      </c>
      <c r="H385" s="60">
        <v>87.921038146542699</v>
      </c>
      <c r="I385" s="60">
        <v>115.52917045477599</v>
      </c>
      <c r="J385" s="60">
        <v>121.78275737501799</v>
      </c>
      <c r="K385" s="60">
        <v>103.68045380620499</v>
      </c>
      <c r="L385" s="60">
        <v>101.15725514603</v>
      </c>
      <c r="M385" s="61">
        <v>0.640026141798412</v>
      </c>
      <c r="N385" s="61">
        <v>0.63343560597343596</v>
      </c>
      <c r="O385" s="61">
        <v>0.60944119375342298</v>
      </c>
      <c r="P385" s="61">
        <v>0.61164778262435504</v>
      </c>
      <c r="Q385" s="61">
        <v>0.57492101973093501</v>
      </c>
      <c r="R385" s="61">
        <v>0.55140650079262099</v>
      </c>
      <c r="S385" s="61">
        <v>0.383027817247582</v>
      </c>
    </row>
    <row r="386" spans="1:19" x14ac:dyDescent="0.35">
      <c r="A386" s="59" t="s">
        <v>689</v>
      </c>
      <c r="B386" s="59" t="s">
        <v>690</v>
      </c>
      <c r="C386" s="53" t="s">
        <v>40</v>
      </c>
      <c r="D386" s="53" t="s">
        <v>261</v>
      </c>
      <c r="E386" s="53" t="s">
        <v>3707</v>
      </c>
      <c r="F386" s="60">
        <v>104.46199786373499</v>
      </c>
      <c r="G386" s="60">
        <v>102.999397916696</v>
      </c>
      <c r="H386" s="60">
        <v>87.306071507279896</v>
      </c>
      <c r="I386" s="60">
        <v>108.601963725334</v>
      </c>
      <c r="J386" s="60">
        <v>115.989337551921</v>
      </c>
      <c r="K386" s="60">
        <v>107.886739563829</v>
      </c>
      <c r="L386" s="60">
        <v>104.46082420127</v>
      </c>
      <c r="M386" s="61">
        <v>0.67911531923587198</v>
      </c>
      <c r="N386" s="61">
        <v>0.70378173521371001</v>
      </c>
      <c r="O386" s="61">
        <v>0.66651477846759899</v>
      </c>
      <c r="P386" s="61">
        <v>0.64104220027091396</v>
      </c>
      <c r="Q386" s="61">
        <v>0.60366421506447598</v>
      </c>
      <c r="R386" s="61">
        <v>0.60864913284616695</v>
      </c>
      <c r="S386" s="61">
        <v>0.49293489071285002</v>
      </c>
    </row>
    <row r="387" spans="1:19" x14ac:dyDescent="0.35">
      <c r="A387" s="59" t="s">
        <v>687</v>
      </c>
      <c r="B387" s="59" t="s">
        <v>688</v>
      </c>
      <c r="C387" s="53" t="s">
        <v>40</v>
      </c>
      <c r="D387" s="53" t="s">
        <v>261</v>
      </c>
      <c r="E387" s="53" t="s">
        <v>3707</v>
      </c>
      <c r="F387" s="60">
        <v>93.054783555240903</v>
      </c>
      <c r="G387" s="60">
        <v>112.19644766382299</v>
      </c>
      <c r="H387" s="60">
        <v>87.196573480300003</v>
      </c>
      <c r="I387" s="60">
        <v>114.774363713968</v>
      </c>
      <c r="J387" s="60">
        <v>119.761710553984</v>
      </c>
      <c r="K387" s="60">
        <v>102.658075644319</v>
      </c>
      <c r="L387" s="60">
        <v>101.15725514603</v>
      </c>
      <c r="M387" s="61">
        <v>0.64305631906678595</v>
      </c>
      <c r="N387" s="61">
        <v>0.63446690149309204</v>
      </c>
      <c r="O387" s="61">
        <v>0.58039159487371095</v>
      </c>
      <c r="P387" s="61">
        <v>0.61351155315568096</v>
      </c>
      <c r="Q387" s="61">
        <v>0.576520247486765</v>
      </c>
      <c r="R387" s="61">
        <v>0.55314311837470997</v>
      </c>
      <c r="S387" s="61">
        <v>0.383027817247582</v>
      </c>
    </row>
    <row r="388" spans="1:19" x14ac:dyDescent="0.35">
      <c r="A388" s="59" t="s">
        <v>685</v>
      </c>
      <c r="B388" s="59" t="s">
        <v>686</v>
      </c>
      <c r="C388" s="53" t="s">
        <v>40</v>
      </c>
      <c r="D388" s="53" t="s">
        <v>261</v>
      </c>
      <c r="E388" s="53" t="s">
        <v>3707</v>
      </c>
      <c r="F388" s="60">
        <v>87.504023034060396</v>
      </c>
      <c r="G388" s="60">
        <v>108.03226779517701</v>
      </c>
      <c r="H388" s="60">
        <v>95.116942112123496</v>
      </c>
      <c r="I388" s="60">
        <v>106.182885116165</v>
      </c>
      <c r="J388" s="60">
        <v>118.502338605234</v>
      </c>
      <c r="K388" s="60">
        <v>106.920471890374</v>
      </c>
      <c r="L388" s="60">
        <v>100.83469016132899</v>
      </c>
      <c r="M388" s="61">
        <v>0.64135266019051596</v>
      </c>
      <c r="N388" s="61">
        <v>0.67354532409860401</v>
      </c>
      <c r="O388" s="61">
        <v>0.63630694688668898</v>
      </c>
      <c r="P388" s="61">
        <v>0.61199330619957104</v>
      </c>
      <c r="Q388" s="61">
        <v>0.57509039538787099</v>
      </c>
      <c r="R388" s="61">
        <v>0.57913287092031795</v>
      </c>
      <c r="S388" s="61">
        <v>0.47604051189245999</v>
      </c>
    </row>
    <row r="389" spans="1:19" x14ac:dyDescent="0.35">
      <c r="A389" s="59" t="s">
        <v>695</v>
      </c>
      <c r="B389" s="59" t="s">
        <v>696</v>
      </c>
      <c r="C389" s="53" t="s">
        <v>60</v>
      </c>
      <c r="D389" s="53" t="s">
        <v>261</v>
      </c>
      <c r="E389" s="53" t="s">
        <v>3708</v>
      </c>
      <c r="F389" s="60">
        <v>98.305596554722996</v>
      </c>
      <c r="G389" s="60">
        <v>108.940478059212</v>
      </c>
      <c r="H389" s="60">
        <v>92.580623616580198</v>
      </c>
      <c r="I389" s="60">
        <v>109.93954719314399</v>
      </c>
      <c r="J389" s="60">
        <v>117.302470243732</v>
      </c>
      <c r="K389" s="60">
        <v>106.385510239667</v>
      </c>
      <c r="L389" s="60">
        <v>101.15725514603</v>
      </c>
      <c r="M389" s="61">
        <v>0.53466356338173104</v>
      </c>
      <c r="N389" s="61">
        <v>0.546972675452013</v>
      </c>
      <c r="O389" s="61">
        <v>0.52121735790678803</v>
      </c>
      <c r="P389" s="61">
        <v>0.51397314062620103</v>
      </c>
      <c r="Q389" s="61">
        <v>0.48637166484535999</v>
      </c>
      <c r="R389" s="61">
        <v>0.482503796728247</v>
      </c>
      <c r="S389" s="61">
        <v>0.383027817247582</v>
      </c>
    </row>
    <row r="390" spans="1:19" x14ac:dyDescent="0.35">
      <c r="A390" s="59" t="s">
        <v>691</v>
      </c>
      <c r="B390" s="59" t="s">
        <v>692</v>
      </c>
      <c r="C390" s="53" t="s">
        <v>60</v>
      </c>
      <c r="D390" s="53" t="s">
        <v>261</v>
      </c>
      <c r="E390" s="53" t="s">
        <v>3707</v>
      </c>
      <c r="F390" s="60">
        <v>91.274531275521596</v>
      </c>
      <c r="G390" s="60">
        <v>108.199580060052</v>
      </c>
      <c r="H390" s="60">
        <v>95.786899833053297</v>
      </c>
      <c r="I390" s="60">
        <v>112.5075890952</v>
      </c>
      <c r="J390" s="60">
        <v>112.64984952764399</v>
      </c>
      <c r="K390" s="60">
        <v>103.02750361438299</v>
      </c>
      <c r="L390" s="60">
        <v>102.551438056904</v>
      </c>
      <c r="M390" s="61">
        <v>0.641357016058</v>
      </c>
      <c r="N390" s="61">
        <v>0.67355253423040296</v>
      </c>
      <c r="O390" s="61">
        <v>0.63631611786544895</v>
      </c>
      <c r="P390" s="61">
        <v>0.61200701102094202</v>
      </c>
      <c r="Q390" s="61">
        <v>0.57510412528307997</v>
      </c>
      <c r="R390" s="61">
        <v>0.57914363137819203</v>
      </c>
      <c r="S390" s="61">
        <v>0.47603707527059302</v>
      </c>
    </row>
    <row r="391" spans="1:19" x14ac:dyDescent="0.35">
      <c r="A391" s="59" t="s">
        <v>693</v>
      </c>
      <c r="B391" s="59" t="s">
        <v>694</v>
      </c>
      <c r="C391" s="53" t="s">
        <v>60</v>
      </c>
      <c r="D391" s="53" t="s">
        <v>261</v>
      </c>
      <c r="E391" s="53" t="s">
        <v>3707</v>
      </c>
      <c r="F391" s="60">
        <v>102.093101713179</v>
      </c>
      <c r="G391" s="60">
        <v>105.722057623805</v>
      </c>
      <c r="H391" s="60">
        <v>89.980433163123095</v>
      </c>
      <c r="I391" s="60">
        <v>105.916170190006</v>
      </c>
      <c r="J391" s="60">
        <v>112.64984952764399</v>
      </c>
      <c r="K391" s="60">
        <v>115.51293866525</v>
      </c>
      <c r="L391" s="60">
        <v>100.53287461196599</v>
      </c>
      <c r="M391" s="61">
        <v>0.641357016058</v>
      </c>
      <c r="N391" s="61">
        <v>0.67355253423040296</v>
      </c>
      <c r="O391" s="61">
        <v>0.63631611786544895</v>
      </c>
      <c r="P391" s="61">
        <v>0.61200701102094202</v>
      </c>
      <c r="Q391" s="61">
        <v>0.57510412528307997</v>
      </c>
      <c r="R391" s="61">
        <v>0.57914363137819203</v>
      </c>
      <c r="S391" s="61">
        <v>0.47603707527059302</v>
      </c>
    </row>
    <row r="392" spans="1:19" x14ac:dyDescent="0.35">
      <c r="A392" s="59" t="s">
        <v>653</v>
      </c>
      <c r="B392" s="59" t="s">
        <v>654</v>
      </c>
      <c r="C392" s="53" t="s">
        <v>60</v>
      </c>
      <c r="D392" s="53" t="s">
        <v>216</v>
      </c>
      <c r="E392" s="53" t="s">
        <v>3707</v>
      </c>
      <c r="F392" s="60">
        <v>73.146871438255005</v>
      </c>
      <c r="G392" s="60">
        <v>107.34600170186501</v>
      </c>
      <c r="H392" s="60">
        <v>100.973085710771</v>
      </c>
      <c r="I392" s="60">
        <v>101.535841248474</v>
      </c>
      <c r="J392" s="60">
        <v>106.14552350524301</v>
      </c>
      <c r="K392" s="60">
        <v>98.086335000159707</v>
      </c>
      <c r="L392" s="60">
        <v>87.449875681881394</v>
      </c>
      <c r="M392" s="61">
        <v>0.63003396004979195</v>
      </c>
      <c r="N392" s="61">
        <v>0.671109853858599</v>
      </c>
      <c r="O392" s="61">
        <v>0.62259606619645202</v>
      </c>
      <c r="P392" s="61">
        <v>0.59677302903568696</v>
      </c>
      <c r="Q392" s="61">
        <v>0.55411678728721503</v>
      </c>
      <c r="R392" s="61">
        <v>0.56205358622815604</v>
      </c>
      <c r="S392" s="61">
        <v>0.463963532568691</v>
      </c>
    </row>
    <row r="393" spans="1:19" x14ac:dyDescent="0.35">
      <c r="A393" s="59" t="s">
        <v>715</v>
      </c>
      <c r="B393" s="59" t="s">
        <v>716</v>
      </c>
      <c r="C393" s="53" t="s">
        <v>40</v>
      </c>
      <c r="D393" s="53" t="s">
        <v>216</v>
      </c>
      <c r="E393" s="53" t="s">
        <v>3707</v>
      </c>
      <c r="F393" s="60">
        <v>100.32421530244</v>
      </c>
      <c r="G393" s="60">
        <v>110.552398518788</v>
      </c>
      <c r="H393" s="60">
        <v>96.600320772060698</v>
      </c>
      <c r="I393" s="60">
        <v>114.49724490126999</v>
      </c>
      <c r="J393" s="60">
        <v>110.045493818484</v>
      </c>
      <c r="K393" s="60">
        <v>97.806665465456902</v>
      </c>
      <c r="L393" s="60">
        <v>94.440839280479196</v>
      </c>
      <c r="M393" s="61">
        <v>0.59511631529236497</v>
      </c>
      <c r="N393" s="61">
        <v>0.641987823652034</v>
      </c>
      <c r="O393" s="61">
        <v>0.59876410660616097</v>
      </c>
      <c r="P393" s="61">
        <v>0.56440190911944799</v>
      </c>
      <c r="Q393" s="61">
        <v>0.52452483110449399</v>
      </c>
      <c r="R393" s="61">
        <v>0.53468815990041496</v>
      </c>
      <c r="S393" s="61">
        <v>0.45793967183178702</v>
      </c>
    </row>
    <row r="394" spans="1:19" x14ac:dyDescent="0.35">
      <c r="A394" s="59" t="s">
        <v>719</v>
      </c>
      <c r="B394" s="59" t="s">
        <v>720</v>
      </c>
      <c r="C394" s="53" t="s">
        <v>60</v>
      </c>
      <c r="D394" s="53" t="s">
        <v>216</v>
      </c>
      <c r="E394" s="53" t="s">
        <v>3708</v>
      </c>
      <c r="F394" s="60">
        <v>103.269209720253</v>
      </c>
      <c r="G394" s="60">
        <v>109.08440011544999</v>
      </c>
      <c r="H394" s="60">
        <v>92.789634358235105</v>
      </c>
      <c r="I394" s="60">
        <v>110.28456170576101</v>
      </c>
      <c r="J394" s="60">
        <v>108.807259397077</v>
      </c>
      <c r="K394" s="60">
        <v>101.243915901009</v>
      </c>
      <c r="L394" s="60">
        <v>94.728697234957394</v>
      </c>
      <c r="M394" s="61">
        <v>0.45744896408472202</v>
      </c>
      <c r="N394" s="61">
        <v>0.486565674103069</v>
      </c>
      <c r="O394" s="61">
        <v>0.45771540119510401</v>
      </c>
      <c r="P394" s="61">
        <v>0.43756145997374102</v>
      </c>
      <c r="Q394" s="61">
        <v>0.40957659475219099</v>
      </c>
      <c r="R394" s="61">
        <v>0.414636558677631</v>
      </c>
      <c r="S394" s="61">
        <v>0.356211254445229</v>
      </c>
    </row>
    <row r="395" spans="1:19" x14ac:dyDescent="0.35">
      <c r="A395" s="59" t="s">
        <v>1222</v>
      </c>
      <c r="B395" s="59" t="s">
        <v>1223</v>
      </c>
      <c r="C395" s="53" t="s">
        <v>40</v>
      </c>
      <c r="D395" s="53" t="s">
        <v>52</v>
      </c>
      <c r="E395" s="53" t="s">
        <v>3708</v>
      </c>
      <c r="F395" s="60">
        <v>82.014270084484195</v>
      </c>
      <c r="G395" s="60">
        <v>108.571720907588</v>
      </c>
      <c r="H395" s="60">
        <v>96.281403513377199</v>
      </c>
      <c r="I395" s="60">
        <v>103.812357977511</v>
      </c>
      <c r="J395" s="60">
        <v>107.28598479788801</v>
      </c>
      <c r="K395" s="60">
        <v>94.006287808465601</v>
      </c>
      <c r="L395" s="60">
        <v>102.25747135258101</v>
      </c>
      <c r="M395" s="61">
        <v>0.51768755790004595</v>
      </c>
      <c r="N395" s="61">
        <v>0.53882170990680101</v>
      </c>
      <c r="O395" s="61">
        <v>0.51024277927440498</v>
      </c>
      <c r="P395" s="61">
        <v>0.49882981479349298</v>
      </c>
      <c r="Q395" s="61">
        <v>0.47262963613916698</v>
      </c>
      <c r="R395" s="61">
        <v>0.47513161691315697</v>
      </c>
      <c r="S395" s="61">
        <v>0.40779030339503902</v>
      </c>
    </row>
    <row r="396" spans="1:19" x14ac:dyDescent="0.35">
      <c r="A396" s="59" t="s">
        <v>1226</v>
      </c>
      <c r="B396" s="59" t="s">
        <v>1227</v>
      </c>
      <c r="C396" s="53" t="s">
        <v>60</v>
      </c>
      <c r="D396" s="53" t="s">
        <v>52</v>
      </c>
      <c r="E396" s="53" t="s">
        <v>3707</v>
      </c>
      <c r="F396" s="60">
        <v>69.103549570863507</v>
      </c>
      <c r="G396" s="60">
        <v>102.92784753128601</v>
      </c>
      <c r="H396" s="60">
        <v>93.023759673262902</v>
      </c>
      <c r="I396" s="60">
        <v>101.66225324234399</v>
      </c>
      <c r="J396" s="60">
        <v>105.194720848351</v>
      </c>
      <c r="K396" s="60">
        <v>90.855626838088597</v>
      </c>
      <c r="L396" s="60">
        <v>105.919496111619</v>
      </c>
      <c r="M396" s="61">
        <v>0.63378974694463197</v>
      </c>
      <c r="N396" s="61">
        <v>0.67170211666009705</v>
      </c>
      <c r="O396" s="61">
        <v>0.63274100873403805</v>
      </c>
      <c r="P396" s="61">
        <v>0.60481350845926596</v>
      </c>
      <c r="Q396" s="61">
        <v>0.56819597575699099</v>
      </c>
      <c r="R396" s="61">
        <v>0.57702881180630805</v>
      </c>
      <c r="S396" s="61">
        <v>0.49612266878184302</v>
      </c>
    </row>
    <row r="397" spans="1:19" x14ac:dyDescent="0.35">
      <c r="A397" s="59" t="s">
        <v>1224</v>
      </c>
      <c r="B397" s="59" t="s">
        <v>1225</v>
      </c>
      <c r="C397" s="53" t="s">
        <v>60</v>
      </c>
      <c r="D397" s="53" t="s">
        <v>52</v>
      </c>
      <c r="E397" s="53" t="s">
        <v>3708</v>
      </c>
      <c r="F397" s="60">
        <v>82.014270084484195</v>
      </c>
      <c r="G397" s="60">
        <v>108.571720907588</v>
      </c>
      <c r="H397" s="60">
        <v>96.281403513377199</v>
      </c>
      <c r="I397" s="60">
        <v>103.812357977511</v>
      </c>
      <c r="J397" s="60">
        <v>107.28598479788801</v>
      </c>
      <c r="K397" s="60">
        <v>94.006287808465601</v>
      </c>
      <c r="L397" s="60">
        <v>102.25747135258101</v>
      </c>
      <c r="M397" s="61">
        <v>0.51768755790004595</v>
      </c>
      <c r="N397" s="61">
        <v>0.53882170990680101</v>
      </c>
      <c r="O397" s="61">
        <v>0.51024277927440498</v>
      </c>
      <c r="P397" s="61">
        <v>0.49882981479349298</v>
      </c>
      <c r="Q397" s="61">
        <v>0.47262963613916698</v>
      </c>
      <c r="R397" s="61">
        <v>0.47513161691315697</v>
      </c>
      <c r="S397" s="61">
        <v>0.40779030339503902</v>
      </c>
    </row>
    <row r="398" spans="1:19" x14ac:dyDescent="0.35">
      <c r="A398" s="59" t="s">
        <v>1218</v>
      </c>
      <c r="B398" s="59" t="s">
        <v>1219</v>
      </c>
      <c r="C398" s="53" t="s">
        <v>40</v>
      </c>
      <c r="D398" s="53" t="s">
        <v>52</v>
      </c>
      <c r="E398" s="53" t="s">
        <v>3708</v>
      </c>
      <c r="F398" s="60">
        <v>82.014270084484195</v>
      </c>
      <c r="G398" s="60">
        <v>108.571720907588</v>
      </c>
      <c r="H398" s="60">
        <v>96.281403513377199</v>
      </c>
      <c r="I398" s="60">
        <v>103.812357977511</v>
      </c>
      <c r="J398" s="60">
        <v>107.28598479788801</v>
      </c>
      <c r="K398" s="60">
        <v>94.006287808465601</v>
      </c>
      <c r="L398" s="60">
        <v>102.25747135258101</v>
      </c>
      <c r="M398" s="61">
        <v>0.51768755790004595</v>
      </c>
      <c r="N398" s="61">
        <v>0.53882170990680101</v>
      </c>
      <c r="O398" s="61">
        <v>0.51024277927440498</v>
      </c>
      <c r="P398" s="61">
        <v>0.49882981479349298</v>
      </c>
      <c r="Q398" s="61">
        <v>0.47262963613916698</v>
      </c>
      <c r="R398" s="61">
        <v>0.47513161691315697</v>
      </c>
      <c r="S398" s="61">
        <v>0.40779030339503902</v>
      </c>
    </row>
    <row r="399" spans="1:19" x14ac:dyDescent="0.35">
      <c r="A399" s="59" t="s">
        <v>1220</v>
      </c>
      <c r="B399" s="59" t="s">
        <v>1221</v>
      </c>
      <c r="C399" s="53" t="s">
        <v>40</v>
      </c>
      <c r="D399" s="53" t="s">
        <v>52</v>
      </c>
      <c r="E399" s="53" t="s">
        <v>3707</v>
      </c>
      <c r="F399" s="60">
        <v>81.427952912439807</v>
      </c>
      <c r="G399" s="60">
        <v>109.38364366949401</v>
      </c>
      <c r="H399" s="60">
        <v>94.571638155448397</v>
      </c>
      <c r="I399" s="60">
        <v>98.715929843680698</v>
      </c>
      <c r="J399" s="60">
        <v>103.63961655357301</v>
      </c>
      <c r="K399" s="60">
        <v>91.881347435322994</v>
      </c>
      <c r="L399" s="60">
        <v>102.25747135258101</v>
      </c>
      <c r="M399" s="61">
        <v>0.63297565294893798</v>
      </c>
      <c r="N399" s="61">
        <v>0.62963903420424205</v>
      </c>
      <c r="O399" s="61">
        <v>0.55382387889391904</v>
      </c>
      <c r="P399" s="61">
        <v>0.60431046479023798</v>
      </c>
      <c r="Q399" s="61">
        <v>0.56777173247313695</v>
      </c>
      <c r="R399" s="61">
        <v>0.54810203038798899</v>
      </c>
      <c r="S399" s="61">
        <v>0.40779030339503902</v>
      </c>
    </row>
    <row r="400" spans="1:19" x14ac:dyDescent="0.35">
      <c r="A400" s="59" t="s">
        <v>1228</v>
      </c>
      <c r="B400" s="59" t="s">
        <v>1229</v>
      </c>
      <c r="C400" s="53" t="s">
        <v>60</v>
      </c>
      <c r="D400" s="53" t="s">
        <v>52</v>
      </c>
      <c r="E400" s="53" t="s">
        <v>3708</v>
      </c>
      <c r="F400" s="60">
        <v>82.014270084484195</v>
      </c>
      <c r="G400" s="60">
        <v>108.571720907588</v>
      </c>
      <c r="H400" s="60">
        <v>96.281403513377199</v>
      </c>
      <c r="I400" s="60">
        <v>103.812357977511</v>
      </c>
      <c r="J400" s="60">
        <v>107.28598479788801</v>
      </c>
      <c r="K400" s="60">
        <v>94.006287808465601</v>
      </c>
      <c r="L400" s="60">
        <v>102.25747135258101</v>
      </c>
      <c r="M400" s="61">
        <v>0.51768755790004595</v>
      </c>
      <c r="N400" s="61">
        <v>0.53882170990680101</v>
      </c>
      <c r="O400" s="61">
        <v>0.51024277927440498</v>
      </c>
      <c r="P400" s="61">
        <v>0.49882981479349298</v>
      </c>
      <c r="Q400" s="61">
        <v>0.47262963613916698</v>
      </c>
      <c r="R400" s="61">
        <v>0.47513161691315697</v>
      </c>
      <c r="S400" s="61">
        <v>0.40779030339503902</v>
      </c>
    </row>
    <row r="401" spans="1:19" x14ac:dyDescent="0.35">
      <c r="A401" s="59" t="s">
        <v>1216</v>
      </c>
      <c r="B401" s="59" t="s">
        <v>1217</v>
      </c>
      <c r="C401" s="53" t="s">
        <v>40</v>
      </c>
      <c r="D401" s="53" t="s">
        <v>52</v>
      </c>
      <c r="E401" s="53" t="s">
        <v>3708</v>
      </c>
      <c r="F401" s="60">
        <v>82.014270084484195</v>
      </c>
      <c r="G401" s="60">
        <v>108.571720907588</v>
      </c>
      <c r="H401" s="60">
        <v>96.281403513377199</v>
      </c>
      <c r="I401" s="60">
        <v>103.812357977511</v>
      </c>
      <c r="J401" s="60">
        <v>107.28598479788801</v>
      </c>
      <c r="K401" s="60">
        <v>94.006287808465601</v>
      </c>
      <c r="L401" s="60">
        <v>102.25747135258101</v>
      </c>
      <c r="M401" s="61">
        <v>0.51768755790004595</v>
      </c>
      <c r="N401" s="61">
        <v>0.53882170990680101</v>
      </c>
      <c r="O401" s="61">
        <v>0.51024277927440498</v>
      </c>
      <c r="P401" s="61">
        <v>0.49882981479349298</v>
      </c>
      <c r="Q401" s="61">
        <v>0.47262963613916698</v>
      </c>
      <c r="R401" s="61">
        <v>0.47513161691315697</v>
      </c>
      <c r="S401" s="61">
        <v>0.40779030339503902</v>
      </c>
    </row>
    <row r="402" spans="1:19" x14ac:dyDescent="0.35">
      <c r="A402" s="59" t="s">
        <v>1294</v>
      </c>
      <c r="B402" s="59" t="s">
        <v>1295</v>
      </c>
      <c r="C402" s="53" t="s">
        <v>60</v>
      </c>
      <c r="D402" s="53" t="s">
        <v>52</v>
      </c>
      <c r="E402" s="53" t="s">
        <v>3708</v>
      </c>
      <c r="F402" s="60">
        <v>107.57436712772601</v>
      </c>
      <c r="G402" s="60">
        <v>102.763984665156</v>
      </c>
      <c r="H402" s="60">
        <v>94.376841354567006</v>
      </c>
      <c r="I402" s="60">
        <v>101.15932873073901</v>
      </c>
      <c r="J402" s="60">
        <v>107.42796334913</v>
      </c>
      <c r="K402" s="60">
        <v>104.897106006199</v>
      </c>
      <c r="L402" s="60">
        <v>106.442138559019</v>
      </c>
      <c r="M402" s="61">
        <v>0.49479583195008597</v>
      </c>
      <c r="N402" s="61">
        <v>0.51029082206073695</v>
      </c>
      <c r="O402" s="61">
        <v>0.48158798323025898</v>
      </c>
      <c r="P402" s="61">
        <v>0.45955286637258502</v>
      </c>
      <c r="Q402" s="61">
        <v>0.42965340743597102</v>
      </c>
      <c r="R402" s="61">
        <v>0.43566900875514902</v>
      </c>
      <c r="S402" s="61">
        <v>0.33937719633961599</v>
      </c>
    </row>
    <row r="403" spans="1:19" x14ac:dyDescent="0.35">
      <c r="A403" s="59" t="s">
        <v>1290</v>
      </c>
      <c r="B403" s="59" t="s">
        <v>1291</v>
      </c>
      <c r="C403" s="53" t="s">
        <v>40</v>
      </c>
      <c r="D403" s="53" t="s">
        <v>52</v>
      </c>
      <c r="E403" s="53" t="s">
        <v>3707</v>
      </c>
      <c r="F403" s="60">
        <v>109.875177299086</v>
      </c>
      <c r="G403" s="60">
        <v>108.18065764407601</v>
      </c>
      <c r="H403" s="60">
        <v>91.160591172734797</v>
      </c>
      <c r="I403" s="60">
        <v>97.722629116651305</v>
      </c>
      <c r="J403" s="60">
        <v>106.802282887928</v>
      </c>
      <c r="K403" s="60">
        <v>101.587819819321</v>
      </c>
      <c r="L403" s="60">
        <v>109.908014184442</v>
      </c>
      <c r="M403" s="61">
        <v>0.617413194307604</v>
      </c>
      <c r="N403" s="61">
        <v>0.65509382035597896</v>
      </c>
      <c r="O403" s="61">
        <v>0.61310738070756698</v>
      </c>
      <c r="P403" s="61">
        <v>0.57859968131252004</v>
      </c>
      <c r="Q403" s="61">
        <v>0.538259317973936</v>
      </c>
      <c r="R403" s="61">
        <v>0.54880130374457003</v>
      </c>
      <c r="S403" s="61">
        <v>0.44786564261766698</v>
      </c>
    </row>
    <row r="404" spans="1:19" x14ac:dyDescent="0.35">
      <c r="A404" s="59" t="s">
        <v>1296</v>
      </c>
      <c r="B404" s="59" t="s">
        <v>1297</v>
      </c>
      <c r="C404" s="53" t="s">
        <v>60</v>
      </c>
      <c r="D404" s="53" t="s">
        <v>52</v>
      </c>
      <c r="E404" s="53" t="s">
        <v>3708</v>
      </c>
      <c r="F404" s="60">
        <v>107.57436712772601</v>
      </c>
      <c r="G404" s="60">
        <v>102.763984665156</v>
      </c>
      <c r="H404" s="60">
        <v>94.376841354567006</v>
      </c>
      <c r="I404" s="60">
        <v>101.15932873073901</v>
      </c>
      <c r="J404" s="60">
        <v>107.42796334913</v>
      </c>
      <c r="K404" s="60">
        <v>104.897106006199</v>
      </c>
      <c r="L404" s="60">
        <v>106.442138559019</v>
      </c>
      <c r="M404" s="61">
        <v>0.49479583195008597</v>
      </c>
      <c r="N404" s="61">
        <v>0.51029082206073695</v>
      </c>
      <c r="O404" s="61">
        <v>0.48158798323025898</v>
      </c>
      <c r="P404" s="61">
        <v>0.45955286637258502</v>
      </c>
      <c r="Q404" s="61">
        <v>0.42965340743597102</v>
      </c>
      <c r="R404" s="61">
        <v>0.43566900875514902</v>
      </c>
      <c r="S404" s="61">
        <v>0.33937719633961599</v>
      </c>
    </row>
    <row r="405" spans="1:19" x14ac:dyDescent="0.35">
      <c r="A405" s="59" t="s">
        <v>1286</v>
      </c>
      <c r="B405" s="59" t="s">
        <v>1287</v>
      </c>
      <c r="C405" s="53" t="s">
        <v>40</v>
      </c>
      <c r="D405" s="53" t="s">
        <v>52</v>
      </c>
      <c r="E405" s="53" t="s">
        <v>3708</v>
      </c>
      <c r="F405" s="60">
        <v>107.57436712772601</v>
      </c>
      <c r="G405" s="60">
        <v>102.763984665156</v>
      </c>
      <c r="H405" s="60">
        <v>94.376841354567006</v>
      </c>
      <c r="I405" s="60">
        <v>101.15932873073901</v>
      </c>
      <c r="J405" s="60">
        <v>107.42796334913</v>
      </c>
      <c r="K405" s="60">
        <v>104.897106006199</v>
      </c>
      <c r="L405" s="60">
        <v>106.442138559019</v>
      </c>
      <c r="M405" s="61">
        <v>0.49479583195008597</v>
      </c>
      <c r="N405" s="61">
        <v>0.51029082206073695</v>
      </c>
      <c r="O405" s="61">
        <v>0.48158798323025898</v>
      </c>
      <c r="P405" s="61">
        <v>0.45955286637258502</v>
      </c>
      <c r="Q405" s="61">
        <v>0.42965340743597102</v>
      </c>
      <c r="R405" s="61">
        <v>0.43566900875514902</v>
      </c>
      <c r="S405" s="61">
        <v>0.33937719633961599</v>
      </c>
    </row>
    <row r="406" spans="1:19" x14ac:dyDescent="0.35">
      <c r="A406" s="59" t="s">
        <v>1288</v>
      </c>
      <c r="B406" s="59" t="s">
        <v>1289</v>
      </c>
      <c r="C406" s="53" t="s">
        <v>40</v>
      </c>
      <c r="D406" s="53" t="s">
        <v>52</v>
      </c>
      <c r="E406" s="53" t="s">
        <v>3708</v>
      </c>
      <c r="F406" s="60">
        <v>107.57436712772601</v>
      </c>
      <c r="G406" s="60">
        <v>102.763984665156</v>
      </c>
      <c r="H406" s="60">
        <v>94.376841354567006</v>
      </c>
      <c r="I406" s="60">
        <v>101.15932873073901</v>
      </c>
      <c r="J406" s="60">
        <v>107.42796334913</v>
      </c>
      <c r="K406" s="60">
        <v>104.897106006199</v>
      </c>
      <c r="L406" s="60">
        <v>106.442138559019</v>
      </c>
      <c r="M406" s="61">
        <v>0.49479583195008597</v>
      </c>
      <c r="N406" s="61">
        <v>0.51029082206073695</v>
      </c>
      <c r="O406" s="61">
        <v>0.48158798323025898</v>
      </c>
      <c r="P406" s="61">
        <v>0.45955286637258502</v>
      </c>
      <c r="Q406" s="61">
        <v>0.42965340743597102</v>
      </c>
      <c r="R406" s="61">
        <v>0.43566900875514902</v>
      </c>
      <c r="S406" s="61">
        <v>0.33937719633961599</v>
      </c>
    </row>
    <row r="407" spans="1:19" x14ac:dyDescent="0.35">
      <c r="A407" s="59" t="s">
        <v>1292</v>
      </c>
      <c r="B407" s="59" t="s">
        <v>1293</v>
      </c>
      <c r="C407" s="53" t="s">
        <v>60</v>
      </c>
      <c r="D407" s="53" t="s">
        <v>52</v>
      </c>
      <c r="E407" s="53" t="s">
        <v>3707</v>
      </c>
      <c r="F407" s="60">
        <v>113.350588038865</v>
      </c>
      <c r="G407" s="60">
        <v>97.1555415416843</v>
      </c>
      <c r="H407" s="60">
        <v>94.8190469616939</v>
      </c>
      <c r="I407" s="60">
        <v>104.097462648072</v>
      </c>
      <c r="J407" s="60">
        <v>107.839083430039</v>
      </c>
      <c r="K407" s="60">
        <v>101.02969618095101</v>
      </c>
      <c r="L407" s="60">
        <v>106.442138559019</v>
      </c>
      <c r="M407" s="61">
        <v>0.69173216796944403</v>
      </c>
      <c r="N407" s="61">
        <v>0.655167065123063</v>
      </c>
      <c r="O407" s="61">
        <v>0.61226494940919096</v>
      </c>
      <c r="P407" s="61">
        <v>0.57875213783266199</v>
      </c>
      <c r="Q407" s="61">
        <v>0.53849600503869999</v>
      </c>
      <c r="R407" s="61">
        <v>0.54824781753015905</v>
      </c>
      <c r="S407" s="61">
        <v>0.33937719633961599</v>
      </c>
    </row>
    <row r="408" spans="1:19" x14ac:dyDescent="0.35">
      <c r="A408" s="59" t="s">
        <v>1292</v>
      </c>
      <c r="B408" s="59" t="s">
        <v>1293</v>
      </c>
      <c r="C408" s="53" t="s">
        <v>60</v>
      </c>
      <c r="D408" s="53" t="s">
        <v>52</v>
      </c>
      <c r="E408" s="53" t="s">
        <v>3707</v>
      </c>
      <c r="F408" s="60">
        <v>113.350588038865</v>
      </c>
      <c r="G408" s="60">
        <v>97.1555415416843</v>
      </c>
      <c r="H408" s="60">
        <v>94.8190469616939</v>
      </c>
      <c r="I408" s="60">
        <v>104.097462648072</v>
      </c>
      <c r="J408" s="60">
        <v>107.839083430039</v>
      </c>
      <c r="K408" s="60">
        <v>101.02969618095101</v>
      </c>
      <c r="L408" s="60">
        <v>106.442138559019</v>
      </c>
      <c r="M408" s="61">
        <v>0.69173216796944403</v>
      </c>
      <c r="N408" s="61">
        <v>0.655167065123063</v>
      </c>
      <c r="O408" s="61">
        <v>0.61226494940919096</v>
      </c>
      <c r="P408" s="61">
        <v>0.57875213783266199</v>
      </c>
      <c r="Q408" s="61">
        <v>0.53849600503869999</v>
      </c>
      <c r="R408" s="61">
        <v>0.54824781753015905</v>
      </c>
      <c r="S408" s="61">
        <v>0.33937719633961599</v>
      </c>
    </row>
    <row r="409" spans="1:19" x14ac:dyDescent="0.35">
      <c r="A409" s="59" t="s">
        <v>3184</v>
      </c>
      <c r="B409" s="59" t="s">
        <v>3185</v>
      </c>
      <c r="C409" s="53" t="s">
        <v>40</v>
      </c>
      <c r="D409" s="53" t="s">
        <v>44</v>
      </c>
      <c r="E409" s="53" t="s">
        <v>3708</v>
      </c>
      <c r="F409" s="60">
        <v>105.77816658398901</v>
      </c>
      <c r="G409" s="60">
        <v>107.799384102717</v>
      </c>
      <c r="H409" s="60">
        <v>102.685646199682</v>
      </c>
      <c r="I409" s="60">
        <v>100.242724055362</v>
      </c>
      <c r="J409" s="60">
        <v>110.47852357385401</v>
      </c>
      <c r="K409" s="60">
        <v>108.219435144051</v>
      </c>
      <c r="L409" s="60">
        <v>108.95199427572</v>
      </c>
      <c r="M409" s="61">
        <v>0.51602303480662703</v>
      </c>
      <c r="N409" s="61">
        <v>0.54170078720358505</v>
      </c>
      <c r="O409" s="61">
        <v>0.51638503918049505</v>
      </c>
      <c r="P409" s="61">
        <v>0.494213262594553</v>
      </c>
      <c r="Q409" s="61">
        <v>0.46678227704845898</v>
      </c>
      <c r="R409" s="61">
        <v>0.47438764191938698</v>
      </c>
      <c r="S409" s="61">
        <v>0.39768153828199498</v>
      </c>
    </row>
    <row r="410" spans="1:19" x14ac:dyDescent="0.35">
      <c r="A410" s="59" t="s">
        <v>3186</v>
      </c>
      <c r="B410" s="59" t="s">
        <v>3187</v>
      </c>
      <c r="C410" s="53" t="s">
        <v>40</v>
      </c>
      <c r="D410" s="53" t="s">
        <v>44</v>
      </c>
      <c r="E410" s="53" t="s">
        <v>3708</v>
      </c>
      <c r="F410" s="60">
        <v>105.77816658398901</v>
      </c>
      <c r="G410" s="60">
        <v>107.799384102717</v>
      </c>
      <c r="H410" s="60">
        <v>102.685646199682</v>
      </c>
      <c r="I410" s="60">
        <v>100.242724055362</v>
      </c>
      <c r="J410" s="60">
        <v>110.47852357385401</v>
      </c>
      <c r="K410" s="60">
        <v>108.219435144051</v>
      </c>
      <c r="L410" s="60">
        <v>108.95199427572</v>
      </c>
      <c r="M410" s="61">
        <v>0.51602303480662703</v>
      </c>
      <c r="N410" s="61">
        <v>0.54170078720358505</v>
      </c>
      <c r="O410" s="61">
        <v>0.51638503918049505</v>
      </c>
      <c r="P410" s="61">
        <v>0.494213262594553</v>
      </c>
      <c r="Q410" s="61">
        <v>0.46678227704845898</v>
      </c>
      <c r="R410" s="61">
        <v>0.47438764191938698</v>
      </c>
      <c r="S410" s="61">
        <v>0.39768153828199498</v>
      </c>
    </row>
    <row r="411" spans="1:19" x14ac:dyDescent="0.35">
      <c r="A411" s="59" t="s">
        <v>3190</v>
      </c>
      <c r="B411" s="59" t="s">
        <v>3191</v>
      </c>
      <c r="C411" s="53" t="s">
        <v>60</v>
      </c>
      <c r="D411" s="53" t="s">
        <v>44</v>
      </c>
      <c r="E411" s="53" t="s">
        <v>3707</v>
      </c>
      <c r="F411" s="60">
        <v>108.554093018004</v>
      </c>
      <c r="G411" s="60">
        <v>102.18639105804201</v>
      </c>
      <c r="H411" s="60">
        <v>108.77842657069399</v>
      </c>
      <c r="I411" s="60">
        <v>98.846465212766404</v>
      </c>
      <c r="J411" s="60">
        <v>114.14438853288701</v>
      </c>
      <c r="K411" s="60">
        <v>119.156250526691</v>
      </c>
      <c r="L411" s="60">
        <v>105.099647860308</v>
      </c>
      <c r="M411" s="61">
        <v>0.67800379522483101</v>
      </c>
      <c r="N411" s="61">
        <v>0.71807683798060795</v>
      </c>
      <c r="O411" s="61">
        <v>0.68197421446573803</v>
      </c>
      <c r="P411" s="61">
        <v>0.64744552425450796</v>
      </c>
      <c r="Q411" s="61">
        <v>0.60913169591790195</v>
      </c>
      <c r="R411" s="61">
        <v>0.62188531158343796</v>
      </c>
      <c r="S411" s="61">
        <v>0.534714840779558</v>
      </c>
    </row>
    <row r="412" spans="1:19" x14ac:dyDescent="0.35">
      <c r="A412" s="59" t="s">
        <v>3194</v>
      </c>
      <c r="B412" s="59" t="s">
        <v>3195</v>
      </c>
      <c r="C412" s="53" t="s">
        <v>60</v>
      </c>
      <c r="D412" s="53" t="s">
        <v>44</v>
      </c>
      <c r="E412" s="53" t="s">
        <v>3708</v>
      </c>
      <c r="F412" s="60">
        <v>105.77816658398901</v>
      </c>
      <c r="G412" s="60">
        <v>107.799384102717</v>
      </c>
      <c r="H412" s="60">
        <v>102.685646199682</v>
      </c>
      <c r="I412" s="60">
        <v>100.242724055362</v>
      </c>
      <c r="J412" s="60">
        <v>110.47852357385401</v>
      </c>
      <c r="K412" s="60">
        <v>108.219435144051</v>
      </c>
      <c r="L412" s="60">
        <v>108.95199427572</v>
      </c>
      <c r="M412" s="61">
        <v>0.51602303480662703</v>
      </c>
      <c r="N412" s="61">
        <v>0.54170078720358505</v>
      </c>
      <c r="O412" s="61">
        <v>0.51638503918049505</v>
      </c>
      <c r="P412" s="61">
        <v>0.494213262594553</v>
      </c>
      <c r="Q412" s="61">
        <v>0.46678227704845898</v>
      </c>
      <c r="R412" s="61">
        <v>0.47438764191938698</v>
      </c>
      <c r="S412" s="61">
        <v>0.39768153828199498</v>
      </c>
    </row>
    <row r="413" spans="1:19" x14ac:dyDescent="0.35">
      <c r="A413" s="59" t="s">
        <v>3192</v>
      </c>
      <c r="B413" s="59" t="s">
        <v>3193</v>
      </c>
      <c r="C413" s="53" t="s">
        <v>60</v>
      </c>
      <c r="D413" s="53" t="s">
        <v>44</v>
      </c>
      <c r="E413" s="53" t="s">
        <v>3707</v>
      </c>
      <c r="F413" s="60">
        <v>103.09257723451501</v>
      </c>
      <c r="G413" s="60">
        <v>108.54448708320599</v>
      </c>
      <c r="H413" s="60">
        <v>104.053180107621</v>
      </c>
      <c r="I413" s="60">
        <v>97.486263631988393</v>
      </c>
      <c r="J413" s="60">
        <v>107.524674775606</v>
      </c>
      <c r="K413" s="60">
        <v>105.007469437515</v>
      </c>
      <c r="L413" s="60">
        <v>109.919064179592</v>
      </c>
      <c r="M413" s="61">
        <v>0.63205714616805397</v>
      </c>
      <c r="N413" s="61">
        <v>0.67285008505941901</v>
      </c>
      <c r="O413" s="61">
        <v>0.635459201522107</v>
      </c>
      <c r="P413" s="61">
        <v>0.60161073696835199</v>
      </c>
      <c r="Q413" s="61">
        <v>0.56411133207518305</v>
      </c>
      <c r="R413" s="61">
        <v>0.575896500480368</v>
      </c>
      <c r="S413" s="61">
        <v>0.488787819632094</v>
      </c>
    </row>
    <row r="414" spans="1:19" x14ac:dyDescent="0.35">
      <c r="A414" s="59" t="s">
        <v>3188</v>
      </c>
      <c r="B414" s="59" t="s">
        <v>3189</v>
      </c>
      <c r="C414" s="53" t="s">
        <v>60</v>
      </c>
      <c r="D414" s="53" t="s">
        <v>44</v>
      </c>
      <c r="E414" s="53" t="s">
        <v>3707</v>
      </c>
      <c r="F414" s="60">
        <v>98.422788986586596</v>
      </c>
      <c r="G414" s="60">
        <v>108.46488810072201</v>
      </c>
      <c r="H414" s="60">
        <v>97.6074128949261</v>
      </c>
      <c r="I414" s="60">
        <v>98.916836210461597</v>
      </c>
      <c r="J414" s="60">
        <v>109.669023839476</v>
      </c>
      <c r="K414" s="60">
        <v>111.26300058731201</v>
      </c>
      <c r="L414" s="60">
        <v>108.95199427572</v>
      </c>
      <c r="M414" s="61">
        <v>0.62895530629012397</v>
      </c>
      <c r="N414" s="61">
        <v>0.67171902448314702</v>
      </c>
      <c r="O414" s="61">
        <v>0.63194091128881202</v>
      </c>
      <c r="P414" s="61">
        <v>0.60039782955097598</v>
      </c>
      <c r="Q414" s="61">
        <v>0.56316834023224105</v>
      </c>
      <c r="R414" s="61">
        <v>0.57290618596918197</v>
      </c>
      <c r="S414" s="61">
        <v>0.39768153828199498</v>
      </c>
    </row>
    <row r="415" spans="1:19" x14ac:dyDescent="0.35">
      <c r="A415" s="59" t="s">
        <v>2686</v>
      </c>
      <c r="B415" s="59" t="s">
        <v>2687</v>
      </c>
      <c r="C415" s="53" t="s">
        <v>40</v>
      </c>
      <c r="D415" s="53" t="s">
        <v>41</v>
      </c>
      <c r="E415" s="53" t="s">
        <v>3708</v>
      </c>
      <c r="F415" s="60">
        <v>104.963767389545</v>
      </c>
      <c r="G415" s="60">
        <v>116.587006644437</v>
      </c>
      <c r="H415" s="60">
        <v>104.806730778267</v>
      </c>
      <c r="I415" s="60">
        <v>110.15701069312</v>
      </c>
      <c r="J415" s="60">
        <v>116.836238162306</v>
      </c>
      <c r="K415" s="60">
        <v>113.46757462596</v>
      </c>
      <c r="L415" s="60">
        <v>102.298594076958</v>
      </c>
      <c r="M415" s="61">
        <v>0.486133131352738</v>
      </c>
      <c r="N415" s="61">
        <v>0.51411739783374699</v>
      </c>
      <c r="O415" s="61">
        <v>0.48702679882720401</v>
      </c>
      <c r="P415" s="61">
        <v>0.46709462828806603</v>
      </c>
      <c r="Q415" s="61">
        <v>0.43993499970049099</v>
      </c>
      <c r="R415" s="61">
        <v>0.445758035934468</v>
      </c>
      <c r="S415" s="61">
        <v>0.38034745877833898</v>
      </c>
    </row>
    <row r="416" spans="1:19" x14ac:dyDescent="0.35">
      <c r="A416" s="59" t="s">
        <v>2688</v>
      </c>
      <c r="B416" s="59" t="s">
        <v>2689</v>
      </c>
      <c r="C416" s="53" t="s">
        <v>40</v>
      </c>
      <c r="D416" s="53" t="s">
        <v>41</v>
      </c>
      <c r="E416" s="53" t="s">
        <v>3707</v>
      </c>
      <c r="F416" s="60">
        <v>106.532377466966</v>
      </c>
      <c r="G416" s="60">
        <v>121.659790994118</v>
      </c>
      <c r="H416" s="60">
        <v>106.384826177121</v>
      </c>
      <c r="I416" s="60">
        <v>112.577202868125</v>
      </c>
      <c r="J416" s="60">
        <v>113.652482559803</v>
      </c>
      <c r="K416" s="60">
        <v>115.88307181464</v>
      </c>
      <c r="L416" s="60">
        <v>106.48114839038401</v>
      </c>
      <c r="M416" s="61">
        <v>0.61183352429938398</v>
      </c>
      <c r="N416" s="61">
        <v>0.65706640838992203</v>
      </c>
      <c r="O416" s="61">
        <v>0.61536529391458406</v>
      </c>
      <c r="P416" s="61">
        <v>0.58332160494611995</v>
      </c>
      <c r="Q416" s="61">
        <v>0.54512881401713298</v>
      </c>
      <c r="R416" s="61">
        <v>0.55465982465186903</v>
      </c>
      <c r="S416" s="61">
        <v>0.47522168960212402</v>
      </c>
    </row>
    <row r="417" spans="1:19" x14ac:dyDescent="0.35">
      <c r="A417" s="59" t="s">
        <v>2950</v>
      </c>
      <c r="B417" s="59" t="s">
        <v>2951</v>
      </c>
      <c r="C417" s="53" t="s">
        <v>60</v>
      </c>
      <c r="D417" s="53" t="s">
        <v>66</v>
      </c>
      <c r="E417" s="53" t="s">
        <v>3707</v>
      </c>
      <c r="F417" s="60">
        <v>101.991038285196</v>
      </c>
      <c r="G417" s="60">
        <v>114.996045388669</v>
      </c>
      <c r="H417" s="60">
        <v>121.09602793868901</v>
      </c>
      <c r="I417" s="60">
        <v>108.46299070881599</v>
      </c>
      <c r="J417" s="60">
        <v>115.643029569693</v>
      </c>
      <c r="K417" s="60">
        <v>102.296645439798</v>
      </c>
      <c r="L417" s="60">
        <v>106.37539212366499</v>
      </c>
      <c r="M417" s="61">
        <v>0.63442024628016802</v>
      </c>
      <c r="N417" s="61">
        <v>0.67574266428902896</v>
      </c>
      <c r="O417" s="61">
        <v>0.63890261544436999</v>
      </c>
      <c r="P417" s="61">
        <v>0.607124600645366</v>
      </c>
      <c r="Q417" s="61">
        <v>0.57100466398371796</v>
      </c>
      <c r="R417" s="61">
        <v>0.58129504890278305</v>
      </c>
      <c r="S417" s="61">
        <v>0.51142363333701801</v>
      </c>
    </row>
    <row r="418" spans="1:19" x14ac:dyDescent="0.35">
      <c r="A418" s="59" t="s">
        <v>2952</v>
      </c>
      <c r="B418" s="59" t="s">
        <v>2953</v>
      </c>
      <c r="C418" s="53" t="s">
        <v>60</v>
      </c>
      <c r="D418" s="53" t="s">
        <v>66</v>
      </c>
      <c r="E418" s="53" t="s">
        <v>3707</v>
      </c>
      <c r="F418" s="60">
        <v>93.881176718104001</v>
      </c>
      <c r="G418" s="60">
        <v>117.473567824916</v>
      </c>
      <c r="H418" s="60">
        <v>120.26569626812299</v>
      </c>
      <c r="I418" s="60">
        <v>108.46299070881599</v>
      </c>
      <c r="J418" s="60">
        <v>114.434812367482</v>
      </c>
      <c r="K418" s="60">
        <v>100.217826087932</v>
      </c>
      <c r="L418" s="60">
        <v>100.319707369659</v>
      </c>
      <c r="M418" s="61">
        <v>0.63442024628016802</v>
      </c>
      <c r="N418" s="61">
        <v>0.67574266428902896</v>
      </c>
      <c r="O418" s="61">
        <v>0.63890261544436999</v>
      </c>
      <c r="P418" s="61">
        <v>0.607124600645366</v>
      </c>
      <c r="Q418" s="61">
        <v>0.57100466398371796</v>
      </c>
      <c r="R418" s="61">
        <v>0.58129504890278305</v>
      </c>
      <c r="S418" s="61">
        <v>0.51142363333701801</v>
      </c>
    </row>
    <row r="419" spans="1:19" x14ac:dyDescent="0.35">
      <c r="A419" s="59" t="s">
        <v>2954</v>
      </c>
      <c r="B419" s="59" t="s">
        <v>2955</v>
      </c>
      <c r="C419" s="53" t="s">
        <v>60</v>
      </c>
      <c r="D419" s="53" t="s">
        <v>66</v>
      </c>
      <c r="E419" s="53" t="s">
        <v>3708</v>
      </c>
      <c r="F419" s="60">
        <v>104.57341724249299</v>
      </c>
      <c r="G419" s="60">
        <v>118.442520358293</v>
      </c>
      <c r="H419" s="60">
        <v>118.765554386923</v>
      </c>
      <c r="I419" s="60">
        <v>112.123758859105</v>
      </c>
      <c r="J419" s="60">
        <v>113.327070808944</v>
      </c>
      <c r="K419" s="60">
        <v>102.97648417670599</v>
      </c>
      <c r="L419" s="60">
        <v>100.20962876897801</v>
      </c>
      <c r="M419" s="61">
        <v>0.52215036320484398</v>
      </c>
      <c r="N419" s="61">
        <v>0.54919528389220496</v>
      </c>
      <c r="O419" s="61">
        <v>0.52462471395379795</v>
      </c>
      <c r="P419" s="61">
        <v>0.50463327085423004</v>
      </c>
      <c r="Q419" s="61">
        <v>0.47852110712614199</v>
      </c>
      <c r="R419" s="61">
        <v>0.48457256428481499</v>
      </c>
      <c r="S419" s="61">
        <v>0.43113789055110302</v>
      </c>
    </row>
    <row r="420" spans="1:19" x14ac:dyDescent="0.35">
      <c r="A420" s="59" t="s">
        <v>2946</v>
      </c>
      <c r="B420" s="59" t="s">
        <v>2947</v>
      </c>
      <c r="C420" s="53" t="s">
        <v>40</v>
      </c>
      <c r="D420" s="53" t="s">
        <v>66</v>
      </c>
      <c r="E420" s="53" t="s">
        <v>3708</v>
      </c>
      <c r="F420" s="60">
        <v>104.57341724249299</v>
      </c>
      <c r="G420" s="60">
        <v>118.442520358293</v>
      </c>
      <c r="H420" s="60">
        <v>118.765554386923</v>
      </c>
      <c r="I420" s="60">
        <v>112.123758859105</v>
      </c>
      <c r="J420" s="60">
        <v>113.327070808944</v>
      </c>
      <c r="K420" s="60">
        <v>102.97648417670599</v>
      </c>
      <c r="L420" s="60">
        <v>100.20962876897801</v>
      </c>
      <c r="M420" s="61">
        <v>0.52215036320484398</v>
      </c>
      <c r="N420" s="61">
        <v>0.54919528389220496</v>
      </c>
      <c r="O420" s="61">
        <v>0.52462471395379795</v>
      </c>
      <c r="P420" s="61">
        <v>0.50463327085423004</v>
      </c>
      <c r="Q420" s="61">
        <v>0.47852110712614199</v>
      </c>
      <c r="R420" s="61">
        <v>0.48457256428481499</v>
      </c>
      <c r="S420" s="61">
        <v>0.43113789055110302</v>
      </c>
    </row>
    <row r="421" spans="1:19" x14ac:dyDescent="0.35">
      <c r="A421" s="59" t="s">
        <v>2948</v>
      </c>
      <c r="B421" s="59" t="s">
        <v>2949</v>
      </c>
      <c r="C421" s="53" t="s">
        <v>40</v>
      </c>
      <c r="D421" s="53" t="s">
        <v>66</v>
      </c>
      <c r="E421" s="53" t="s">
        <v>3707</v>
      </c>
      <c r="F421" s="60">
        <v>112.295217129185</v>
      </c>
      <c r="G421" s="60">
        <v>122.72342131021</v>
      </c>
      <c r="H421" s="60">
        <v>116.08608660546901</v>
      </c>
      <c r="I421" s="60">
        <v>108.299614692375</v>
      </c>
      <c r="J421" s="60">
        <v>110.25489046492901</v>
      </c>
      <c r="K421" s="60">
        <v>103.52719483238999</v>
      </c>
      <c r="L421" s="60">
        <v>105.575718484712</v>
      </c>
      <c r="M421" s="61">
        <v>0.63234274563167303</v>
      </c>
      <c r="N421" s="61">
        <v>0.67539847601166103</v>
      </c>
      <c r="O421" s="61">
        <v>0.636380308498391</v>
      </c>
      <c r="P421" s="61">
        <v>0.60669684677000202</v>
      </c>
      <c r="Q421" s="61">
        <v>0.57077794484442501</v>
      </c>
      <c r="R421" s="61">
        <v>0.57925121941456603</v>
      </c>
      <c r="S421" s="61">
        <v>0.51104209921465105</v>
      </c>
    </row>
    <row r="422" spans="1:19" x14ac:dyDescent="0.35">
      <c r="A422" s="59" t="s">
        <v>463</v>
      </c>
      <c r="B422" s="59" t="s">
        <v>464</v>
      </c>
      <c r="C422" s="53" t="s">
        <v>60</v>
      </c>
      <c r="D422" s="53" t="s">
        <v>41</v>
      </c>
      <c r="E422" s="53" t="s">
        <v>3707</v>
      </c>
      <c r="F422" s="60">
        <v>104.91827114321801</v>
      </c>
      <c r="G422" s="60">
        <v>110.36057909711</v>
      </c>
      <c r="H422" s="60">
        <v>113.885686875734</v>
      </c>
      <c r="I422" s="60">
        <v>108.317145400274</v>
      </c>
      <c r="J422" s="60">
        <v>105.938781114515</v>
      </c>
      <c r="K422" s="60">
        <v>110.225584332941</v>
      </c>
      <c r="L422" s="60">
        <v>92.331797024239705</v>
      </c>
      <c r="M422" s="61">
        <v>0.62510573383052703</v>
      </c>
      <c r="N422" s="61">
        <v>0.66728937422441204</v>
      </c>
      <c r="O422" s="61">
        <v>0.62989128799758898</v>
      </c>
      <c r="P422" s="61">
        <v>0.59663611045097598</v>
      </c>
      <c r="Q422" s="61">
        <v>0.55989238958819498</v>
      </c>
      <c r="R422" s="61">
        <v>0.57107550898424697</v>
      </c>
      <c r="S422" s="61">
        <v>0.50288821924351401</v>
      </c>
    </row>
    <row r="423" spans="1:19" x14ac:dyDescent="0.35">
      <c r="A423" s="59" t="s">
        <v>461</v>
      </c>
      <c r="B423" s="59" t="s">
        <v>462</v>
      </c>
      <c r="C423" s="53" t="s">
        <v>40</v>
      </c>
      <c r="D423" s="53" t="s">
        <v>41</v>
      </c>
      <c r="E423" s="53" t="s">
        <v>3707</v>
      </c>
      <c r="F423" s="60">
        <v>110.195890334414</v>
      </c>
      <c r="G423" s="60">
        <v>124.603277923785</v>
      </c>
      <c r="H423" s="60">
        <v>108.05551265371101</v>
      </c>
      <c r="I423" s="60">
        <v>117.549815207295</v>
      </c>
      <c r="J423" s="60">
        <v>107.78966601451501</v>
      </c>
      <c r="K423" s="60">
        <v>115.522111729671</v>
      </c>
      <c r="L423" s="60">
        <v>94.206166403670295</v>
      </c>
      <c r="M423" s="61">
        <v>0.62558282157466105</v>
      </c>
      <c r="N423" s="61">
        <v>0.66794147699976303</v>
      </c>
      <c r="O423" s="61">
        <v>0.63031390035585</v>
      </c>
      <c r="P423" s="61">
        <v>0.59724901180391599</v>
      </c>
      <c r="Q423" s="61">
        <v>0.56051084008311203</v>
      </c>
      <c r="R423" s="61">
        <v>0.57152576381878295</v>
      </c>
      <c r="S423" s="61">
        <v>0.50345692268712094</v>
      </c>
    </row>
    <row r="424" spans="1:19" x14ac:dyDescent="0.35">
      <c r="A424" s="59" t="s">
        <v>465</v>
      </c>
      <c r="B424" s="59" t="s">
        <v>466</v>
      </c>
      <c r="C424" s="53" t="s">
        <v>60</v>
      </c>
      <c r="D424" s="53" t="s">
        <v>41</v>
      </c>
      <c r="E424" s="53" t="s">
        <v>3707</v>
      </c>
      <c r="F424" s="60">
        <v>103.521760312105</v>
      </c>
      <c r="G424" s="60">
        <v>123.490041968588</v>
      </c>
      <c r="H424" s="60">
        <v>114.17605521878301</v>
      </c>
      <c r="I424" s="60">
        <v>117.17024833755001</v>
      </c>
      <c r="J424" s="60">
        <v>104.137699703598</v>
      </c>
      <c r="K424" s="60">
        <v>106.14637991654</v>
      </c>
      <c r="L424" s="60">
        <v>92.299986432139605</v>
      </c>
      <c r="M424" s="61">
        <v>0.64299126939915496</v>
      </c>
      <c r="N424" s="61">
        <v>0.68490150709484299</v>
      </c>
      <c r="O424" s="61">
        <v>0.647837608530895</v>
      </c>
      <c r="P424" s="61">
        <v>0.61421528684066296</v>
      </c>
      <c r="Q424" s="61">
        <v>0.57699872296100596</v>
      </c>
      <c r="R424" s="61">
        <v>0.58858734254610001</v>
      </c>
      <c r="S424" s="61">
        <v>0.51902359717212998</v>
      </c>
    </row>
    <row r="425" spans="1:19" x14ac:dyDescent="0.35">
      <c r="A425" s="59" t="s">
        <v>3390</v>
      </c>
      <c r="B425" s="59" t="s">
        <v>3391</v>
      </c>
      <c r="C425" s="53" t="s">
        <v>40</v>
      </c>
      <c r="D425" s="53" t="s">
        <v>41</v>
      </c>
      <c r="E425" s="53" t="s">
        <v>3708</v>
      </c>
      <c r="F425" s="60">
        <v>105.71175189547399</v>
      </c>
      <c r="G425" s="60">
        <v>121.06360348519399</v>
      </c>
      <c r="H425" s="60">
        <v>112.768050537486</v>
      </c>
      <c r="I425" s="60">
        <v>112.82031019853</v>
      </c>
      <c r="J425" s="60">
        <v>109.68967877487</v>
      </c>
      <c r="K425" s="60">
        <v>111.442047338481</v>
      </c>
      <c r="L425" s="60">
        <v>94.2173280149335</v>
      </c>
      <c r="M425" s="61">
        <v>0.50528246878002303</v>
      </c>
      <c r="N425" s="61">
        <v>0.53274030978655396</v>
      </c>
      <c r="O425" s="61">
        <v>0.50785515974921203</v>
      </c>
      <c r="P425" s="61">
        <v>0.48763366444498302</v>
      </c>
      <c r="Q425" s="61">
        <v>0.461804995125564</v>
      </c>
      <c r="R425" s="61">
        <v>0.46802025570037098</v>
      </c>
      <c r="S425" s="61">
        <v>0.41889989466607103</v>
      </c>
    </row>
    <row r="426" spans="1:19" x14ac:dyDescent="0.35">
      <c r="A426" s="59" t="s">
        <v>3713</v>
      </c>
      <c r="B426" s="59" t="s">
        <v>3714</v>
      </c>
      <c r="C426" s="53" t="s">
        <v>60</v>
      </c>
      <c r="D426" s="53" t="s">
        <v>1863</v>
      </c>
      <c r="E426" s="53" t="s">
        <v>3707</v>
      </c>
      <c r="F426" s="60">
        <v>102.226957896248</v>
      </c>
      <c r="G426" s="60">
        <v>116.95119744915</v>
      </c>
      <c r="H426" s="60">
        <v>104.172133922768</v>
      </c>
      <c r="I426" s="60">
        <v>106.05320242035</v>
      </c>
      <c r="J426" s="60">
        <v>110.44406650873201</v>
      </c>
      <c r="K426" s="60">
        <v>98.995351285296906</v>
      </c>
      <c r="L426" s="60">
        <v>103.063426746353</v>
      </c>
      <c r="M426" s="61">
        <v>0.50185286311919297</v>
      </c>
      <c r="N426" s="61">
        <v>0.55608487362695302</v>
      </c>
      <c r="O426" s="61">
        <v>0.50810742622354199</v>
      </c>
      <c r="P426" s="61">
        <v>0.46671700546106099</v>
      </c>
      <c r="Q426" s="61">
        <v>0.42362435803600601</v>
      </c>
      <c r="R426" s="61">
        <v>0.43699315365262997</v>
      </c>
      <c r="S426" s="61">
        <v>7.7332667626463999E-2</v>
      </c>
    </row>
    <row r="427" spans="1:19" x14ac:dyDescent="0.35">
      <c r="A427" s="59" t="s">
        <v>436</v>
      </c>
      <c r="B427" s="59" t="s">
        <v>437</v>
      </c>
      <c r="C427" s="53" t="s">
        <v>60</v>
      </c>
      <c r="D427" s="53" t="s">
        <v>114</v>
      </c>
      <c r="E427" s="53" t="s">
        <v>3707</v>
      </c>
      <c r="F427" s="60">
        <v>98.948584681375095</v>
      </c>
      <c r="G427" s="60">
        <v>109.43009557260299</v>
      </c>
      <c r="H427" s="60">
        <v>123.74304345515201</v>
      </c>
      <c r="I427" s="60">
        <v>108.55338043865299</v>
      </c>
      <c r="J427" s="60">
        <v>101.288438232424</v>
      </c>
      <c r="K427" s="60">
        <v>108.81413637679999</v>
      </c>
      <c r="L427" s="60">
        <v>101.24781208861199</v>
      </c>
      <c r="M427" s="61">
        <v>0.59770375248444996</v>
      </c>
      <c r="N427" s="61">
        <v>0.64316300774148505</v>
      </c>
      <c r="O427" s="61">
        <v>0.60214902206709797</v>
      </c>
      <c r="P427" s="61">
        <v>0.56850907974571396</v>
      </c>
      <c r="Q427" s="61">
        <v>0.53051945882095597</v>
      </c>
      <c r="R427" s="61">
        <v>0.54085993258474796</v>
      </c>
      <c r="S427" s="61">
        <v>0.47178204933902401</v>
      </c>
    </row>
    <row r="428" spans="1:19" x14ac:dyDescent="0.35">
      <c r="A428" s="59" t="s">
        <v>2022</v>
      </c>
      <c r="B428" s="59" t="s">
        <v>437</v>
      </c>
      <c r="C428" s="53" t="s">
        <v>60</v>
      </c>
      <c r="D428" s="53" t="s">
        <v>114</v>
      </c>
      <c r="E428" s="53" t="s">
        <v>3708</v>
      </c>
      <c r="F428" s="60">
        <v>102.676688018097</v>
      </c>
      <c r="G428" s="60">
        <v>115.473047958075</v>
      </c>
      <c r="H428" s="60">
        <v>121.86436746202899</v>
      </c>
      <c r="I428" s="60">
        <v>111.114454600183</v>
      </c>
      <c r="J428" s="60">
        <v>102.96582167510699</v>
      </c>
      <c r="K428" s="60">
        <v>105.318522318869</v>
      </c>
      <c r="L428" s="60">
        <v>96.121359376295999</v>
      </c>
      <c r="M428" s="61">
        <v>0.46077448752309802</v>
      </c>
      <c r="N428" s="61">
        <v>0.48861663991119397</v>
      </c>
      <c r="O428" s="61">
        <v>0.46277388216726401</v>
      </c>
      <c r="P428" s="61">
        <v>0.44372757165094801</v>
      </c>
      <c r="Q428" s="61">
        <v>0.41827227497929098</v>
      </c>
      <c r="R428" s="61">
        <v>0.42342354356096901</v>
      </c>
      <c r="S428" s="61">
        <v>0.37636058790927901</v>
      </c>
    </row>
    <row r="429" spans="1:19" x14ac:dyDescent="0.35">
      <c r="A429" s="59" t="s">
        <v>344</v>
      </c>
      <c r="B429" s="59" t="s">
        <v>345</v>
      </c>
      <c r="C429" s="53" t="s">
        <v>40</v>
      </c>
      <c r="D429" s="53" t="s">
        <v>230</v>
      </c>
      <c r="E429" s="53" t="s">
        <v>3708</v>
      </c>
      <c r="F429" s="60">
        <v>99.478995541607205</v>
      </c>
      <c r="G429" s="60">
        <v>122.56987378890101</v>
      </c>
      <c r="H429" s="60">
        <v>109.401071309949</v>
      </c>
      <c r="I429" s="60">
        <v>92.211897222179104</v>
      </c>
      <c r="J429" s="60">
        <v>99.4022227758757</v>
      </c>
      <c r="K429" s="60">
        <v>107.35338319939601</v>
      </c>
      <c r="L429" s="60">
        <v>95.543243720918198</v>
      </c>
      <c r="M429" s="61">
        <v>0.55085044542188999</v>
      </c>
      <c r="N429" s="61">
        <v>0.57683085436289605</v>
      </c>
      <c r="O429" s="61">
        <v>0.54902114080953301</v>
      </c>
      <c r="P429" s="61">
        <v>0.528349240960727</v>
      </c>
      <c r="Q429" s="61">
        <v>0.497906703606321</v>
      </c>
      <c r="R429" s="61">
        <v>0.50048993691854604</v>
      </c>
      <c r="S429" s="61">
        <v>0.42704572166947302</v>
      </c>
    </row>
    <row r="430" spans="1:19" x14ac:dyDescent="0.35">
      <c r="A430" s="59" t="s">
        <v>2926</v>
      </c>
      <c r="B430" s="59" t="s">
        <v>2927</v>
      </c>
      <c r="C430" s="53" t="s">
        <v>40</v>
      </c>
      <c r="D430" s="53" t="s">
        <v>41</v>
      </c>
      <c r="E430" s="53" t="s">
        <v>3708</v>
      </c>
      <c r="F430" s="60">
        <v>115.659099255521</v>
      </c>
      <c r="G430" s="60">
        <v>106.646036567821</v>
      </c>
      <c r="H430" s="60">
        <v>97.326981450547393</v>
      </c>
      <c r="I430" s="60">
        <v>107.205583981304</v>
      </c>
      <c r="J430" s="60">
        <v>104.153287423534</v>
      </c>
      <c r="K430" s="60">
        <v>95.145639741216002</v>
      </c>
      <c r="L430" s="60">
        <v>97.531154590923705</v>
      </c>
      <c r="M430" s="61">
        <v>0.46812686854990998</v>
      </c>
      <c r="N430" s="61">
        <v>0.489667145447439</v>
      </c>
      <c r="O430" s="61">
        <v>0.47085632670647298</v>
      </c>
      <c r="P430" s="61">
        <v>0.44978037308137098</v>
      </c>
      <c r="Q430" s="61">
        <v>0.42295640263297801</v>
      </c>
      <c r="R430" s="61">
        <v>0.42877129337929298</v>
      </c>
      <c r="S430" s="61">
        <v>0.34752132344667203</v>
      </c>
    </row>
    <row r="431" spans="1:19" x14ac:dyDescent="0.35">
      <c r="A431" s="59" t="s">
        <v>1618</v>
      </c>
      <c r="B431" s="59" t="s">
        <v>1619</v>
      </c>
      <c r="C431" s="53" t="s">
        <v>60</v>
      </c>
      <c r="D431" s="53" t="s">
        <v>52</v>
      </c>
      <c r="E431" s="53" t="s">
        <v>3707</v>
      </c>
      <c r="F431" s="60">
        <v>116.862647015481</v>
      </c>
      <c r="G431" s="60">
        <v>115.28694468289</v>
      </c>
      <c r="H431" s="60">
        <v>108.77532507217499</v>
      </c>
      <c r="I431" s="60">
        <v>102.08319703699399</v>
      </c>
      <c r="J431" s="60">
        <v>103.26087839240699</v>
      </c>
      <c r="K431" s="60">
        <v>101.04768685354701</v>
      </c>
      <c r="L431" s="60">
        <v>103.838335560315</v>
      </c>
      <c r="M431" s="61">
        <v>0.593742022959862</v>
      </c>
      <c r="N431" s="61">
        <v>0.63904957521760697</v>
      </c>
      <c r="O431" s="61">
        <v>0.59889899870720897</v>
      </c>
      <c r="P431" s="61">
        <v>0.56346075840575904</v>
      </c>
      <c r="Q431" s="61">
        <v>0.52498932354524497</v>
      </c>
      <c r="R431" s="61">
        <v>0.53695872802748401</v>
      </c>
      <c r="S431" s="61">
        <v>0.46702652347291501</v>
      </c>
    </row>
    <row r="432" spans="1:19" x14ac:dyDescent="0.35">
      <c r="A432" s="59" t="s">
        <v>2068</v>
      </c>
      <c r="B432" s="59" t="s">
        <v>2069</v>
      </c>
      <c r="C432" s="53" t="s">
        <v>40</v>
      </c>
      <c r="D432" s="53" t="s">
        <v>114</v>
      </c>
      <c r="E432" s="53" t="s">
        <v>3707</v>
      </c>
      <c r="F432" s="60">
        <v>104.06187121236999</v>
      </c>
      <c r="G432" s="60">
        <v>112.655381954085</v>
      </c>
      <c r="H432" s="60">
        <v>106.796266431866</v>
      </c>
      <c r="I432" s="60">
        <v>103.614970478777</v>
      </c>
      <c r="J432" s="60">
        <v>108.49212685472099</v>
      </c>
      <c r="K432" s="60">
        <v>92.509989006429905</v>
      </c>
      <c r="L432" s="60">
        <v>106.79272476879601</v>
      </c>
      <c r="M432" s="61">
        <v>0.65728413614621095</v>
      </c>
      <c r="N432" s="61">
        <v>0.69315045185838897</v>
      </c>
      <c r="O432" s="61">
        <v>0.66054718104008903</v>
      </c>
      <c r="P432" s="61">
        <v>0.63296728324723395</v>
      </c>
      <c r="Q432" s="61">
        <v>0.60090097037689305</v>
      </c>
      <c r="R432" s="61">
        <v>0.60984804499505196</v>
      </c>
      <c r="S432" s="61">
        <v>0.54540329437794299</v>
      </c>
    </row>
    <row r="433" spans="1:19" x14ac:dyDescent="0.35">
      <c r="A433" s="59" t="s">
        <v>2072</v>
      </c>
      <c r="B433" s="59" t="s">
        <v>2073</v>
      </c>
      <c r="C433" s="53" t="s">
        <v>60</v>
      </c>
      <c r="D433" s="53" t="s">
        <v>114</v>
      </c>
      <c r="E433" s="53" t="s">
        <v>3707</v>
      </c>
      <c r="F433" s="60">
        <v>104.11938327405301</v>
      </c>
      <c r="G433" s="60">
        <v>114.558398816381</v>
      </c>
      <c r="H433" s="60">
        <v>108.120757592066</v>
      </c>
      <c r="I433" s="60">
        <v>103.5136996199</v>
      </c>
      <c r="J433" s="60">
        <v>106.713968561356</v>
      </c>
      <c r="K433" s="60">
        <v>97.961862249131002</v>
      </c>
      <c r="L433" s="60">
        <v>99.564300680976203</v>
      </c>
      <c r="M433" s="61">
        <v>0.65478753927544597</v>
      </c>
      <c r="N433" s="61">
        <v>0.69201450070130999</v>
      </c>
      <c r="O433" s="61">
        <v>0.65786932467618697</v>
      </c>
      <c r="P433" s="61">
        <v>0.63166271586880596</v>
      </c>
      <c r="Q433" s="61">
        <v>0.59976089195559701</v>
      </c>
      <c r="R433" s="61">
        <v>0.60736147895383097</v>
      </c>
      <c r="S433" s="61">
        <v>0.543945367256644</v>
      </c>
    </row>
    <row r="434" spans="1:19" x14ac:dyDescent="0.35">
      <c r="A434" s="59" t="s">
        <v>3454</v>
      </c>
      <c r="B434" s="59" t="s">
        <v>3455</v>
      </c>
      <c r="C434" s="53" t="s">
        <v>60</v>
      </c>
      <c r="D434" s="53" t="s">
        <v>44</v>
      </c>
      <c r="E434" s="53" t="s">
        <v>3707</v>
      </c>
      <c r="F434" s="60">
        <v>115.899033241249</v>
      </c>
      <c r="G434" s="60">
        <v>116.819397565648</v>
      </c>
      <c r="H434" s="60">
        <v>116.673593635893</v>
      </c>
      <c r="I434" s="60">
        <v>122.84606159500299</v>
      </c>
      <c r="J434" s="60">
        <v>103.16802770152</v>
      </c>
      <c r="K434" s="60">
        <v>99.354757682479999</v>
      </c>
      <c r="L434" s="60">
        <v>90.502632170425201</v>
      </c>
      <c r="M434" s="61">
        <v>0.62809919607113796</v>
      </c>
      <c r="N434" s="61">
        <v>0.67073224339862103</v>
      </c>
      <c r="O434" s="61">
        <v>0.63231491194461498</v>
      </c>
      <c r="P434" s="61">
        <v>0.60177967560894496</v>
      </c>
      <c r="Q434" s="61">
        <v>0.56566692178765998</v>
      </c>
      <c r="R434" s="61">
        <v>0.57454856076939498</v>
      </c>
      <c r="S434" s="61">
        <v>0.50531358585757502</v>
      </c>
    </row>
    <row r="435" spans="1:19" x14ac:dyDescent="0.35">
      <c r="A435" s="59" t="s">
        <v>3452</v>
      </c>
      <c r="B435" s="59" t="s">
        <v>3453</v>
      </c>
      <c r="C435" s="53" t="s">
        <v>40</v>
      </c>
      <c r="D435" s="53" t="s">
        <v>44</v>
      </c>
      <c r="E435" s="53" t="s">
        <v>3707</v>
      </c>
      <c r="F435" s="60">
        <v>118.44693227020799</v>
      </c>
      <c r="G435" s="60">
        <v>112.447629595344</v>
      </c>
      <c r="H435" s="60">
        <v>116.25216806884301</v>
      </c>
      <c r="I435" s="60">
        <v>112.082302393784</v>
      </c>
      <c r="J435" s="60">
        <v>102.13899688977899</v>
      </c>
      <c r="K435" s="60">
        <v>105.33190925975801</v>
      </c>
      <c r="L435" s="60">
        <v>90.220327117550497</v>
      </c>
      <c r="M435" s="61">
        <v>0.62416343539387298</v>
      </c>
      <c r="N435" s="61">
        <v>0.66758503884432197</v>
      </c>
      <c r="O435" s="61">
        <v>0.62846461255901398</v>
      </c>
      <c r="P435" s="61">
        <v>0.59856557707150504</v>
      </c>
      <c r="Q435" s="61">
        <v>0.562653434491169</v>
      </c>
      <c r="R435" s="61">
        <v>0.57082269616263503</v>
      </c>
      <c r="S435" s="61">
        <v>0.50207840929236902</v>
      </c>
    </row>
    <row r="436" spans="1:19" x14ac:dyDescent="0.35">
      <c r="A436" s="59" t="s">
        <v>2918</v>
      </c>
      <c r="B436" s="59" t="s">
        <v>2919</v>
      </c>
      <c r="C436" s="53" t="s">
        <v>40</v>
      </c>
      <c r="D436" s="53" t="s">
        <v>41</v>
      </c>
      <c r="E436" s="53" t="s">
        <v>3707</v>
      </c>
      <c r="F436" s="60">
        <v>116.34607618984499</v>
      </c>
      <c r="G436" s="60">
        <v>112.209686784723</v>
      </c>
      <c r="H436" s="60">
        <v>91.880327944893807</v>
      </c>
      <c r="I436" s="60">
        <v>102.919596337523</v>
      </c>
      <c r="J436" s="60">
        <v>100.588568910982</v>
      </c>
      <c r="K436" s="60">
        <v>96.369011210898293</v>
      </c>
      <c r="L436" s="60">
        <v>97.531154590923705</v>
      </c>
      <c r="M436" s="61">
        <v>0.60230608517658701</v>
      </c>
      <c r="N436" s="61">
        <v>0.59736300425033595</v>
      </c>
      <c r="O436" s="61">
        <v>0.60736570446735505</v>
      </c>
      <c r="P436" s="61">
        <v>0.57300086670117401</v>
      </c>
      <c r="Q436" s="61">
        <v>0.53428940395151903</v>
      </c>
      <c r="R436" s="61">
        <v>0.54483354790666105</v>
      </c>
      <c r="S436" s="61">
        <v>0.34752132344667203</v>
      </c>
    </row>
    <row r="437" spans="1:19" x14ac:dyDescent="0.35">
      <c r="A437" s="59" t="s">
        <v>2924</v>
      </c>
      <c r="B437" s="59" t="s">
        <v>2925</v>
      </c>
      <c r="C437" s="53" t="s">
        <v>60</v>
      </c>
      <c r="D437" s="53" t="s">
        <v>41</v>
      </c>
      <c r="E437" s="53" t="s">
        <v>3708</v>
      </c>
      <c r="F437" s="60">
        <v>115.659099255521</v>
      </c>
      <c r="G437" s="60">
        <v>106.646036567821</v>
      </c>
      <c r="H437" s="60">
        <v>97.326981450547393</v>
      </c>
      <c r="I437" s="60">
        <v>107.205583981304</v>
      </c>
      <c r="J437" s="60">
        <v>104.153287423534</v>
      </c>
      <c r="K437" s="60">
        <v>95.145639741216002</v>
      </c>
      <c r="L437" s="60">
        <v>97.531154590923705</v>
      </c>
      <c r="M437" s="61">
        <v>0.46812686854990998</v>
      </c>
      <c r="N437" s="61">
        <v>0.489667145447439</v>
      </c>
      <c r="O437" s="61">
        <v>0.47085632670647298</v>
      </c>
      <c r="P437" s="61">
        <v>0.44978037308137098</v>
      </c>
      <c r="Q437" s="61">
        <v>0.42295640263297801</v>
      </c>
      <c r="R437" s="61">
        <v>0.42877129337929298</v>
      </c>
      <c r="S437" s="61">
        <v>0.34752132344667203</v>
      </c>
    </row>
    <row r="438" spans="1:19" x14ac:dyDescent="0.35">
      <c r="A438" s="59" t="s">
        <v>2070</v>
      </c>
      <c r="B438" s="59" t="s">
        <v>2071</v>
      </c>
      <c r="C438" s="53" t="s">
        <v>40</v>
      </c>
      <c r="D438" s="53" t="s">
        <v>114</v>
      </c>
      <c r="E438" s="53" t="s">
        <v>3708</v>
      </c>
      <c r="F438" s="60">
        <v>107.452952775285</v>
      </c>
      <c r="G438" s="60">
        <v>109.399116686724</v>
      </c>
      <c r="H438" s="60">
        <v>105.996987569642</v>
      </c>
      <c r="I438" s="60">
        <v>107.676972308392</v>
      </c>
      <c r="J438" s="60">
        <v>109.75111272991199</v>
      </c>
      <c r="K438" s="60">
        <v>93.495864105085204</v>
      </c>
      <c r="L438" s="60">
        <v>102.714020876966</v>
      </c>
      <c r="M438" s="61">
        <v>0.55956657929110498</v>
      </c>
      <c r="N438" s="61">
        <v>0.58062070774624297</v>
      </c>
      <c r="O438" s="61">
        <v>0.56052809836012396</v>
      </c>
      <c r="P438" s="61">
        <v>0.54403532398837995</v>
      </c>
      <c r="Q438" s="61">
        <v>0.52140484671676601</v>
      </c>
      <c r="R438" s="61">
        <v>0.52661144787925596</v>
      </c>
      <c r="S438" s="61">
        <v>0.47654534671989801</v>
      </c>
    </row>
    <row r="439" spans="1:19" x14ac:dyDescent="0.35">
      <c r="A439" s="59" t="s">
        <v>2074</v>
      </c>
      <c r="B439" s="59" t="s">
        <v>2075</v>
      </c>
      <c r="C439" s="53" t="s">
        <v>40</v>
      </c>
      <c r="D439" s="53" t="s">
        <v>114</v>
      </c>
      <c r="E439" s="53" t="s">
        <v>3707</v>
      </c>
      <c r="F439" s="60">
        <v>111.83451984495601</v>
      </c>
      <c r="G439" s="60">
        <v>114.737340482741</v>
      </c>
      <c r="H439" s="60">
        <v>103.393317386139</v>
      </c>
      <c r="I439" s="60">
        <v>109.514705918063</v>
      </c>
      <c r="J439" s="60">
        <v>119.360869681578</v>
      </c>
      <c r="K439" s="60">
        <v>89.530119029242996</v>
      </c>
      <c r="L439" s="60">
        <v>100.104112476902</v>
      </c>
      <c r="M439" s="61">
        <v>0.65892129665786903</v>
      </c>
      <c r="N439" s="61">
        <v>0.69405118801149901</v>
      </c>
      <c r="O439" s="61">
        <v>0.66237407094022205</v>
      </c>
      <c r="P439" s="61">
        <v>0.63376806918220296</v>
      </c>
      <c r="Q439" s="61">
        <v>0.60149110857582699</v>
      </c>
      <c r="R439" s="61">
        <v>0.61129071051606498</v>
      </c>
      <c r="S439" s="61">
        <v>0.54598034812134599</v>
      </c>
    </row>
    <row r="440" spans="1:19" x14ac:dyDescent="0.35">
      <c r="A440" s="59" t="s">
        <v>2076</v>
      </c>
      <c r="B440" s="59" t="s">
        <v>2077</v>
      </c>
      <c r="C440" s="53" t="s">
        <v>40</v>
      </c>
      <c r="D440" s="53" t="s">
        <v>114</v>
      </c>
      <c r="E440" s="53" t="s">
        <v>3707</v>
      </c>
      <c r="F440" s="60">
        <v>103.049429533918</v>
      </c>
      <c r="G440" s="60">
        <v>102.00347437027</v>
      </c>
      <c r="H440" s="60">
        <v>102.47466865408801</v>
      </c>
      <c r="I440" s="60">
        <v>106.417783875539</v>
      </c>
      <c r="J440" s="60">
        <v>107.733540570907</v>
      </c>
      <c r="K440" s="60">
        <v>91.448206799690197</v>
      </c>
      <c r="L440" s="60">
        <v>107.940361638879</v>
      </c>
      <c r="M440" s="61">
        <v>0.65478753927544597</v>
      </c>
      <c r="N440" s="61">
        <v>0.69201450070130999</v>
      </c>
      <c r="O440" s="61">
        <v>0.65787221134064899</v>
      </c>
      <c r="P440" s="61">
        <v>0.63165750941089605</v>
      </c>
      <c r="Q440" s="61">
        <v>0.599756599553532</v>
      </c>
      <c r="R440" s="61">
        <v>0.60735647962134798</v>
      </c>
      <c r="S440" s="61">
        <v>0.54394249749129497</v>
      </c>
    </row>
    <row r="441" spans="1:19" x14ac:dyDescent="0.35">
      <c r="A441" s="59" t="s">
        <v>3446</v>
      </c>
      <c r="B441" s="59" t="s">
        <v>3447</v>
      </c>
      <c r="C441" s="53" t="s">
        <v>40</v>
      </c>
      <c r="D441" s="53" t="s">
        <v>44</v>
      </c>
      <c r="E441" s="53" t="s">
        <v>3707</v>
      </c>
      <c r="F441" s="60">
        <v>118.44693227020799</v>
      </c>
      <c r="G441" s="60">
        <v>112.447629595344</v>
      </c>
      <c r="H441" s="60">
        <v>117.082499739409</v>
      </c>
      <c r="I441" s="60">
        <v>121.30711360761001</v>
      </c>
      <c r="J441" s="60">
        <v>110.59656556445201</v>
      </c>
      <c r="K441" s="60">
        <v>99.089203200655106</v>
      </c>
      <c r="L441" s="60">
        <v>90.220327117550497</v>
      </c>
      <c r="M441" s="61">
        <v>0.62416343539387298</v>
      </c>
      <c r="N441" s="61">
        <v>0.66758503884432197</v>
      </c>
      <c r="O441" s="61">
        <v>0.62846461255901398</v>
      </c>
      <c r="P441" s="61">
        <v>0.59856557707150504</v>
      </c>
      <c r="Q441" s="61">
        <v>0.562653434491169</v>
      </c>
      <c r="R441" s="61">
        <v>0.57082269616263503</v>
      </c>
      <c r="S441" s="61">
        <v>0.50207840929236902</v>
      </c>
    </row>
    <row r="442" spans="1:19" x14ac:dyDescent="0.35">
      <c r="A442" s="59" t="s">
        <v>1620</v>
      </c>
      <c r="B442" s="59" t="s">
        <v>1621</v>
      </c>
      <c r="C442" s="53" t="s">
        <v>60</v>
      </c>
      <c r="D442" s="53" t="s">
        <v>52</v>
      </c>
      <c r="E442" s="53" t="s">
        <v>3708</v>
      </c>
      <c r="F442" s="60">
        <v>113.616410644952</v>
      </c>
      <c r="G442" s="60">
        <v>109.11689016649299</v>
      </c>
      <c r="H442" s="60">
        <v>108.235286098351</v>
      </c>
      <c r="I442" s="60">
        <v>104.677853162565</v>
      </c>
      <c r="J442" s="60">
        <v>105.24920547933399</v>
      </c>
      <c r="K442" s="60">
        <v>96.316862339664397</v>
      </c>
      <c r="L442" s="60">
        <v>98.667574041687203</v>
      </c>
      <c r="M442" s="61">
        <v>0.44996830292471501</v>
      </c>
      <c r="N442" s="61">
        <v>0.47637155316700203</v>
      </c>
      <c r="O442" s="61">
        <v>0.45265474048747401</v>
      </c>
      <c r="P442" s="61">
        <v>0.43230944566310497</v>
      </c>
      <c r="Q442" s="61">
        <v>0.40711694231036899</v>
      </c>
      <c r="R442" s="61">
        <v>0.41382193341389401</v>
      </c>
      <c r="S442" s="61">
        <v>0.36654980743195198</v>
      </c>
    </row>
    <row r="443" spans="1:19" x14ac:dyDescent="0.35">
      <c r="A443" s="59" t="s">
        <v>3448</v>
      </c>
      <c r="B443" s="59" t="s">
        <v>3449</v>
      </c>
      <c r="C443" s="53" t="s">
        <v>60</v>
      </c>
      <c r="D443" s="53" t="s">
        <v>44</v>
      </c>
      <c r="E443" s="53" t="s">
        <v>3707</v>
      </c>
      <c r="F443" s="60">
        <v>119.516886010343</v>
      </c>
      <c r="G443" s="60">
        <v>112.61494186021901</v>
      </c>
      <c r="H443" s="60">
        <v>113.60084071297599</v>
      </c>
      <c r="I443" s="60">
        <v>121.040366865284</v>
      </c>
      <c r="J443" s="60">
        <v>103.535907543845</v>
      </c>
      <c r="K443" s="60">
        <v>99.360141124662107</v>
      </c>
      <c r="L443" s="60">
        <v>91.937066641916402</v>
      </c>
      <c r="M443" s="61">
        <v>0.62414520375355298</v>
      </c>
      <c r="N443" s="61">
        <v>0.66755817000074302</v>
      </c>
      <c r="O443" s="61">
        <v>0.62844588691178305</v>
      </c>
      <c r="P443" s="61">
        <v>0.59854854457647</v>
      </c>
      <c r="Q443" s="61">
        <v>0.56263452574623896</v>
      </c>
      <c r="R443" s="61">
        <v>0.57080620259946402</v>
      </c>
      <c r="S443" s="61">
        <v>0.50204956963715197</v>
      </c>
    </row>
    <row r="444" spans="1:19" x14ac:dyDescent="0.35">
      <c r="A444" s="59" t="s">
        <v>1616</v>
      </c>
      <c r="B444" s="59" t="s">
        <v>1617</v>
      </c>
      <c r="C444" s="53" t="s">
        <v>60</v>
      </c>
      <c r="D444" s="53" t="s">
        <v>52</v>
      </c>
      <c r="E444" s="53" t="s">
        <v>3708</v>
      </c>
      <c r="F444" s="60">
        <v>113.616410644952</v>
      </c>
      <c r="G444" s="60">
        <v>109.11689016649299</v>
      </c>
      <c r="H444" s="60">
        <v>108.235286098351</v>
      </c>
      <c r="I444" s="60">
        <v>104.677853162565</v>
      </c>
      <c r="J444" s="60">
        <v>105.24920547933399</v>
      </c>
      <c r="K444" s="60">
        <v>96.316862339664397</v>
      </c>
      <c r="L444" s="60">
        <v>98.667574041687203</v>
      </c>
      <c r="M444" s="61">
        <v>0.44996830292471501</v>
      </c>
      <c r="N444" s="61">
        <v>0.47637155316700203</v>
      </c>
      <c r="O444" s="61">
        <v>0.45265474048747401</v>
      </c>
      <c r="P444" s="61">
        <v>0.43230944566310497</v>
      </c>
      <c r="Q444" s="61">
        <v>0.40711694231036899</v>
      </c>
      <c r="R444" s="61">
        <v>0.41382193341389401</v>
      </c>
      <c r="S444" s="61">
        <v>0.36654980743195198</v>
      </c>
    </row>
    <row r="445" spans="1:19" x14ac:dyDescent="0.35">
      <c r="A445" s="59" t="s">
        <v>3444</v>
      </c>
      <c r="B445" s="59" t="s">
        <v>3445</v>
      </c>
      <c r="C445" s="53" t="s">
        <v>40</v>
      </c>
      <c r="D445" s="53" t="s">
        <v>44</v>
      </c>
      <c r="E445" s="53" t="s">
        <v>3707</v>
      </c>
      <c r="F445" s="60">
        <v>118.739408139448</v>
      </c>
      <c r="G445" s="60">
        <v>104.794892092376</v>
      </c>
      <c r="H445" s="60">
        <v>101.50367267874201</v>
      </c>
      <c r="I445" s="60">
        <v>112.842995125448</v>
      </c>
      <c r="J445" s="60">
        <v>101.743348706738</v>
      </c>
      <c r="K445" s="60">
        <v>99.634284461367798</v>
      </c>
      <c r="L445" s="60">
        <v>90.220327117550497</v>
      </c>
      <c r="M445" s="61">
        <v>0.64194024815470396</v>
      </c>
      <c r="N445" s="61">
        <v>0.67950047464860297</v>
      </c>
      <c r="O445" s="61">
        <v>0.64633727991303802</v>
      </c>
      <c r="P445" s="61">
        <v>0.61581703667187804</v>
      </c>
      <c r="Q445" s="61">
        <v>0.57933695646758698</v>
      </c>
      <c r="R445" s="61">
        <v>0.58803572598843601</v>
      </c>
      <c r="S445" s="61">
        <v>0.50207840929236902</v>
      </c>
    </row>
    <row r="446" spans="1:19" x14ac:dyDescent="0.35">
      <c r="A446" s="59" t="s">
        <v>2922</v>
      </c>
      <c r="B446" s="59" t="s">
        <v>2923</v>
      </c>
      <c r="C446" s="53" t="s">
        <v>40</v>
      </c>
      <c r="D446" s="53" t="s">
        <v>41</v>
      </c>
      <c r="E446" s="53" t="s">
        <v>3708</v>
      </c>
      <c r="F446" s="60">
        <v>115.659099255521</v>
      </c>
      <c r="G446" s="60">
        <v>106.646036567821</v>
      </c>
      <c r="H446" s="60">
        <v>97.326981450547393</v>
      </c>
      <c r="I446" s="60">
        <v>107.205583981304</v>
      </c>
      <c r="J446" s="60">
        <v>104.153287423534</v>
      </c>
      <c r="K446" s="60">
        <v>95.145639741216002</v>
      </c>
      <c r="L446" s="60">
        <v>97.531154590923705</v>
      </c>
      <c r="M446" s="61">
        <v>0.46812686854990998</v>
      </c>
      <c r="N446" s="61">
        <v>0.489667145447439</v>
      </c>
      <c r="O446" s="61">
        <v>0.47085632670647298</v>
      </c>
      <c r="P446" s="61">
        <v>0.44978037308137098</v>
      </c>
      <c r="Q446" s="61">
        <v>0.42295640263297801</v>
      </c>
      <c r="R446" s="61">
        <v>0.42877129337929298</v>
      </c>
      <c r="S446" s="61">
        <v>0.34752132344667203</v>
      </c>
    </row>
    <row r="447" spans="1:19" x14ac:dyDescent="0.35">
      <c r="A447" s="59" t="s">
        <v>3450</v>
      </c>
      <c r="B447" s="59" t="s">
        <v>3451</v>
      </c>
      <c r="C447" s="53" t="s">
        <v>60</v>
      </c>
      <c r="D447" s="53" t="s">
        <v>44</v>
      </c>
      <c r="E447" s="53" t="s">
        <v>3707</v>
      </c>
      <c r="F447" s="60">
        <v>119.516886010343</v>
      </c>
      <c r="G447" s="60">
        <v>107.659896987724</v>
      </c>
      <c r="H447" s="60">
        <v>114.43117238354201</v>
      </c>
      <c r="I447" s="60">
        <v>117.086317289571</v>
      </c>
      <c r="J447" s="60">
        <v>105.95234194826701</v>
      </c>
      <c r="K447" s="60">
        <v>105.60284718376499</v>
      </c>
      <c r="L447" s="60">
        <v>89.918517148993303</v>
      </c>
      <c r="M447" s="61">
        <v>0.62414520375355298</v>
      </c>
      <c r="N447" s="61">
        <v>0.66755817000074302</v>
      </c>
      <c r="O447" s="61">
        <v>0.62844588691178305</v>
      </c>
      <c r="P447" s="61">
        <v>0.59854854457647</v>
      </c>
      <c r="Q447" s="61">
        <v>0.56263452574623896</v>
      </c>
      <c r="R447" s="61">
        <v>0.57080620259946402</v>
      </c>
      <c r="S447" s="61">
        <v>0.50204956963715197</v>
      </c>
    </row>
    <row r="448" spans="1:19" x14ac:dyDescent="0.35">
      <c r="A448" s="59" t="s">
        <v>2928</v>
      </c>
      <c r="B448" s="59" t="s">
        <v>2929</v>
      </c>
      <c r="C448" s="53" t="s">
        <v>60</v>
      </c>
      <c r="D448" s="53" t="s">
        <v>41</v>
      </c>
      <c r="E448" s="53" t="s">
        <v>3708</v>
      </c>
      <c r="F448" s="60">
        <v>115.659099255521</v>
      </c>
      <c r="G448" s="60">
        <v>106.646036567821</v>
      </c>
      <c r="H448" s="60">
        <v>97.326981450547393</v>
      </c>
      <c r="I448" s="60">
        <v>107.205583981304</v>
      </c>
      <c r="J448" s="60">
        <v>104.153287423534</v>
      </c>
      <c r="K448" s="60">
        <v>95.145639741216002</v>
      </c>
      <c r="L448" s="60">
        <v>97.531154590923705</v>
      </c>
      <c r="M448" s="61">
        <v>0.46812686854990998</v>
      </c>
      <c r="N448" s="61">
        <v>0.489667145447439</v>
      </c>
      <c r="O448" s="61">
        <v>0.47085632670647298</v>
      </c>
      <c r="P448" s="61">
        <v>0.44978037308137098</v>
      </c>
      <c r="Q448" s="61">
        <v>0.42295640263297801</v>
      </c>
      <c r="R448" s="61">
        <v>0.42877129337929298</v>
      </c>
      <c r="S448" s="61">
        <v>0.34752132344667203</v>
      </c>
    </row>
    <row r="449" spans="1:19" x14ac:dyDescent="0.35">
      <c r="A449" s="59" t="s">
        <v>2920</v>
      </c>
      <c r="B449" s="59" t="s">
        <v>2921</v>
      </c>
      <c r="C449" s="53" t="s">
        <v>60</v>
      </c>
      <c r="D449" s="53" t="s">
        <v>41</v>
      </c>
      <c r="E449" s="53" t="s">
        <v>3708</v>
      </c>
      <c r="F449" s="60">
        <v>115.659099255521</v>
      </c>
      <c r="G449" s="60">
        <v>106.646036567821</v>
      </c>
      <c r="H449" s="60">
        <v>97.326981450547393</v>
      </c>
      <c r="I449" s="60">
        <v>107.205583981304</v>
      </c>
      <c r="J449" s="60">
        <v>104.153287423534</v>
      </c>
      <c r="K449" s="60">
        <v>95.145639741216002</v>
      </c>
      <c r="L449" s="60">
        <v>97.531154590923705</v>
      </c>
      <c r="M449" s="61">
        <v>0.46812686854990998</v>
      </c>
      <c r="N449" s="61">
        <v>0.489667145447439</v>
      </c>
      <c r="O449" s="61">
        <v>0.47085632670647298</v>
      </c>
      <c r="P449" s="61">
        <v>0.44978037308137098</v>
      </c>
      <c r="Q449" s="61">
        <v>0.42295640263297801</v>
      </c>
      <c r="R449" s="61">
        <v>0.42877129337929298</v>
      </c>
      <c r="S449" s="61">
        <v>0.34752132344667203</v>
      </c>
    </row>
    <row r="450" spans="1:19" x14ac:dyDescent="0.35">
      <c r="A450" s="59" t="s">
        <v>2930</v>
      </c>
      <c r="B450" s="59" t="s">
        <v>2931</v>
      </c>
      <c r="C450" s="53" t="s">
        <v>40</v>
      </c>
      <c r="D450" s="53" t="s">
        <v>41</v>
      </c>
      <c r="E450" s="53" t="s">
        <v>3708</v>
      </c>
      <c r="F450" s="60">
        <v>115.659099255521</v>
      </c>
      <c r="G450" s="60">
        <v>106.646036567821</v>
      </c>
      <c r="H450" s="60">
        <v>97.326981450547393</v>
      </c>
      <c r="I450" s="60">
        <v>107.205583981304</v>
      </c>
      <c r="J450" s="60">
        <v>104.153287423534</v>
      </c>
      <c r="K450" s="60">
        <v>95.145639741216002</v>
      </c>
      <c r="L450" s="60">
        <v>97.531154590923705</v>
      </c>
      <c r="M450" s="61">
        <v>0.46812686854990998</v>
      </c>
      <c r="N450" s="61">
        <v>0.489667145447439</v>
      </c>
      <c r="O450" s="61">
        <v>0.47085632670647298</v>
      </c>
      <c r="P450" s="61">
        <v>0.44978037308137098</v>
      </c>
      <c r="Q450" s="61">
        <v>0.42295640263297801</v>
      </c>
      <c r="R450" s="61">
        <v>0.42877129337929298</v>
      </c>
      <c r="S450" s="61">
        <v>0.34752132344667203</v>
      </c>
    </row>
    <row r="451" spans="1:19" x14ac:dyDescent="0.35">
      <c r="A451" s="59" t="s">
        <v>2916</v>
      </c>
      <c r="B451" s="59" t="s">
        <v>2917</v>
      </c>
      <c r="C451" s="53" t="s">
        <v>60</v>
      </c>
      <c r="D451" s="53" t="s">
        <v>41</v>
      </c>
      <c r="E451" s="53" t="s">
        <v>3708</v>
      </c>
      <c r="F451" s="60">
        <v>115.659099255521</v>
      </c>
      <c r="G451" s="60">
        <v>106.646036567821</v>
      </c>
      <c r="H451" s="60">
        <v>97.326981450547393</v>
      </c>
      <c r="I451" s="60">
        <v>107.205583981304</v>
      </c>
      <c r="J451" s="60">
        <v>104.153287423534</v>
      </c>
      <c r="K451" s="60">
        <v>95.145639741216002</v>
      </c>
      <c r="L451" s="60">
        <v>97.531154590923705</v>
      </c>
      <c r="M451" s="61">
        <v>0.46812686854990998</v>
      </c>
      <c r="N451" s="61">
        <v>0.489667145447439</v>
      </c>
      <c r="O451" s="61">
        <v>0.47085632670647298</v>
      </c>
      <c r="P451" s="61">
        <v>0.44978037308137098</v>
      </c>
      <c r="Q451" s="61">
        <v>0.42295640263297801</v>
      </c>
      <c r="R451" s="61">
        <v>0.42877129337929298</v>
      </c>
      <c r="S451" s="61">
        <v>0.34752132344667203</v>
      </c>
    </row>
    <row r="452" spans="1:19" x14ac:dyDescent="0.35">
      <c r="A452" s="59" t="s">
        <v>42</v>
      </c>
      <c r="B452" s="59" t="s">
        <v>43</v>
      </c>
      <c r="C452" s="53" t="s">
        <v>40</v>
      </c>
      <c r="D452" s="53" t="s">
        <v>44</v>
      </c>
      <c r="E452" s="53" t="s">
        <v>3707</v>
      </c>
      <c r="F452" s="60">
        <v>104.081642690365</v>
      </c>
      <c r="G452" s="60">
        <v>97.964571736355694</v>
      </c>
      <c r="H452" s="60">
        <v>92.882906252719494</v>
      </c>
      <c r="I452" s="60">
        <v>106.70699283161601</v>
      </c>
      <c r="J452" s="60">
        <v>98.539049164987802</v>
      </c>
      <c r="K452" s="60">
        <v>118.162979644847</v>
      </c>
      <c r="L452" s="60">
        <v>110.23736542879099</v>
      </c>
      <c r="M452" s="61">
        <v>0.51953048954812897</v>
      </c>
      <c r="N452" s="61">
        <v>0.573031503916267</v>
      </c>
      <c r="O452" s="61">
        <v>0.525678943297611</v>
      </c>
      <c r="P452" s="61">
        <v>0.48580636351196899</v>
      </c>
      <c r="Q452" s="61">
        <v>0.44382774628081201</v>
      </c>
      <c r="R452" s="61">
        <v>0.45642026866320601</v>
      </c>
      <c r="S452" s="61">
        <v>0.38524106140751602</v>
      </c>
    </row>
    <row r="453" spans="1:19" x14ac:dyDescent="0.35">
      <c r="A453" s="59" t="s">
        <v>2638</v>
      </c>
      <c r="B453" s="59" t="s">
        <v>2639</v>
      </c>
      <c r="C453" s="53" t="s">
        <v>60</v>
      </c>
      <c r="D453" s="53" t="s">
        <v>80</v>
      </c>
      <c r="E453" s="53" t="s">
        <v>3707</v>
      </c>
      <c r="F453" s="60">
        <v>93.339203366458605</v>
      </c>
      <c r="G453" s="60">
        <v>92.657180637412793</v>
      </c>
      <c r="H453" s="60">
        <v>89.925513945446099</v>
      </c>
      <c r="I453" s="60">
        <v>96.8565707854453</v>
      </c>
      <c r="J453" s="60">
        <v>100.95516505872401</v>
      </c>
      <c r="K453" s="60">
        <v>97.148601290219304</v>
      </c>
      <c r="L453" s="60">
        <v>100.992046556918</v>
      </c>
      <c r="M453" s="61">
        <v>0.52465776917406104</v>
      </c>
      <c r="N453" s="61">
        <v>0.49208103207959403</v>
      </c>
      <c r="O453" s="61">
        <v>0.40314475724507298</v>
      </c>
      <c r="P453" s="61">
        <v>0.48945580467384198</v>
      </c>
      <c r="Q453" s="61">
        <v>0.44713822390637198</v>
      </c>
      <c r="R453" s="61">
        <v>0.40199053127956902</v>
      </c>
      <c r="S453" s="61">
        <v>0.15606499075236599</v>
      </c>
    </row>
    <row r="454" spans="1:19" x14ac:dyDescent="0.35">
      <c r="A454" s="59" t="s">
        <v>3098</v>
      </c>
      <c r="B454" s="59" t="s">
        <v>3099</v>
      </c>
      <c r="C454" s="53" t="s">
        <v>40</v>
      </c>
      <c r="D454" s="53" t="s">
        <v>440</v>
      </c>
      <c r="E454" s="53" t="s">
        <v>3707</v>
      </c>
      <c r="F454" s="60">
        <v>113.13217328609301</v>
      </c>
      <c r="G454" s="60">
        <v>134.28025401639701</v>
      </c>
      <c r="H454" s="60">
        <v>125.59388160791001</v>
      </c>
      <c r="I454" s="60">
        <v>131.23203957154001</v>
      </c>
      <c r="J454" s="60">
        <v>125.27329667916899</v>
      </c>
      <c r="K454" s="60">
        <v>112.91891071027401</v>
      </c>
      <c r="L454" s="60">
        <v>89.197756101671601</v>
      </c>
      <c r="M454" s="61">
        <v>0.655513942076416</v>
      </c>
      <c r="N454" s="61">
        <v>0.69138568118852595</v>
      </c>
      <c r="O454" s="61">
        <v>0.65942775594841696</v>
      </c>
      <c r="P454" s="61">
        <v>0.63083399098109205</v>
      </c>
      <c r="Q454" s="61">
        <v>0.599060596219121</v>
      </c>
      <c r="R454" s="61">
        <v>0.60861923649392602</v>
      </c>
      <c r="S454" s="61">
        <v>0.54825721383673598</v>
      </c>
    </row>
    <row r="455" spans="1:19" x14ac:dyDescent="0.35">
      <c r="A455" s="59" t="s">
        <v>3102</v>
      </c>
      <c r="B455" s="59" t="s">
        <v>3103</v>
      </c>
      <c r="C455" s="53" t="s">
        <v>60</v>
      </c>
      <c r="D455" s="53" t="s">
        <v>440</v>
      </c>
      <c r="E455" s="53" t="s">
        <v>3707</v>
      </c>
      <c r="F455" s="60">
        <v>100.682963855105</v>
      </c>
      <c r="G455" s="60">
        <v>123.29861676391</v>
      </c>
      <c r="H455" s="60">
        <v>112.165754654368</v>
      </c>
      <c r="I455" s="60">
        <v>120.41985616447499</v>
      </c>
      <c r="J455" s="60">
        <v>118.212590399367</v>
      </c>
      <c r="K455" s="60">
        <v>106.947131108848</v>
      </c>
      <c r="L455" s="60">
        <v>96.970199912862995</v>
      </c>
      <c r="M455" s="61">
        <v>0.65553491540886699</v>
      </c>
      <c r="N455" s="61">
        <v>0.69140398960545202</v>
      </c>
      <c r="O455" s="61">
        <v>0.65944500337261303</v>
      </c>
      <c r="P455" s="61">
        <v>0.63086007907348596</v>
      </c>
      <c r="Q455" s="61">
        <v>0.59909069652515401</v>
      </c>
      <c r="R455" s="61">
        <v>0.60864415028277696</v>
      </c>
      <c r="S455" s="61">
        <v>0.54828842668970201</v>
      </c>
    </row>
    <row r="456" spans="1:19" x14ac:dyDescent="0.35">
      <c r="A456" s="59" t="s">
        <v>3100</v>
      </c>
      <c r="B456" s="59" t="s">
        <v>3101</v>
      </c>
      <c r="C456" s="53" t="s">
        <v>60</v>
      </c>
      <c r="D456" s="53" t="s">
        <v>440</v>
      </c>
      <c r="E456" s="53" t="s">
        <v>3707</v>
      </c>
      <c r="F456" s="60">
        <v>103.39166180220199</v>
      </c>
      <c r="G456" s="60">
        <v>127.014900418281</v>
      </c>
      <c r="H456" s="60">
        <v>122.948341194401</v>
      </c>
      <c r="I456" s="60">
        <v>119.10314410207501</v>
      </c>
      <c r="J456" s="60">
        <v>121.837290265196</v>
      </c>
      <c r="K456" s="60">
        <v>106.947131108848</v>
      </c>
      <c r="L456" s="60">
        <v>88.895946133114506</v>
      </c>
      <c r="M456" s="61">
        <v>0.65553491540886699</v>
      </c>
      <c r="N456" s="61">
        <v>0.69140398960545202</v>
      </c>
      <c r="O456" s="61">
        <v>0.65944500337261303</v>
      </c>
      <c r="P456" s="61">
        <v>0.63086007907348596</v>
      </c>
      <c r="Q456" s="61">
        <v>0.59909069652515401</v>
      </c>
      <c r="R456" s="61">
        <v>0.60864415028277696</v>
      </c>
      <c r="S456" s="61">
        <v>0.54828842668970201</v>
      </c>
    </row>
    <row r="457" spans="1:19" x14ac:dyDescent="0.35">
      <c r="A457" s="59" t="s">
        <v>1180</v>
      </c>
      <c r="B457" s="59" t="s">
        <v>1181</v>
      </c>
      <c r="C457" s="53" t="s">
        <v>60</v>
      </c>
      <c r="D457" s="53" t="s">
        <v>230</v>
      </c>
      <c r="E457" s="53" t="s">
        <v>3708</v>
      </c>
      <c r="F457" s="60">
        <v>108.63590979711201</v>
      </c>
      <c r="G457" s="60">
        <v>118.56886690663499</v>
      </c>
      <c r="H457" s="60">
        <v>107.50828728088</v>
      </c>
      <c r="I457" s="60">
        <v>114.436794184378</v>
      </c>
      <c r="J457" s="60">
        <v>115.325628845178</v>
      </c>
      <c r="K457" s="60">
        <v>100.08089591409799</v>
      </c>
      <c r="L457" s="60">
        <v>92.193281428463294</v>
      </c>
      <c r="M457" s="61">
        <v>0.455639540451446</v>
      </c>
      <c r="N457" s="61">
        <v>0.47752180555441698</v>
      </c>
      <c r="O457" s="61">
        <v>0.453141196831092</v>
      </c>
      <c r="P457" s="61">
        <v>0.43775755222810497</v>
      </c>
      <c r="Q457" s="61">
        <v>0.41371489766133701</v>
      </c>
      <c r="R457" s="61">
        <v>0.418042043221305</v>
      </c>
      <c r="S457" s="61">
        <v>0.36425139684598501</v>
      </c>
    </row>
    <row r="458" spans="1:19" x14ac:dyDescent="0.35">
      <c r="A458" s="59" t="s">
        <v>1174</v>
      </c>
      <c r="B458" s="59" t="s">
        <v>1175</v>
      </c>
      <c r="C458" s="53" t="s">
        <v>40</v>
      </c>
      <c r="D458" s="53" t="s">
        <v>230</v>
      </c>
      <c r="E458" s="53" t="s">
        <v>3708</v>
      </c>
      <c r="F458" s="60">
        <v>108.63590979711201</v>
      </c>
      <c r="G458" s="60">
        <v>118.56886690663499</v>
      </c>
      <c r="H458" s="60">
        <v>107.50828728088</v>
      </c>
      <c r="I458" s="60">
        <v>114.436794184378</v>
      </c>
      <c r="J458" s="60">
        <v>115.325628845178</v>
      </c>
      <c r="K458" s="60">
        <v>100.08089591409799</v>
      </c>
      <c r="L458" s="60">
        <v>92.193281428463294</v>
      </c>
      <c r="M458" s="61">
        <v>0.455639540451446</v>
      </c>
      <c r="N458" s="61">
        <v>0.47752180555441698</v>
      </c>
      <c r="O458" s="61">
        <v>0.453141196831092</v>
      </c>
      <c r="P458" s="61">
        <v>0.43775755222810497</v>
      </c>
      <c r="Q458" s="61">
        <v>0.41371489766133701</v>
      </c>
      <c r="R458" s="61">
        <v>0.418042043221305</v>
      </c>
      <c r="S458" s="61">
        <v>0.36425139684598501</v>
      </c>
    </row>
    <row r="459" spans="1:19" x14ac:dyDescent="0.35">
      <c r="A459" s="59" t="s">
        <v>1168</v>
      </c>
      <c r="B459" s="59" t="s">
        <v>1169</v>
      </c>
      <c r="C459" s="53" t="s">
        <v>40</v>
      </c>
      <c r="D459" s="53" t="s">
        <v>230</v>
      </c>
      <c r="E459" s="53" t="s">
        <v>3708</v>
      </c>
      <c r="F459" s="60">
        <v>108.63590979711201</v>
      </c>
      <c r="G459" s="60">
        <v>118.56886690663499</v>
      </c>
      <c r="H459" s="60">
        <v>107.50828728088</v>
      </c>
      <c r="I459" s="60">
        <v>114.436794184378</v>
      </c>
      <c r="J459" s="60">
        <v>115.325628845178</v>
      </c>
      <c r="K459" s="60">
        <v>100.08089591409799</v>
      </c>
      <c r="L459" s="60">
        <v>92.193281428463294</v>
      </c>
      <c r="M459" s="61">
        <v>0.455639540451446</v>
      </c>
      <c r="N459" s="61">
        <v>0.47752180555441698</v>
      </c>
      <c r="O459" s="61">
        <v>0.453141196831092</v>
      </c>
      <c r="P459" s="61">
        <v>0.43775755222810497</v>
      </c>
      <c r="Q459" s="61">
        <v>0.41371489766133701</v>
      </c>
      <c r="R459" s="61">
        <v>0.418042043221305</v>
      </c>
      <c r="S459" s="61">
        <v>0.36425139684598501</v>
      </c>
    </row>
    <row r="460" spans="1:19" x14ac:dyDescent="0.35">
      <c r="A460" s="59" t="s">
        <v>1172</v>
      </c>
      <c r="B460" s="59" t="s">
        <v>1173</v>
      </c>
      <c r="C460" s="53" t="s">
        <v>40</v>
      </c>
      <c r="D460" s="53" t="s">
        <v>230</v>
      </c>
      <c r="E460" s="53" t="s">
        <v>3708</v>
      </c>
      <c r="F460" s="60">
        <v>108.63590979711201</v>
      </c>
      <c r="G460" s="60">
        <v>118.56886690663499</v>
      </c>
      <c r="H460" s="60">
        <v>107.50828728088</v>
      </c>
      <c r="I460" s="60">
        <v>114.436794184378</v>
      </c>
      <c r="J460" s="60">
        <v>115.325628845178</v>
      </c>
      <c r="K460" s="60">
        <v>100.08089591409799</v>
      </c>
      <c r="L460" s="60">
        <v>92.193281428463294</v>
      </c>
      <c r="M460" s="61">
        <v>0.455639540451446</v>
      </c>
      <c r="N460" s="61">
        <v>0.47752180555441698</v>
      </c>
      <c r="O460" s="61">
        <v>0.453141196831092</v>
      </c>
      <c r="P460" s="61">
        <v>0.43775755222810497</v>
      </c>
      <c r="Q460" s="61">
        <v>0.41371489766133701</v>
      </c>
      <c r="R460" s="61">
        <v>0.418042043221305</v>
      </c>
      <c r="S460" s="61">
        <v>0.36425139684598501</v>
      </c>
    </row>
    <row r="461" spans="1:19" x14ac:dyDescent="0.35">
      <c r="A461" s="59" t="s">
        <v>1178</v>
      </c>
      <c r="B461" s="59" t="s">
        <v>1179</v>
      </c>
      <c r="C461" s="53" t="s">
        <v>60</v>
      </c>
      <c r="D461" s="53" t="s">
        <v>230</v>
      </c>
      <c r="E461" s="53" t="s">
        <v>3708</v>
      </c>
      <c r="F461" s="60">
        <v>108.63590979711201</v>
      </c>
      <c r="G461" s="60">
        <v>118.56886690663499</v>
      </c>
      <c r="H461" s="60">
        <v>107.50828728088</v>
      </c>
      <c r="I461" s="60">
        <v>114.436794184378</v>
      </c>
      <c r="J461" s="60">
        <v>115.325628845178</v>
      </c>
      <c r="K461" s="60">
        <v>100.08089591409799</v>
      </c>
      <c r="L461" s="60">
        <v>92.193281428463294</v>
      </c>
      <c r="M461" s="61">
        <v>0.455639540451446</v>
      </c>
      <c r="N461" s="61">
        <v>0.47752180555441698</v>
      </c>
      <c r="O461" s="61">
        <v>0.453141196831092</v>
      </c>
      <c r="P461" s="61">
        <v>0.43775755222810497</v>
      </c>
      <c r="Q461" s="61">
        <v>0.41371489766133701</v>
      </c>
      <c r="R461" s="61">
        <v>0.418042043221305</v>
      </c>
      <c r="S461" s="61">
        <v>0.36425139684598501</v>
      </c>
    </row>
    <row r="462" spans="1:19" x14ac:dyDescent="0.35">
      <c r="A462" s="59" t="s">
        <v>1170</v>
      </c>
      <c r="B462" s="59" t="s">
        <v>1171</v>
      </c>
      <c r="C462" s="53" t="s">
        <v>40</v>
      </c>
      <c r="D462" s="53" t="s">
        <v>230</v>
      </c>
      <c r="E462" s="53" t="s">
        <v>3707</v>
      </c>
      <c r="F462" s="60">
        <v>107.344482733023</v>
      </c>
      <c r="G462" s="60">
        <v>116.47823560398901</v>
      </c>
      <c r="H462" s="60">
        <v>107.33418730914001</v>
      </c>
      <c r="I462" s="60">
        <v>113.206781176468</v>
      </c>
      <c r="J462" s="60">
        <v>117.615045048761</v>
      </c>
      <c r="K462" s="60">
        <v>97.608458475978395</v>
      </c>
      <c r="L462" s="60">
        <v>89.801487654898594</v>
      </c>
      <c r="M462" s="61">
        <v>0.68911502083392295</v>
      </c>
      <c r="N462" s="61">
        <v>0.72557924038490895</v>
      </c>
      <c r="O462" s="61">
        <v>0.69051310143752198</v>
      </c>
      <c r="P462" s="61">
        <v>0.66172108965504295</v>
      </c>
      <c r="Q462" s="61">
        <v>0.62698404553373599</v>
      </c>
      <c r="R462" s="61">
        <v>0.63637226473049002</v>
      </c>
      <c r="S462" s="61">
        <v>0.56385793295042097</v>
      </c>
    </row>
    <row r="463" spans="1:19" x14ac:dyDescent="0.35">
      <c r="A463" s="59" t="s">
        <v>1176</v>
      </c>
      <c r="B463" s="59" t="s">
        <v>1177</v>
      </c>
      <c r="C463" s="53" t="s">
        <v>40</v>
      </c>
      <c r="D463" s="53" t="s">
        <v>230</v>
      </c>
      <c r="E463" s="53" t="s">
        <v>3707</v>
      </c>
      <c r="F463" s="60">
        <v>104.17126974945501</v>
      </c>
      <c r="G463" s="60">
        <v>120.629209203152</v>
      </c>
      <c r="H463" s="60">
        <v>105.790964857048</v>
      </c>
      <c r="I463" s="60">
        <v>116.920205082786</v>
      </c>
      <c r="J463" s="60">
        <v>111.276151546299</v>
      </c>
      <c r="K463" s="60">
        <v>98.518059543972498</v>
      </c>
      <c r="L463" s="60">
        <v>94.054563818687797</v>
      </c>
      <c r="M463" s="61">
        <v>0.59527362657199401</v>
      </c>
      <c r="N463" s="61">
        <v>0.63778745554919303</v>
      </c>
      <c r="O463" s="61">
        <v>0.59754455769189996</v>
      </c>
      <c r="P463" s="61">
        <v>0.56496921337073502</v>
      </c>
      <c r="Q463" s="61">
        <v>0.52743289913327995</v>
      </c>
      <c r="R463" s="61">
        <v>0.53794824865742896</v>
      </c>
      <c r="S463" s="61">
        <v>0.463537061374591</v>
      </c>
    </row>
    <row r="464" spans="1:19" x14ac:dyDescent="0.35">
      <c r="A464" s="59" t="s">
        <v>1546</v>
      </c>
      <c r="B464" s="59" t="s">
        <v>1547</v>
      </c>
      <c r="C464" s="53" t="s">
        <v>60</v>
      </c>
      <c r="D464" s="53" t="s">
        <v>223</v>
      </c>
      <c r="E464" s="53" t="s">
        <v>3707</v>
      </c>
      <c r="F464" s="60">
        <v>98.730017000044199</v>
      </c>
      <c r="G464" s="60">
        <v>89.264581991055607</v>
      </c>
      <c r="H464" s="60">
        <v>95.686040614143295</v>
      </c>
      <c r="I464" s="60">
        <v>91.597972467894607</v>
      </c>
      <c r="J464" s="60">
        <v>102.35901055909</v>
      </c>
      <c r="K464" s="60">
        <v>89.869121091254399</v>
      </c>
      <c r="L464" s="60">
        <v>94.992446109106993</v>
      </c>
      <c r="M464" s="61">
        <v>0.66226071855627</v>
      </c>
      <c r="N464" s="61">
        <v>0.675441517190839</v>
      </c>
      <c r="O464" s="61">
        <v>0.56644297716354397</v>
      </c>
      <c r="P464" s="61">
        <v>0.62896403381492905</v>
      </c>
      <c r="Q464" s="61">
        <v>0.58508769302224195</v>
      </c>
      <c r="R464" s="61">
        <v>0.54106791306850199</v>
      </c>
      <c r="S464" s="61">
        <v>0.39723057700865799</v>
      </c>
    </row>
    <row r="465" spans="1:19" x14ac:dyDescent="0.35">
      <c r="A465" s="59" t="s">
        <v>1540</v>
      </c>
      <c r="B465" s="59" t="s">
        <v>1541</v>
      </c>
      <c r="C465" s="53" t="s">
        <v>40</v>
      </c>
      <c r="D465" s="53" t="s">
        <v>223</v>
      </c>
      <c r="E465" s="53" t="s">
        <v>3708</v>
      </c>
      <c r="F465" s="60">
        <v>100.39590056450901</v>
      </c>
      <c r="G465" s="60">
        <v>99.825836090691297</v>
      </c>
      <c r="H465" s="60">
        <v>99.485996599556401</v>
      </c>
      <c r="I465" s="60">
        <v>98.2242141676344</v>
      </c>
      <c r="J465" s="60">
        <v>101.94919347644201</v>
      </c>
      <c r="K465" s="60">
        <v>93.981979187749701</v>
      </c>
      <c r="L465" s="60"/>
      <c r="M465" s="61">
        <v>0.44426474117266601</v>
      </c>
      <c r="N465" s="61">
        <v>0.47093101251082697</v>
      </c>
      <c r="O465" s="61">
        <v>0.42426792768669802</v>
      </c>
      <c r="P465" s="61">
        <v>0.41895753948083603</v>
      </c>
      <c r="Q465" s="61">
        <v>0.38432371637051099</v>
      </c>
      <c r="R465" s="61">
        <v>0.37906244514543402</v>
      </c>
      <c r="S465" s="61">
        <v>0.28741007299315102</v>
      </c>
    </row>
    <row r="466" spans="1:19" x14ac:dyDescent="0.35">
      <c r="A466" s="59" t="s">
        <v>1542</v>
      </c>
      <c r="B466" s="59" t="s">
        <v>1543</v>
      </c>
      <c r="C466" s="53" t="s">
        <v>40</v>
      </c>
      <c r="D466" s="53" t="s">
        <v>223</v>
      </c>
      <c r="E466" s="53" t="s">
        <v>3708</v>
      </c>
      <c r="F466" s="60">
        <v>100.39590056450901</v>
      </c>
      <c r="G466" s="60">
        <v>99.825836090691297</v>
      </c>
      <c r="H466" s="60">
        <v>99.485996599556401</v>
      </c>
      <c r="I466" s="60">
        <v>98.2242141676344</v>
      </c>
      <c r="J466" s="60">
        <v>101.94919347644201</v>
      </c>
      <c r="K466" s="60">
        <v>93.981979187749701</v>
      </c>
      <c r="L466" s="60"/>
      <c r="M466" s="61">
        <v>0.44426474117266601</v>
      </c>
      <c r="N466" s="61">
        <v>0.47093101251082697</v>
      </c>
      <c r="O466" s="61">
        <v>0.42426792768669802</v>
      </c>
      <c r="P466" s="61">
        <v>0.41895753948083603</v>
      </c>
      <c r="Q466" s="61">
        <v>0.38432371637051099</v>
      </c>
      <c r="R466" s="61">
        <v>0.37906244514543402</v>
      </c>
      <c r="S466" s="61">
        <v>0.28741007299315102</v>
      </c>
    </row>
    <row r="467" spans="1:19" x14ac:dyDescent="0.35">
      <c r="A467" s="59" t="s">
        <v>1030</v>
      </c>
      <c r="B467" s="59" t="s">
        <v>1031</v>
      </c>
      <c r="C467" s="53" t="s">
        <v>60</v>
      </c>
      <c r="D467" s="53" t="s">
        <v>233</v>
      </c>
      <c r="E467" s="53" t="s">
        <v>3708</v>
      </c>
      <c r="F467" s="60">
        <v>98.596029735353</v>
      </c>
      <c r="G467" s="60">
        <v>101.756891637078</v>
      </c>
      <c r="H467" s="60">
        <v>100.842595834059</v>
      </c>
      <c r="I467" s="60">
        <v>99.681894120208398</v>
      </c>
      <c r="J467" s="60">
        <v>103.432777644455</v>
      </c>
      <c r="K467" s="60">
        <v>95.962111272675003</v>
      </c>
      <c r="L467" s="60">
        <v>92.439590285014205</v>
      </c>
      <c r="M467" s="61">
        <v>0.42961109612987602</v>
      </c>
      <c r="N467" s="61">
        <v>0.451989463422105</v>
      </c>
      <c r="O467" s="61">
        <v>0.42725813460156198</v>
      </c>
      <c r="P467" s="61">
        <v>0.41216557090844003</v>
      </c>
      <c r="Q467" s="61">
        <v>0.38811184984597502</v>
      </c>
      <c r="R467" s="61">
        <v>0.39166462491699899</v>
      </c>
      <c r="S467" s="61">
        <v>0.33600162809585299</v>
      </c>
    </row>
    <row r="468" spans="1:19" x14ac:dyDescent="0.35">
      <c r="A468" s="59" t="s">
        <v>1024</v>
      </c>
      <c r="B468" s="59" t="s">
        <v>1025</v>
      </c>
      <c r="C468" s="53" t="s">
        <v>40</v>
      </c>
      <c r="D468" s="53" t="s">
        <v>233</v>
      </c>
      <c r="E468" s="53" t="s">
        <v>3708</v>
      </c>
      <c r="F468" s="60">
        <v>98.596029735353</v>
      </c>
      <c r="G468" s="60">
        <v>101.756891637078</v>
      </c>
      <c r="H468" s="60">
        <v>100.842595834059</v>
      </c>
      <c r="I468" s="60">
        <v>99.681894120208398</v>
      </c>
      <c r="J468" s="60">
        <v>103.432777644455</v>
      </c>
      <c r="K468" s="60">
        <v>95.962111272675003</v>
      </c>
      <c r="L468" s="60">
        <v>92.439590285014205</v>
      </c>
      <c r="M468" s="61">
        <v>0.42961109612987602</v>
      </c>
      <c r="N468" s="61">
        <v>0.451989463422105</v>
      </c>
      <c r="O468" s="61">
        <v>0.42725813460156198</v>
      </c>
      <c r="P468" s="61">
        <v>0.41216557090844003</v>
      </c>
      <c r="Q468" s="61">
        <v>0.38811184984597502</v>
      </c>
      <c r="R468" s="61">
        <v>0.39166462491699899</v>
      </c>
      <c r="S468" s="61">
        <v>0.33600162809585299</v>
      </c>
    </row>
    <row r="469" spans="1:19" x14ac:dyDescent="0.35">
      <c r="A469" s="59" t="s">
        <v>1028</v>
      </c>
      <c r="B469" s="59" t="s">
        <v>1029</v>
      </c>
      <c r="C469" s="53" t="s">
        <v>60</v>
      </c>
      <c r="D469" s="53" t="s">
        <v>233</v>
      </c>
      <c r="E469" s="53" t="s">
        <v>3708</v>
      </c>
      <c r="F469" s="60">
        <v>98.596029735353</v>
      </c>
      <c r="G469" s="60">
        <v>101.756891637078</v>
      </c>
      <c r="H469" s="60">
        <v>100.842595834059</v>
      </c>
      <c r="I469" s="60">
        <v>99.681894120208398</v>
      </c>
      <c r="J469" s="60">
        <v>103.432777644455</v>
      </c>
      <c r="K469" s="60">
        <v>95.962111272675003</v>
      </c>
      <c r="L469" s="60">
        <v>92.439590285014205</v>
      </c>
      <c r="M469" s="61">
        <v>0.42961109612987602</v>
      </c>
      <c r="N469" s="61">
        <v>0.451989463422105</v>
      </c>
      <c r="O469" s="61">
        <v>0.42725813460156198</v>
      </c>
      <c r="P469" s="61">
        <v>0.41216557090844003</v>
      </c>
      <c r="Q469" s="61">
        <v>0.38811184984597502</v>
      </c>
      <c r="R469" s="61">
        <v>0.39166462491699899</v>
      </c>
      <c r="S469" s="61">
        <v>0.33600162809585299</v>
      </c>
    </row>
    <row r="470" spans="1:19" x14ac:dyDescent="0.35">
      <c r="A470" s="59" t="s">
        <v>1022</v>
      </c>
      <c r="B470" s="59" t="s">
        <v>1023</v>
      </c>
      <c r="C470" s="53" t="s">
        <v>40</v>
      </c>
      <c r="D470" s="53" t="s">
        <v>233</v>
      </c>
      <c r="E470" s="53" t="s">
        <v>3708</v>
      </c>
      <c r="F470" s="60">
        <v>98.596029735353</v>
      </c>
      <c r="G470" s="60">
        <v>101.756891637078</v>
      </c>
      <c r="H470" s="60">
        <v>100.842595834059</v>
      </c>
      <c r="I470" s="60">
        <v>99.681894120208398</v>
      </c>
      <c r="J470" s="60">
        <v>103.432777644455</v>
      </c>
      <c r="K470" s="60">
        <v>95.962111272675003</v>
      </c>
      <c r="L470" s="60">
        <v>92.439590285014205</v>
      </c>
      <c r="M470" s="61">
        <v>0.42961109612987602</v>
      </c>
      <c r="N470" s="61">
        <v>0.451989463422105</v>
      </c>
      <c r="O470" s="61">
        <v>0.42725813460156198</v>
      </c>
      <c r="P470" s="61">
        <v>0.41216557090844003</v>
      </c>
      <c r="Q470" s="61">
        <v>0.38811184984597502</v>
      </c>
      <c r="R470" s="61">
        <v>0.39166462491699899</v>
      </c>
      <c r="S470" s="61">
        <v>0.33600162809585299</v>
      </c>
    </row>
    <row r="471" spans="1:19" x14ac:dyDescent="0.35">
      <c r="A471" s="59" t="s">
        <v>1026</v>
      </c>
      <c r="B471" s="59" t="s">
        <v>1027</v>
      </c>
      <c r="C471" s="53" t="s">
        <v>60</v>
      </c>
      <c r="D471" s="53" t="s">
        <v>233</v>
      </c>
      <c r="E471" s="53" t="s">
        <v>3708</v>
      </c>
      <c r="F471" s="60">
        <v>98.596029735353</v>
      </c>
      <c r="G471" s="60">
        <v>101.756891637078</v>
      </c>
      <c r="H471" s="60">
        <v>100.842595834059</v>
      </c>
      <c r="I471" s="60">
        <v>99.681894120208398</v>
      </c>
      <c r="J471" s="60">
        <v>103.432777644455</v>
      </c>
      <c r="K471" s="60">
        <v>95.962111272675003</v>
      </c>
      <c r="L471" s="60">
        <v>92.439590285014205</v>
      </c>
      <c r="M471" s="61">
        <v>0.42961109612987602</v>
      </c>
      <c r="N471" s="61">
        <v>0.451989463422105</v>
      </c>
      <c r="O471" s="61">
        <v>0.42725813460156198</v>
      </c>
      <c r="P471" s="61">
        <v>0.41216557090844003</v>
      </c>
      <c r="Q471" s="61">
        <v>0.38811184984597502</v>
      </c>
      <c r="R471" s="61">
        <v>0.39166462491699899</v>
      </c>
      <c r="S471" s="61">
        <v>0.33600162809585299</v>
      </c>
    </row>
    <row r="472" spans="1:19" x14ac:dyDescent="0.35">
      <c r="A472" s="59" t="s">
        <v>1032</v>
      </c>
      <c r="B472" s="59" t="s">
        <v>1033</v>
      </c>
      <c r="C472" s="53" t="s">
        <v>60</v>
      </c>
      <c r="D472" s="53" t="s">
        <v>233</v>
      </c>
      <c r="E472" s="53" t="s">
        <v>3708</v>
      </c>
      <c r="F472" s="60">
        <v>98.596029735353</v>
      </c>
      <c r="G472" s="60">
        <v>101.756891637078</v>
      </c>
      <c r="H472" s="60">
        <v>100.842595834059</v>
      </c>
      <c r="I472" s="60">
        <v>99.681894120208398</v>
      </c>
      <c r="J472" s="60">
        <v>103.432777644455</v>
      </c>
      <c r="K472" s="60">
        <v>95.962111272675003</v>
      </c>
      <c r="L472" s="60">
        <v>92.439590285014205</v>
      </c>
      <c r="M472" s="61">
        <v>0.42961109612987602</v>
      </c>
      <c r="N472" s="61">
        <v>0.451989463422105</v>
      </c>
      <c r="O472" s="61">
        <v>0.42725813460156198</v>
      </c>
      <c r="P472" s="61">
        <v>0.41216557090844003</v>
      </c>
      <c r="Q472" s="61">
        <v>0.38811184984597502</v>
      </c>
      <c r="R472" s="61">
        <v>0.39166462491699899</v>
      </c>
      <c r="S472" s="61">
        <v>0.33600162809585299</v>
      </c>
    </row>
    <row r="473" spans="1:19" x14ac:dyDescent="0.35">
      <c r="A473" s="59" t="s">
        <v>1020</v>
      </c>
      <c r="B473" s="59" t="s">
        <v>1021</v>
      </c>
      <c r="C473" s="53" t="s">
        <v>40</v>
      </c>
      <c r="D473" s="53" t="s">
        <v>233</v>
      </c>
      <c r="E473" s="53" t="s">
        <v>3707</v>
      </c>
      <c r="F473" s="60">
        <v>95.357232246876194</v>
      </c>
      <c r="G473" s="60">
        <v>88.187876811146793</v>
      </c>
      <c r="H473" s="60">
        <v>100.308438360476</v>
      </c>
      <c r="I473" s="60">
        <v>93.678463430136205</v>
      </c>
      <c r="J473" s="60">
        <v>103.512019242395</v>
      </c>
      <c r="K473" s="60">
        <v>90.740734206214697</v>
      </c>
      <c r="L473" s="60">
        <v>88.667105198190598</v>
      </c>
      <c r="M473" s="61">
        <v>0.61520321798677802</v>
      </c>
      <c r="N473" s="61">
        <v>0.653133625459002</v>
      </c>
      <c r="O473" s="61">
        <v>0.604339301684097</v>
      </c>
      <c r="P473" s="61">
        <v>0.58451590797838304</v>
      </c>
      <c r="Q473" s="61">
        <v>0.54627499846334804</v>
      </c>
      <c r="R473" s="61">
        <v>0.54845765368924304</v>
      </c>
      <c r="S473" s="61">
        <v>0.46256497331004298</v>
      </c>
    </row>
    <row r="474" spans="1:19" x14ac:dyDescent="0.35">
      <c r="A474" s="59" t="s">
        <v>1548</v>
      </c>
      <c r="B474" s="59" t="s">
        <v>1549</v>
      </c>
      <c r="C474" s="53" t="s">
        <v>60</v>
      </c>
      <c r="D474" s="53" t="s">
        <v>223</v>
      </c>
      <c r="E474" s="53" t="s">
        <v>3708</v>
      </c>
      <c r="F474" s="60">
        <v>100.39590056450901</v>
      </c>
      <c r="G474" s="60">
        <v>99.825836090691297</v>
      </c>
      <c r="H474" s="60">
        <v>99.485996599556401</v>
      </c>
      <c r="I474" s="60">
        <v>98.2242141676344</v>
      </c>
      <c r="J474" s="60">
        <v>101.94919347644201</v>
      </c>
      <c r="K474" s="60">
        <v>93.981979187749701</v>
      </c>
      <c r="L474" s="60"/>
      <c r="M474" s="61">
        <v>0.44426474117266601</v>
      </c>
      <c r="N474" s="61">
        <v>0.47093101251082697</v>
      </c>
      <c r="O474" s="61">
        <v>0.42426792768669802</v>
      </c>
      <c r="P474" s="61">
        <v>0.41895753948083603</v>
      </c>
      <c r="Q474" s="61">
        <v>0.38432371637051099</v>
      </c>
      <c r="R474" s="61">
        <v>0.37906244514543402</v>
      </c>
      <c r="S474" s="61">
        <v>0.28741007299315102</v>
      </c>
    </row>
    <row r="475" spans="1:19" x14ac:dyDescent="0.35">
      <c r="A475" s="59" t="s">
        <v>537</v>
      </c>
      <c r="B475" s="59" t="s">
        <v>538</v>
      </c>
      <c r="C475" s="53" t="s">
        <v>60</v>
      </c>
      <c r="D475" s="53" t="s">
        <v>256</v>
      </c>
      <c r="E475" s="53" t="s">
        <v>3707</v>
      </c>
      <c r="F475" s="60">
        <v>105.43456888214099</v>
      </c>
      <c r="G475" s="60">
        <v>111.463795370236</v>
      </c>
      <c r="H475" s="60">
        <v>98.663558620952401</v>
      </c>
      <c r="I475" s="60">
        <v>102.769952178666</v>
      </c>
      <c r="J475" s="60">
        <v>100.386406317845</v>
      </c>
      <c r="K475" s="60">
        <v>97.223241368780606</v>
      </c>
      <c r="L475" s="60">
        <v>101.178975641549</v>
      </c>
      <c r="M475" s="61">
        <v>0.59594148208886899</v>
      </c>
      <c r="N475" s="61">
        <v>0.63948163492132304</v>
      </c>
      <c r="O475" s="61">
        <v>0.58251204157612702</v>
      </c>
      <c r="P475" s="61">
        <v>0.56008102399601001</v>
      </c>
      <c r="Q475" s="61">
        <v>0.51411120430161195</v>
      </c>
      <c r="R475" s="61">
        <v>0.516425173988179</v>
      </c>
      <c r="S475" s="61">
        <v>0.409903860663555</v>
      </c>
    </row>
    <row r="476" spans="1:19" x14ac:dyDescent="0.35">
      <c r="A476" s="59" t="s">
        <v>527</v>
      </c>
      <c r="B476" s="59" t="s">
        <v>528</v>
      </c>
      <c r="C476" s="53" t="s">
        <v>40</v>
      </c>
      <c r="D476" s="53" t="s">
        <v>256</v>
      </c>
      <c r="E476" s="53" t="s">
        <v>3708</v>
      </c>
      <c r="F476" s="60">
        <v>101.174689251624</v>
      </c>
      <c r="G476" s="60">
        <v>109.974147883341</v>
      </c>
      <c r="H476" s="60">
        <v>98.9900783333226</v>
      </c>
      <c r="I476" s="60">
        <v>103.358532174489</v>
      </c>
      <c r="J476" s="60">
        <v>101.307071107555</v>
      </c>
      <c r="K476" s="60">
        <v>98.756696814886794</v>
      </c>
      <c r="L476" s="60"/>
      <c r="M476" s="61">
        <v>0.38905115557404302</v>
      </c>
      <c r="N476" s="61">
        <v>0.41970978198472197</v>
      </c>
      <c r="O476" s="61">
        <v>0.38306942160241397</v>
      </c>
      <c r="P476" s="61">
        <v>0.36218139193728799</v>
      </c>
      <c r="Q476" s="61">
        <v>0.32558304240310099</v>
      </c>
      <c r="R476" s="61">
        <v>0.33101499872888002</v>
      </c>
      <c r="S476" s="61">
        <v>0.24239937559358901</v>
      </c>
    </row>
    <row r="477" spans="1:19" x14ac:dyDescent="0.35">
      <c r="A477" s="59" t="s">
        <v>529</v>
      </c>
      <c r="B477" s="59" t="s">
        <v>530</v>
      </c>
      <c r="C477" s="53" t="s">
        <v>40</v>
      </c>
      <c r="D477" s="53" t="s">
        <v>256</v>
      </c>
      <c r="E477" s="53" t="s">
        <v>3708</v>
      </c>
      <c r="F477" s="60">
        <v>101.174689251624</v>
      </c>
      <c r="G477" s="60">
        <v>109.974147883341</v>
      </c>
      <c r="H477" s="60">
        <v>98.9900783333226</v>
      </c>
      <c r="I477" s="60">
        <v>103.358532174489</v>
      </c>
      <c r="J477" s="60">
        <v>101.307071107555</v>
      </c>
      <c r="K477" s="60">
        <v>98.756696814886794</v>
      </c>
      <c r="L477" s="60"/>
      <c r="M477" s="61">
        <v>0.38905115557404302</v>
      </c>
      <c r="N477" s="61">
        <v>0.41970978198472197</v>
      </c>
      <c r="O477" s="61">
        <v>0.38306942160241397</v>
      </c>
      <c r="P477" s="61">
        <v>0.36218139193728799</v>
      </c>
      <c r="Q477" s="61">
        <v>0.32558304240310099</v>
      </c>
      <c r="R477" s="61">
        <v>0.33101499872888002</v>
      </c>
      <c r="S477" s="61">
        <v>0.24239937559358901</v>
      </c>
    </row>
    <row r="478" spans="1:19" x14ac:dyDescent="0.35">
      <c r="A478" s="59" t="s">
        <v>535</v>
      </c>
      <c r="B478" s="59" t="s">
        <v>536</v>
      </c>
      <c r="C478" s="53" t="s">
        <v>60</v>
      </c>
      <c r="D478" s="53" t="s">
        <v>256</v>
      </c>
      <c r="E478" s="53" t="s">
        <v>3708</v>
      </c>
      <c r="F478" s="60">
        <v>101.174689251624</v>
      </c>
      <c r="G478" s="60">
        <v>109.974147883341</v>
      </c>
      <c r="H478" s="60">
        <v>98.9900783333226</v>
      </c>
      <c r="I478" s="60">
        <v>103.358532174489</v>
      </c>
      <c r="J478" s="60">
        <v>101.307071107555</v>
      </c>
      <c r="K478" s="60">
        <v>98.756696814886794</v>
      </c>
      <c r="L478" s="60"/>
      <c r="M478" s="61">
        <v>0.38905115557404302</v>
      </c>
      <c r="N478" s="61">
        <v>0.41970978198472197</v>
      </c>
      <c r="O478" s="61">
        <v>0.38306942160241397</v>
      </c>
      <c r="P478" s="61">
        <v>0.36218139193728799</v>
      </c>
      <c r="Q478" s="61">
        <v>0.32558304240310099</v>
      </c>
      <c r="R478" s="61">
        <v>0.33101499872888002</v>
      </c>
      <c r="S478" s="61">
        <v>0.24239937559358901</v>
      </c>
    </row>
    <row r="479" spans="1:19" x14ac:dyDescent="0.35">
      <c r="A479" s="59" t="s">
        <v>531</v>
      </c>
      <c r="B479" s="59" t="s">
        <v>532</v>
      </c>
      <c r="C479" s="53" t="s">
        <v>40</v>
      </c>
      <c r="D479" s="53" t="s">
        <v>256</v>
      </c>
      <c r="E479" s="53" t="s">
        <v>3708</v>
      </c>
      <c r="F479" s="60">
        <v>101.174689251624</v>
      </c>
      <c r="G479" s="60">
        <v>109.974147883341</v>
      </c>
      <c r="H479" s="60">
        <v>98.9900783333226</v>
      </c>
      <c r="I479" s="60">
        <v>103.358532174489</v>
      </c>
      <c r="J479" s="60">
        <v>101.307071107555</v>
      </c>
      <c r="K479" s="60">
        <v>98.756696814886794</v>
      </c>
      <c r="L479" s="60"/>
      <c r="M479" s="61">
        <v>0.38905115557404302</v>
      </c>
      <c r="N479" s="61">
        <v>0.41970978198472197</v>
      </c>
      <c r="O479" s="61">
        <v>0.38306942160241397</v>
      </c>
      <c r="P479" s="61">
        <v>0.36218139193728799</v>
      </c>
      <c r="Q479" s="61">
        <v>0.32558304240310099</v>
      </c>
      <c r="R479" s="61">
        <v>0.33101499872888002</v>
      </c>
      <c r="S479" s="61">
        <v>0.24239937559358901</v>
      </c>
    </row>
    <row r="480" spans="1:19" x14ac:dyDescent="0.35">
      <c r="A480" s="59" t="s">
        <v>533</v>
      </c>
      <c r="B480" s="59" t="s">
        <v>534</v>
      </c>
      <c r="C480" s="53" t="s">
        <v>60</v>
      </c>
      <c r="D480" s="53" t="s">
        <v>256</v>
      </c>
      <c r="E480" s="53" t="s">
        <v>3708</v>
      </c>
      <c r="F480" s="60">
        <v>101.174689251624</v>
      </c>
      <c r="G480" s="60">
        <v>109.974147883341</v>
      </c>
      <c r="H480" s="60">
        <v>98.9900783333226</v>
      </c>
      <c r="I480" s="60">
        <v>103.358532174489</v>
      </c>
      <c r="J480" s="60">
        <v>101.307071107555</v>
      </c>
      <c r="K480" s="60">
        <v>98.756696814886794</v>
      </c>
      <c r="L480" s="60"/>
      <c r="M480" s="61">
        <v>0.38905115557404302</v>
      </c>
      <c r="N480" s="61">
        <v>0.41970978198472197</v>
      </c>
      <c r="O480" s="61">
        <v>0.38306942160241397</v>
      </c>
      <c r="P480" s="61">
        <v>0.36218139193728799</v>
      </c>
      <c r="Q480" s="61">
        <v>0.32558304240310099</v>
      </c>
      <c r="R480" s="61">
        <v>0.33101499872888002</v>
      </c>
      <c r="S480" s="61">
        <v>0.24239937559358901</v>
      </c>
    </row>
    <row r="481" spans="1:19" x14ac:dyDescent="0.35">
      <c r="A481" s="59" t="s">
        <v>822</v>
      </c>
      <c r="B481" s="59" t="s">
        <v>823</v>
      </c>
      <c r="C481" s="53" t="s">
        <v>40</v>
      </c>
      <c r="D481" s="53" t="s">
        <v>216</v>
      </c>
      <c r="E481" s="53" t="s">
        <v>3708</v>
      </c>
      <c r="F481" s="60">
        <v>104.28476458722901</v>
      </c>
      <c r="G481" s="60">
        <v>107.673793136957</v>
      </c>
      <c r="H481" s="60">
        <v>97.409823232451501</v>
      </c>
      <c r="I481" s="60">
        <v>99.076998794057602</v>
      </c>
      <c r="J481" s="60">
        <v>96.113353821074199</v>
      </c>
      <c r="K481" s="60">
        <v>103.276563779745</v>
      </c>
      <c r="L481" s="60"/>
      <c r="M481" s="61">
        <v>0.36747086846230298</v>
      </c>
      <c r="N481" s="61">
        <v>0.39123496452297302</v>
      </c>
      <c r="O481" s="61">
        <v>0.35143095042613298</v>
      </c>
      <c r="P481" s="61">
        <v>0.34003225519208502</v>
      </c>
      <c r="Q481" s="61">
        <v>0.30929316662772499</v>
      </c>
      <c r="R481" s="61">
        <v>0.311292384551698</v>
      </c>
      <c r="S481" s="61">
        <v>0.23118719600486901</v>
      </c>
    </row>
    <row r="482" spans="1:19" x14ac:dyDescent="0.35">
      <c r="A482" s="59" t="s">
        <v>824</v>
      </c>
      <c r="B482" s="59" t="s">
        <v>825</v>
      </c>
      <c r="C482" s="53" t="s">
        <v>60</v>
      </c>
      <c r="D482" s="53" t="s">
        <v>216</v>
      </c>
      <c r="E482" s="53" t="s">
        <v>3707</v>
      </c>
      <c r="F482" s="60">
        <v>105.793950995979</v>
      </c>
      <c r="G482" s="60">
        <v>110.63853493318101</v>
      </c>
      <c r="H482" s="60">
        <v>99.852484037353094</v>
      </c>
      <c r="I482" s="60">
        <v>97.852244998516895</v>
      </c>
      <c r="J482" s="60">
        <v>93.566301079876695</v>
      </c>
      <c r="K482" s="60">
        <v>110.821030877174</v>
      </c>
      <c r="L482" s="60">
        <v>97.710493779895302</v>
      </c>
      <c r="M482" s="61">
        <v>0.61174878288366996</v>
      </c>
      <c r="N482" s="61">
        <v>0.64523803603705299</v>
      </c>
      <c r="O482" s="61">
        <v>0.56906435386530396</v>
      </c>
      <c r="P482" s="61">
        <v>0.55903485754370996</v>
      </c>
      <c r="Q482" s="61">
        <v>0.51532233815497297</v>
      </c>
      <c r="R482" s="61">
        <v>0.51776009352984398</v>
      </c>
      <c r="S482" s="61">
        <v>0.399799361783433</v>
      </c>
    </row>
    <row r="483" spans="1:19" x14ac:dyDescent="0.35">
      <c r="A483" s="59" t="s">
        <v>1544</v>
      </c>
      <c r="B483" s="59" t="s">
        <v>1545</v>
      </c>
      <c r="C483" s="53" t="s">
        <v>40</v>
      </c>
      <c r="D483" s="53" t="s">
        <v>223</v>
      </c>
      <c r="E483" s="53" t="s">
        <v>3708</v>
      </c>
      <c r="F483" s="60">
        <v>100.39590056450901</v>
      </c>
      <c r="G483" s="60">
        <v>99.825836090691297</v>
      </c>
      <c r="H483" s="60">
        <v>99.485996599556401</v>
      </c>
      <c r="I483" s="60">
        <v>98.2242141676344</v>
      </c>
      <c r="J483" s="60">
        <v>101.94919347644201</v>
      </c>
      <c r="K483" s="60">
        <v>93.981979187749701</v>
      </c>
      <c r="L483" s="60"/>
      <c r="M483" s="61">
        <v>0.44426474117266601</v>
      </c>
      <c r="N483" s="61">
        <v>0.47093101251082697</v>
      </c>
      <c r="O483" s="61">
        <v>0.42426792768669802</v>
      </c>
      <c r="P483" s="61">
        <v>0.41895753948083603</v>
      </c>
      <c r="Q483" s="61">
        <v>0.38432371637051099</v>
      </c>
      <c r="R483" s="61">
        <v>0.37906244514543402</v>
      </c>
      <c r="S483" s="61">
        <v>0.28741007299315102</v>
      </c>
    </row>
    <row r="484" spans="1:19" x14ac:dyDescent="0.35">
      <c r="A484" s="59" t="s">
        <v>1550</v>
      </c>
      <c r="B484" s="59" t="s">
        <v>1551</v>
      </c>
      <c r="C484" s="53" t="s">
        <v>60</v>
      </c>
      <c r="D484" s="53" t="s">
        <v>223</v>
      </c>
      <c r="E484" s="53" t="s">
        <v>3708</v>
      </c>
      <c r="F484" s="60">
        <v>100.39590056450901</v>
      </c>
      <c r="G484" s="60">
        <v>99.825836090691297</v>
      </c>
      <c r="H484" s="60">
        <v>99.485996599556401</v>
      </c>
      <c r="I484" s="60">
        <v>98.2242141676344</v>
      </c>
      <c r="J484" s="60">
        <v>101.94919347644201</v>
      </c>
      <c r="K484" s="60">
        <v>93.981979187749701</v>
      </c>
      <c r="L484" s="60"/>
      <c r="M484" s="61">
        <v>0.44426474117266601</v>
      </c>
      <c r="N484" s="61">
        <v>0.47093101251082697</v>
      </c>
      <c r="O484" s="61">
        <v>0.42426792768669802</v>
      </c>
      <c r="P484" s="61">
        <v>0.41895753948083603</v>
      </c>
      <c r="Q484" s="61">
        <v>0.38432371637051099</v>
      </c>
      <c r="R484" s="61">
        <v>0.37906244514543402</v>
      </c>
      <c r="S484" s="61">
        <v>0.28741007299315102</v>
      </c>
    </row>
    <row r="485" spans="1:19" x14ac:dyDescent="0.35">
      <c r="A485" s="59" t="s">
        <v>455</v>
      </c>
      <c r="B485" s="59" t="s">
        <v>456</v>
      </c>
      <c r="C485" s="53" t="s">
        <v>40</v>
      </c>
      <c r="D485" s="53" t="s">
        <v>440</v>
      </c>
      <c r="E485" s="53" t="s">
        <v>3708</v>
      </c>
      <c r="F485" s="60">
        <v>104.96327583346201</v>
      </c>
      <c r="G485" s="60">
        <v>117.68076170957499</v>
      </c>
      <c r="H485" s="60">
        <v>99.0193231949672</v>
      </c>
      <c r="I485" s="60"/>
      <c r="J485" s="60"/>
      <c r="K485" s="60"/>
      <c r="L485" s="60"/>
      <c r="M485" s="61">
        <v>0.30453556528053199</v>
      </c>
      <c r="N485" s="61">
        <v>0.33190420247212599</v>
      </c>
      <c r="O485" s="61">
        <v>0.30580400795253898</v>
      </c>
      <c r="P485" s="61">
        <v>0.28631555427262201</v>
      </c>
      <c r="Q485" s="61">
        <v>0.25904236495406402</v>
      </c>
      <c r="R485" s="61">
        <v>0.264926131659524</v>
      </c>
      <c r="S485" s="61">
        <v>0.21317102556234099</v>
      </c>
    </row>
    <row r="486" spans="1:19" x14ac:dyDescent="0.35">
      <c r="A486" s="59" t="s">
        <v>234</v>
      </c>
      <c r="B486" s="59" t="s">
        <v>235</v>
      </c>
      <c r="C486" s="53" t="s">
        <v>40</v>
      </c>
      <c r="D486" s="53" t="s">
        <v>236</v>
      </c>
      <c r="E486" s="53" t="s">
        <v>3708</v>
      </c>
      <c r="F486" s="60">
        <v>109.51683291475599</v>
      </c>
      <c r="G486" s="60">
        <v>111.659524110492</v>
      </c>
      <c r="H486" s="60">
        <v>104.449415454993</v>
      </c>
      <c r="I486" s="60">
        <v>120.37649072914699</v>
      </c>
      <c r="J486" s="60">
        <v>98.384566656360306</v>
      </c>
      <c r="K486" s="60">
        <v>104.685793000929</v>
      </c>
      <c r="L486" s="60">
        <v>94.925141593189807</v>
      </c>
      <c r="M486" s="61">
        <v>0.52254268076755395</v>
      </c>
      <c r="N486" s="61">
        <v>0.56531838795330003</v>
      </c>
      <c r="O486" s="61">
        <v>0.525915538864131</v>
      </c>
      <c r="P486" s="61">
        <v>0.49795907261931399</v>
      </c>
      <c r="Q486" s="61">
        <v>0.46229283834348101</v>
      </c>
      <c r="R486" s="61">
        <v>0.46881325666567703</v>
      </c>
      <c r="S486" s="61">
        <v>0.39654222675855999</v>
      </c>
    </row>
    <row r="487" spans="1:19" x14ac:dyDescent="0.35">
      <c r="A487" s="59" t="s">
        <v>380</v>
      </c>
      <c r="B487" s="59" t="s">
        <v>381</v>
      </c>
      <c r="C487" s="53" t="s">
        <v>60</v>
      </c>
      <c r="D487" s="53" t="s">
        <v>236</v>
      </c>
      <c r="E487" s="53" t="s">
        <v>3707</v>
      </c>
      <c r="F487" s="60">
        <v>105.507155330362</v>
      </c>
      <c r="G487" s="60">
        <v>104.55662076759</v>
      </c>
      <c r="H487" s="60">
        <v>91.034261842816804</v>
      </c>
      <c r="I487" s="60">
        <v>99.085347356222002</v>
      </c>
      <c r="J487" s="60">
        <v>111.59915033741601</v>
      </c>
      <c r="K487" s="60">
        <v>96.721921931838196</v>
      </c>
      <c r="L487" s="60">
        <v>101.575572803356</v>
      </c>
      <c r="M487" s="61">
        <v>0.50451057087125595</v>
      </c>
      <c r="N487" s="61">
        <v>0.47270314381262402</v>
      </c>
      <c r="O487" s="61">
        <v>0.51103672020297397</v>
      </c>
      <c r="P487" s="61">
        <v>0.46608139623515399</v>
      </c>
      <c r="Q487" s="61">
        <v>0.41708950425936298</v>
      </c>
      <c r="R487" s="61">
        <v>0.43234470329415498</v>
      </c>
      <c r="S487" s="61">
        <v>0.01</v>
      </c>
    </row>
    <row r="488" spans="1:19" x14ac:dyDescent="0.35">
      <c r="A488" s="59" t="s">
        <v>2190</v>
      </c>
      <c r="B488" s="59" t="s">
        <v>2191</v>
      </c>
      <c r="C488" s="53" t="s">
        <v>60</v>
      </c>
      <c r="D488" s="53" t="s">
        <v>73</v>
      </c>
      <c r="E488" s="53" t="s">
        <v>3707</v>
      </c>
      <c r="F488" s="60">
        <v>106.222314813431</v>
      </c>
      <c r="G488" s="60">
        <v>121.748325561925</v>
      </c>
      <c r="H488" s="60">
        <v>105.191770472448</v>
      </c>
      <c r="I488" s="60">
        <v>128.59403391872399</v>
      </c>
      <c r="J488" s="60">
        <v>113.07371003599199</v>
      </c>
      <c r="K488" s="60">
        <v>96.028977179139403</v>
      </c>
      <c r="L488" s="60">
        <v>83.501232465296198</v>
      </c>
      <c r="M488" s="61">
        <v>0.72042326455815897</v>
      </c>
      <c r="N488" s="61">
        <v>0.75348581711571005</v>
      </c>
      <c r="O488" s="61">
        <v>0.71546940987535201</v>
      </c>
      <c r="P488" s="61">
        <v>0.69411282658037698</v>
      </c>
      <c r="Q488" s="61">
        <v>0.65888346575409795</v>
      </c>
      <c r="R488" s="61">
        <v>0.66200808484636398</v>
      </c>
      <c r="S488" s="61">
        <v>0.57248762513219498</v>
      </c>
    </row>
    <row r="489" spans="1:19" x14ac:dyDescent="0.35">
      <c r="A489" s="59" t="s">
        <v>2876</v>
      </c>
      <c r="B489" s="59" t="s">
        <v>2877</v>
      </c>
      <c r="C489" s="53" t="s">
        <v>40</v>
      </c>
      <c r="D489" s="53" t="s">
        <v>44</v>
      </c>
      <c r="E489" s="53" t="s">
        <v>3707</v>
      </c>
      <c r="F489" s="60">
        <v>100.606614271984</v>
      </c>
      <c r="G489" s="60">
        <v>117.55862014256</v>
      </c>
      <c r="H489" s="60">
        <v>115.42713163965099</v>
      </c>
      <c r="I489" s="60">
        <v>116.196896347094</v>
      </c>
      <c r="J489" s="60">
        <v>107.161476075181</v>
      </c>
      <c r="K489" s="60">
        <v>101.270741381276</v>
      </c>
      <c r="L489" s="60">
        <v>89.728825565575093</v>
      </c>
      <c r="M489" s="61">
        <v>0.51968017176569103</v>
      </c>
      <c r="N489" s="61">
        <v>0.57237003935452102</v>
      </c>
      <c r="O489" s="61">
        <v>0.525854364460141</v>
      </c>
      <c r="P489" s="61">
        <v>0.48411573062843599</v>
      </c>
      <c r="Q489" s="61">
        <v>0.44089909133670502</v>
      </c>
      <c r="R489" s="61">
        <v>0.455106510107326</v>
      </c>
      <c r="S489" s="61">
        <v>0.37939162119027697</v>
      </c>
    </row>
    <row r="490" spans="1:19" x14ac:dyDescent="0.35">
      <c r="A490" s="59" t="s">
        <v>974</v>
      </c>
      <c r="B490" s="59" t="s">
        <v>975</v>
      </c>
      <c r="C490" s="53" t="s">
        <v>60</v>
      </c>
      <c r="D490" s="53" t="s">
        <v>73</v>
      </c>
      <c r="E490" s="53" t="s">
        <v>3708</v>
      </c>
      <c r="F490" s="60">
        <v>110.228551505246</v>
      </c>
      <c r="G490" s="60">
        <v>116.51677031569101</v>
      </c>
      <c r="H490" s="60">
        <v>116.93801529621</v>
      </c>
      <c r="I490" s="60">
        <v>123.926856780691</v>
      </c>
      <c r="J490" s="60">
        <v>120.335753676699</v>
      </c>
      <c r="K490" s="60">
        <v>113.469867892065</v>
      </c>
      <c r="L490" s="60">
        <v>90.479332306913193</v>
      </c>
      <c r="M490" s="61">
        <v>0.45583155599672298</v>
      </c>
      <c r="N490" s="61">
        <v>0.48236579765521298</v>
      </c>
      <c r="O490" s="61">
        <v>0.45771050313751799</v>
      </c>
      <c r="P490" s="61">
        <v>0.43979050068988901</v>
      </c>
      <c r="Q490" s="61">
        <v>0.41662648941040498</v>
      </c>
      <c r="R490" s="61">
        <v>0.421373110856191</v>
      </c>
      <c r="S490" s="61">
        <v>0.37580600994417201</v>
      </c>
    </row>
    <row r="491" spans="1:19" x14ac:dyDescent="0.35">
      <c r="A491" s="59" t="s">
        <v>908</v>
      </c>
      <c r="B491" s="59" t="s">
        <v>909</v>
      </c>
      <c r="C491" s="53" t="s">
        <v>40</v>
      </c>
      <c r="D491" s="53" t="s">
        <v>233</v>
      </c>
      <c r="E491" s="53" t="s">
        <v>3708</v>
      </c>
      <c r="F491" s="60">
        <v>100.76813413904399</v>
      </c>
      <c r="G491" s="60">
        <v>111.04089908401301</v>
      </c>
      <c r="H491" s="60">
        <v>104.46862961654899</v>
      </c>
      <c r="I491" s="60">
        <v>120.645750948649</v>
      </c>
      <c r="J491" s="60">
        <v>115.58357424163999</v>
      </c>
      <c r="K491" s="60">
        <v>110.445279225826</v>
      </c>
      <c r="L491" s="60">
        <v>97.12930868142</v>
      </c>
      <c r="M491" s="61">
        <v>0.53450238806545503</v>
      </c>
      <c r="N491" s="61">
        <v>0.55307474747819196</v>
      </c>
      <c r="O491" s="61">
        <v>0.53113608194500095</v>
      </c>
      <c r="P491" s="61">
        <v>0.52183130836677505</v>
      </c>
      <c r="Q491" s="61">
        <v>0.50105394128748104</v>
      </c>
      <c r="R491" s="61">
        <v>0.49948364817364099</v>
      </c>
      <c r="S491" s="61">
        <v>0.435525264133724</v>
      </c>
    </row>
    <row r="492" spans="1:19" x14ac:dyDescent="0.35">
      <c r="A492" s="59" t="s">
        <v>902</v>
      </c>
      <c r="B492" s="59" t="s">
        <v>903</v>
      </c>
      <c r="C492" s="53" t="s">
        <v>40</v>
      </c>
      <c r="D492" s="53" t="s">
        <v>233</v>
      </c>
      <c r="E492" s="53" t="s">
        <v>3708</v>
      </c>
      <c r="F492" s="60">
        <v>100.76813413904399</v>
      </c>
      <c r="G492" s="60">
        <v>111.04089908401301</v>
      </c>
      <c r="H492" s="60">
        <v>104.46862961654899</v>
      </c>
      <c r="I492" s="60">
        <v>120.645750948649</v>
      </c>
      <c r="J492" s="60">
        <v>115.58357424163999</v>
      </c>
      <c r="K492" s="60">
        <v>110.445279225826</v>
      </c>
      <c r="L492" s="60">
        <v>97.12930868142</v>
      </c>
      <c r="M492" s="61">
        <v>0.53450238806545503</v>
      </c>
      <c r="N492" s="61">
        <v>0.55307474747819196</v>
      </c>
      <c r="O492" s="61">
        <v>0.53113608194500095</v>
      </c>
      <c r="P492" s="61">
        <v>0.52183130836677505</v>
      </c>
      <c r="Q492" s="61">
        <v>0.50105394128748104</v>
      </c>
      <c r="R492" s="61">
        <v>0.49948364817364099</v>
      </c>
      <c r="S492" s="61">
        <v>0.435525264133724</v>
      </c>
    </row>
    <row r="493" spans="1:19" x14ac:dyDescent="0.35">
      <c r="A493" s="59" t="s">
        <v>910</v>
      </c>
      <c r="B493" s="59" t="s">
        <v>911</v>
      </c>
      <c r="C493" s="53" t="s">
        <v>60</v>
      </c>
      <c r="D493" s="53" t="s">
        <v>233</v>
      </c>
      <c r="E493" s="53" t="s">
        <v>3707</v>
      </c>
      <c r="F493" s="60">
        <v>90.879647889039802</v>
      </c>
      <c r="G493" s="60">
        <v>110.87976288546299</v>
      </c>
      <c r="H493" s="60">
        <v>97.080682375601199</v>
      </c>
      <c r="I493" s="60">
        <v>118.104148281191</v>
      </c>
      <c r="J493" s="60">
        <v>114.88758013354401</v>
      </c>
      <c r="K493" s="60">
        <v>111.619660798334</v>
      </c>
      <c r="L493" s="60">
        <v>97.12930868142</v>
      </c>
      <c r="M493" s="61">
        <v>0.63803198676083706</v>
      </c>
      <c r="N493" s="61">
        <v>0.63623706006213498</v>
      </c>
      <c r="O493" s="61">
        <v>0.61434974862537495</v>
      </c>
      <c r="P493" s="61">
        <v>0.61521410871038396</v>
      </c>
      <c r="Q493" s="61">
        <v>0.58369385098867299</v>
      </c>
      <c r="R493" s="61">
        <v>0.56273354916847296</v>
      </c>
      <c r="S493" s="61">
        <v>0.435525264133724</v>
      </c>
    </row>
    <row r="494" spans="1:19" x14ac:dyDescent="0.35">
      <c r="A494" s="59" t="s">
        <v>900</v>
      </c>
      <c r="B494" s="59" t="s">
        <v>901</v>
      </c>
      <c r="C494" s="53" t="s">
        <v>40</v>
      </c>
      <c r="D494" s="53" t="s">
        <v>233</v>
      </c>
      <c r="E494" s="53" t="s">
        <v>3708</v>
      </c>
      <c r="F494" s="60">
        <v>100.76813413904399</v>
      </c>
      <c r="G494" s="60">
        <v>111.04089908401301</v>
      </c>
      <c r="H494" s="60">
        <v>104.46862961654899</v>
      </c>
      <c r="I494" s="60">
        <v>120.645750948649</v>
      </c>
      <c r="J494" s="60">
        <v>115.58357424163999</v>
      </c>
      <c r="K494" s="60">
        <v>110.445279225826</v>
      </c>
      <c r="L494" s="60">
        <v>97.12930868142</v>
      </c>
      <c r="M494" s="61">
        <v>0.53450238806545503</v>
      </c>
      <c r="N494" s="61">
        <v>0.55307474747819196</v>
      </c>
      <c r="O494" s="61">
        <v>0.53113608194500095</v>
      </c>
      <c r="P494" s="61">
        <v>0.52183130836677505</v>
      </c>
      <c r="Q494" s="61">
        <v>0.50105394128748104</v>
      </c>
      <c r="R494" s="61">
        <v>0.49948364817364099</v>
      </c>
      <c r="S494" s="61">
        <v>0.435525264133724</v>
      </c>
    </row>
    <row r="495" spans="1:19" x14ac:dyDescent="0.35">
      <c r="A495" s="59" t="s">
        <v>904</v>
      </c>
      <c r="B495" s="59" t="s">
        <v>905</v>
      </c>
      <c r="C495" s="53" t="s">
        <v>40</v>
      </c>
      <c r="D495" s="53" t="s">
        <v>233</v>
      </c>
      <c r="E495" s="53" t="s">
        <v>3707</v>
      </c>
      <c r="F495" s="60">
        <v>106.02940635962</v>
      </c>
      <c r="G495" s="60">
        <v>110.21028386604701</v>
      </c>
      <c r="H495" s="60">
        <v>105.52230700363199</v>
      </c>
      <c r="I495" s="60">
        <v>122.32494459922999</v>
      </c>
      <c r="J495" s="60">
        <v>112.282452277267</v>
      </c>
      <c r="K495" s="60">
        <v>107.707979470924</v>
      </c>
      <c r="L495" s="60">
        <v>95.956530281966593</v>
      </c>
      <c r="M495" s="61">
        <v>0.63797925106795095</v>
      </c>
      <c r="N495" s="61">
        <v>0.67496778663077495</v>
      </c>
      <c r="O495" s="61">
        <v>0.63879329891750503</v>
      </c>
      <c r="P495" s="61">
        <v>0.61515974416035601</v>
      </c>
      <c r="Q495" s="61">
        <v>0.58364461686766</v>
      </c>
      <c r="R495" s="61">
        <v>0.58765701697424899</v>
      </c>
      <c r="S495" s="61">
        <v>0.513163787666302</v>
      </c>
    </row>
    <row r="496" spans="1:19" x14ac:dyDescent="0.35">
      <c r="A496" s="59" t="s">
        <v>906</v>
      </c>
      <c r="B496" s="59" t="s">
        <v>907</v>
      </c>
      <c r="C496" s="53" t="s">
        <v>40</v>
      </c>
      <c r="D496" s="53" t="s">
        <v>233</v>
      </c>
      <c r="E496" s="53" t="s">
        <v>3707</v>
      </c>
      <c r="F496" s="60">
        <v>99.937142195939799</v>
      </c>
      <c r="G496" s="60">
        <v>111.76661972869201</v>
      </c>
      <c r="H496" s="60">
        <v>105.734910944791</v>
      </c>
      <c r="I496" s="60">
        <v>126.179950447742</v>
      </c>
      <c r="J496" s="60">
        <v>120.151548329965</v>
      </c>
      <c r="K496" s="60">
        <v>118.99681120072199</v>
      </c>
      <c r="L496" s="60">
        <v>98.082593995382496</v>
      </c>
      <c r="M496" s="61">
        <v>0.63805835185074899</v>
      </c>
      <c r="N496" s="61">
        <v>0.675498897584909</v>
      </c>
      <c r="O496" s="61">
        <v>0.63840740192195999</v>
      </c>
      <c r="P496" s="61">
        <v>0.61583603245874896</v>
      </c>
      <c r="Q496" s="61">
        <v>0.58433779010244002</v>
      </c>
      <c r="R496" s="61">
        <v>0.58753596187580304</v>
      </c>
      <c r="S496" s="61">
        <v>0.51256904507638301</v>
      </c>
    </row>
    <row r="497" spans="1:19" x14ac:dyDescent="0.35">
      <c r="A497" s="59" t="s">
        <v>1510</v>
      </c>
      <c r="B497" s="59" t="s">
        <v>1511</v>
      </c>
      <c r="C497" s="53" t="s">
        <v>40</v>
      </c>
      <c r="D497" s="53" t="s">
        <v>230</v>
      </c>
      <c r="E497" s="53" t="s">
        <v>3707</v>
      </c>
      <c r="F497" s="60">
        <v>109.95754025161899</v>
      </c>
      <c r="G497" s="60">
        <v>97.072644276970905</v>
      </c>
      <c r="H497" s="60">
        <v>97.396357433637903</v>
      </c>
      <c r="I497" s="60">
        <v>106.556661443556</v>
      </c>
      <c r="J497" s="60">
        <v>101.56514197792301</v>
      </c>
      <c r="K497" s="60">
        <v>88.497002648819105</v>
      </c>
      <c r="L497" s="60">
        <v>95.900945457875807</v>
      </c>
      <c r="M497" s="61">
        <v>0.71578299728241901</v>
      </c>
      <c r="N497" s="61">
        <v>0.74149595890549502</v>
      </c>
      <c r="O497" s="61">
        <v>0.70920142404214903</v>
      </c>
      <c r="P497" s="61">
        <v>0.67713462990811601</v>
      </c>
      <c r="Q497" s="61">
        <v>0.64078914270158505</v>
      </c>
      <c r="R497" s="61">
        <v>0.65039670712106001</v>
      </c>
      <c r="S497" s="61">
        <v>0.57409613976617002</v>
      </c>
    </row>
    <row r="498" spans="1:19" x14ac:dyDescent="0.35">
      <c r="A498" s="59" t="s">
        <v>3428</v>
      </c>
      <c r="B498" s="59" t="s">
        <v>3429</v>
      </c>
      <c r="C498" s="53" t="s">
        <v>60</v>
      </c>
      <c r="D498" s="53" t="s">
        <v>41</v>
      </c>
      <c r="E498" s="53" t="s">
        <v>3707</v>
      </c>
      <c r="F498" s="60">
        <v>102.262890645898</v>
      </c>
      <c r="G498" s="60">
        <v>102.686225362003</v>
      </c>
      <c r="H498" s="60">
        <v>119.993256099441</v>
      </c>
      <c r="I498" s="60">
        <v>106.334489150896</v>
      </c>
      <c r="J498" s="60">
        <v>101.260862928488</v>
      </c>
      <c r="K498" s="60">
        <v>106.44198191751001</v>
      </c>
      <c r="L498" s="60">
        <v>97.639980300740007</v>
      </c>
      <c r="M498" s="61">
        <v>0.63115431085461904</v>
      </c>
      <c r="N498" s="61">
        <v>0.68054654080969101</v>
      </c>
      <c r="O498" s="61">
        <v>0.63608983553563903</v>
      </c>
      <c r="P498" s="61">
        <v>0.60243782676088398</v>
      </c>
      <c r="Q498" s="61">
        <v>0.562464305186821</v>
      </c>
      <c r="R498" s="61">
        <v>0.57133364631239802</v>
      </c>
      <c r="S498" s="61">
        <v>0.50080736389031</v>
      </c>
    </row>
    <row r="499" spans="1:19" x14ac:dyDescent="0.35">
      <c r="A499" s="59" t="s">
        <v>752</v>
      </c>
      <c r="B499" s="59" t="s">
        <v>753</v>
      </c>
      <c r="C499" s="53" t="s">
        <v>40</v>
      </c>
      <c r="D499" s="53" t="s">
        <v>52</v>
      </c>
      <c r="E499" s="53" t="s">
        <v>3707</v>
      </c>
      <c r="F499" s="60">
        <v>106.20232486606599</v>
      </c>
      <c r="G499" s="60">
        <v>115.034251586205</v>
      </c>
      <c r="H499" s="60">
        <v>100.124428722736</v>
      </c>
      <c r="I499" s="60">
        <v>96.217170826416094</v>
      </c>
      <c r="J499" s="60">
        <v>100.99876724126899</v>
      </c>
      <c r="K499" s="60">
        <v>115.227140376881</v>
      </c>
      <c r="L499" s="60">
        <v>103.508576917155</v>
      </c>
      <c r="M499" s="61">
        <v>0.56143340638830397</v>
      </c>
      <c r="N499" s="61">
        <v>0.61250822225481005</v>
      </c>
      <c r="O499" s="61">
        <v>0.56751269586991304</v>
      </c>
      <c r="P499" s="61">
        <v>0.52667200281974902</v>
      </c>
      <c r="Q499" s="61">
        <v>0.48368012443431802</v>
      </c>
      <c r="R499" s="61">
        <v>0.49786927718068402</v>
      </c>
      <c r="S499" s="61">
        <v>0.42197102776385798</v>
      </c>
    </row>
    <row r="500" spans="1:19" x14ac:dyDescent="0.35">
      <c r="A500" s="59" t="s">
        <v>1956</v>
      </c>
      <c r="B500" s="59" t="s">
        <v>1957</v>
      </c>
      <c r="C500" s="53" t="s">
        <v>60</v>
      </c>
      <c r="D500" s="53" t="s">
        <v>80</v>
      </c>
      <c r="E500" s="53" t="s">
        <v>3708</v>
      </c>
      <c r="F500" s="60">
        <v>114.88904934321</v>
      </c>
      <c r="G500" s="60">
        <v>111.724077144162</v>
      </c>
      <c r="H500" s="60">
        <v>104.918006493422</v>
      </c>
      <c r="I500" s="60">
        <v>120.078850488873</v>
      </c>
      <c r="J500" s="60">
        <v>123.415848528669</v>
      </c>
      <c r="K500" s="60">
        <v>99.403581317861196</v>
      </c>
      <c r="L500" s="60">
        <v>89.164382883994605</v>
      </c>
      <c r="M500" s="61">
        <v>0.52825649141061104</v>
      </c>
      <c r="N500" s="61">
        <v>0.55271167721305803</v>
      </c>
      <c r="O500" s="61">
        <v>0.52846387296370101</v>
      </c>
      <c r="P500" s="61">
        <v>0.51230921641552896</v>
      </c>
      <c r="Q500" s="61">
        <v>0.48849829292049202</v>
      </c>
      <c r="R500" s="61">
        <v>0.49224797191730202</v>
      </c>
      <c r="S500" s="61">
        <v>0.44417373334625698</v>
      </c>
    </row>
    <row r="501" spans="1:19" x14ac:dyDescent="0.35">
      <c r="A501" s="59" t="s">
        <v>1958</v>
      </c>
      <c r="B501" s="59" t="s">
        <v>1959</v>
      </c>
      <c r="C501" s="53" t="s">
        <v>60</v>
      </c>
      <c r="D501" s="53" t="s">
        <v>80</v>
      </c>
      <c r="E501" s="53" t="s">
        <v>3708</v>
      </c>
      <c r="F501" s="60">
        <v>114.88904934321</v>
      </c>
      <c r="G501" s="60">
        <v>111.724077144162</v>
      </c>
      <c r="H501" s="60">
        <v>104.918006493422</v>
      </c>
      <c r="I501" s="60">
        <v>120.078850488873</v>
      </c>
      <c r="J501" s="60">
        <v>123.415848528669</v>
      </c>
      <c r="K501" s="60">
        <v>99.403581317861196</v>
      </c>
      <c r="L501" s="60">
        <v>89.164382883994605</v>
      </c>
      <c r="M501" s="61">
        <v>0.52825649141061104</v>
      </c>
      <c r="N501" s="61">
        <v>0.55271167721305803</v>
      </c>
      <c r="O501" s="61">
        <v>0.52846387296370101</v>
      </c>
      <c r="P501" s="61">
        <v>0.51230921641552896</v>
      </c>
      <c r="Q501" s="61">
        <v>0.48849829292049202</v>
      </c>
      <c r="R501" s="61">
        <v>0.49224797191730202</v>
      </c>
      <c r="S501" s="61">
        <v>0.44417373334625698</v>
      </c>
    </row>
    <row r="502" spans="1:19" x14ac:dyDescent="0.35">
      <c r="A502" s="59" t="s">
        <v>1960</v>
      </c>
      <c r="B502" s="59" t="s">
        <v>1961</v>
      </c>
      <c r="C502" s="53" t="s">
        <v>60</v>
      </c>
      <c r="D502" s="53" t="s">
        <v>80</v>
      </c>
      <c r="E502" s="53" t="s">
        <v>3707</v>
      </c>
      <c r="F502" s="60">
        <v>112.368841306913</v>
      </c>
      <c r="G502" s="60">
        <v>102.038034060561</v>
      </c>
      <c r="H502" s="60">
        <v>100.506737585294</v>
      </c>
      <c r="I502" s="60">
        <v>114.54404648261099</v>
      </c>
      <c r="J502" s="60">
        <v>121.357690386798</v>
      </c>
      <c r="K502" s="60">
        <v>97.848913160281199</v>
      </c>
      <c r="L502" s="60">
        <v>91.130082147586407</v>
      </c>
      <c r="M502" s="61">
        <v>0.63382529591772396</v>
      </c>
      <c r="N502" s="61">
        <v>0.67574983144883005</v>
      </c>
      <c r="O502" s="61">
        <v>0.63662474460124197</v>
      </c>
      <c r="P502" s="61">
        <v>0.60981900239037701</v>
      </c>
      <c r="Q502" s="61">
        <v>0.57585394864830297</v>
      </c>
      <c r="R502" s="61">
        <v>0.58219282849222898</v>
      </c>
      <c r="S502" s="61">
        <v>0.51872937703333399</v>
      </c>
    </row>
    <row r="503" spans="1:19" x14ac:dyDescent="0.35">
      <c r="A503" s="59" t="s">
        <v>1767</v>
      </c>
      <c r="B503" s="59" t="s">
        <v>1768</v>
      </c>
      <c r="C503" s="53" t="s">
        <v>60</v>
      </c>
      <c r="D503" s="53" t="s">
        <v>114</v>
      </c>
      <c r="E503" s="53" t="s">
        <v>3707</v>
      </c>
      <c r="F503" s="60">
        <v>101.663028372906</v>
      </c>
      <c r="G503" s="60">
        <v>116.20744137674301</v>
      </c>
      <c r="H503" s="60">
        <v>107.65742397185799</v>
      </c>
      <c r="I503" s="60">
        <v>120.169272034876</v>
      </c>
      <c r="J503" s="60">
        <v>117.258023525277</v>
      </c>
      <c r="K503" s="60">
        <v>101.11078607043299</v>
      </c>
      <c r="L503" s="60">
        <v>86.844581503077606</v>
      </c>
      <c r="M503" s="61">
        <v>0.66383516959194899</v>
      </c>
      <c r="N503" s="61">
        <v>0.695723836034156</v>
      </c>
      <c r="O503" s="61">
        <v>0.66248528125323503</v>
      </c>
      <c r="P503" s="61">
        <v>0.639920608539714</v>
      </c>
      <c r="Q503" s="61">
        <v>0.60936201015063596</v>
      </c>
      <c r="R503" s="61">
        <v>0.61408124327081404</v>
      </c>
      <c r="S503" s="61">
        <v>0.541108173338816</v>
      </c>
    </row>
    <row r="504" spans="1:19" x14ac:dyDescent="0.35">
      <c r="A504" s="59" t="s">
        <v>1765</v>
      </c>
      <c r="B504" s="59" t="s">
        <v>1766</v>
      </c>
      <c r="C504" s="53" t="s">
        <v>40</v>
      </c>
      <c r="D504" s="53" t="s">
        <v>114</v>
      </c>
      <c r="E504" s="53" t="s">
        <v>3707</v>
      </c>
      <c r="F504" s="60">
        <v>102.106603120252</v>
      </c>
      <c r="G504" s="60">
        <v>126.213950029529</v>
      </c>
      <c r="H504" s="60">
        <v>99.566499397699403</v>
      </c>
      <c r="I504" s="60">
        <v>135.13877850724401</v>
      </c>
      <c r="J504" s="60">
        <v>116.973390794064</v>
      </c>
      <c r="K504" s="60">
        <v>96.811107050672106</v>
      </c>
      <c r="L504" s="60">
        <v>87.866064261858298</v>
      </c>
      <c r="M504" s="61">
        <v>0.72137538426506698</v>
      </c>
      <c r="N504" s="61">
        <v>0.71090553666272704</v>
      </c>
      <c r="O504" s="61">
        <v>0.637579586927703</v>
      </c>
      <c r="P504" s="61">
        <v>0.69627528584721898</v>
      </c>
      <c r="Q504" s="61">
        <v>0.66263318664529702</v>
      </c>
      <c r="R504" s="61">
        <v>0.61286596823418504</v>
      </c>
      <c r="S504" s="61">
        <v>0.46910920232109499</v>
      </c>
    </row>
    <row r="505" spans="1:19" x14ac:dyDescent="0.35">
      <c r="A505" s="59" t="s">
        <v>1765</v>
      </c>
      <c r="B505" s="59" t="s">
        <v>1766</v>
      </c>
      <c r="C505" s="53" t="s">
        <v>40</v>
      </c>
      <c r="D505" s="53" t="s">
        <v>114</v>
      </c>
      <c r="E505" s="53" t="s">
        <v>3707</v>
      </c>
      <c r="F505" s="60">
        <v>102.106603120252</v>
      </c>
      <c r="G505" s="60">
        <v>126.213950029529</v>
      </c>
      <c r="H505" s="60">
        <v>99.566499397699403</v>
      </c>
      <c r="I505" s="60">
        <v>135.13877850724401</v>
      </c>
      <c r="J505" s="60">
        <v>116.973390794064</v>
      </c>
      <c r="K505" s="60">
        <v>96.811107050672106</v>
      </c>
      <c r="L505" s="60">
        <v>87.866064261858298</v>
      </c>
      <c r="M505" s="61">
        <v>0.72137538426506698</v>
      </c>
      <c r="N505" s="61">
        <v>0.71090553666272704</v>
      </c>
      <c r="O505" s="61">
        <v>0.637579586927703</v>
      </c>
      <c r="P505" s="61">
        <v>0.69627528584721898</v>
      </c>
      <c r="Q505" s="61">
        <v>0.66263318664529702</v>
      </c>
      <c r="R505" s="61">
        <v>0.61286596823418504</v>
      </c>
      <c r="S505" s="61">
        <v>0.46910920232109499</v>
      </c>
    </row>
    <row r="506" spans="1:19" x14ac:dyDescent="0.35">
      <c r="A506" s="59" t="s">
        <v>1769</v>
      </c>
      <c r="B506" s="59" t="s">
        <v>1770</v>
      </c>
      <c r="C506" s="53" t="s">
        <v>60</v>
      </c>
      <c r="D506" s="53" t="s">
        <v>114</v>
      </c>
      <c r="E506" s="53" t="s">
        <v>3707</v>
      </c>
      <c r="F506" s="60">
        <v>104.211413496213</v>
      </c>
      <c r="G506" s="60">
        <v>125.60393207420501</v>
      </c>
      <c r="H506" s="60">
        <v>105.347866623518</v>
      </c>
      <c r="I506" s="60">
        <v>125.707671267984</v>
      </c>
      <c r="J506" s="60">
        <v>120.09030741170299</v>
      </c>
      <c r="K506" s="60">
        <v>99.444711045459201</v>
      </c>
      <c r="L506" s="60">
        <v>87.278963509413501</v>
      </c>
      <c r="M506" s="61">
        <v>0.70161148608477497</v>
      </c>
      <c r="N506" s="61">
        <v>0.73495823782050695</v>
      </c>
      <c r="O506" s="61">
        <v>0.70139040726378599</v>
      </c>
      <c r="P506" s="61">
        <v>0.67751015713089002</v>
      </c>
      <c r="Q506" s="61">
        <v>0.64575567313812299</v>
      </c>
      <c r="R506" s="61">
        <v>0.65130622336262201</v>
      </c>
      <c r="S506" s="61">
        <v>0.57791623306947804</v>
      </c>
    </row>
    <row r="507" spans="1:19" x14ac:dyDescent="0.35">
      <c r="A507" s="59" t="s">
        <v>1797</v>
      </c>
      <c r="B507" s="59" t="s">
        <v>1798</v>
      </c>
      <c r="C507" s="53" t="s">
        <v>60</v>
      </c>
      <c r="D507" s="53" t="s">
        <v>114</v>
      </c>
      <c r="E507" s="53" t="s">
        <v>3707</v>
      </c>
      <c r="F507" s="60">
        <v>102.695432690053</v>
      </c>
      <c r="G507" s="60">
        <v>125.41805875893699</v>
      </c>
      <c r="H507" s="60">
        <v>108.416269883878</v>
      </c>
      <c r="I507" s="60">
        <v>108.42891559419</v>
      </c>
      <c r="J507" s="60">
        <v>134.65247119785101</v>
      </c>
      <c r="K507" s="60">
        <v>102.404887599967</v>
      </c>
      <c r="L507" s="60">
        <v>87.731371517939493</v>
      </c>
      <c r="M507" s="61">
        <v>0.64446729973377803</v>
      </c>
      <c r="N507" s="61">
        <v>0.68136853874006298</v>
      </c>
      <c r="O507" s="61">
        <v>0.64850118903644804</v>
      </c>
      <c r="P507" s="61">
        <v>0.61924805117751103</v>
      </c>
      <c r="Q507" s="61">
        <v>0.58711137142137404</v>
      </c>
      <c r="R507" s="61">
        <v>0.59703517207914003</v>
      </c>
      <c r="S507" s="61">
        <v>0.527895512160244</v>
      </c>
    </row>
    <row r="508" spans="1:19" x14ac:dyDescent="0.35">
      <c r="A508" s="59" t="s">
        <v>1793</v>
      </c>
      <c r="B508" s="59" t="s">
        <v>1794</v>
      </c>
      <c r="C508" s="53" t="s">
        <v>40</v>
      </c>
      <c r="D508" s="53" t="s">
        <v>114</v>
      </c>
      <c r="E508" s="53" t="s">
        <v>3707</v>
      </c>
      <c r="F508" s="60">
        <v>99.483212000450393</v>
      </c>
      <c r="G508" s="60">
        <v>121.18308408746201</v>
      </c>
      <c r="H508" s="60">
        <v>118.77996500809</v>
      </c>
      <c r="I508" s="60">
        <v>113.536683009862</v>
      </c>
      <c r="J508" s="60">
        <v>133.77178915107299</v>
      </c>
      <c r="K508" s="60">
        <v>114.520699753152</v>
      </c>
      <c r="L508" s="60">
        <v>82.241784154384007</v>
      </c>
      <c r="M508" s="61">
        <v>0.71894088275022405</v>
      </c>
      <c r="N508" s="61">
        <v>0.75670324140220602</v>
      </c>
      <c r="O508" s="61">
        <v>0.72237836843222303</v>
      </c>
      <c r="P508" s="61">
        <v>0.696797496261234</v>
      </c>
      <c r="Q508" s="61">
        <v>0.66463866189927201</v>
      </c>
      <c r="R508" s="61">
        <v>0.67154282426438705</v>
      </c>
      <c r="S508" s="61">
        <v>0.60457478106107398</v>
      </c>
    </row>
    <row r="509" spans="1:19" x14ac:dyDescent="0.35">
      <c r="A509" s="59" t="s">
        <v>1795</v>
      </c>
      <c r="B509" s="59" t="s">
        <v>1796</v>
      </c>
      <c r="C509" s="53" t="s">
        <v>40</v>
      </c>
      <c r="D509" s="53" t="s">
        <v>114</v>
      </c>
      <c r="E509" s="53" t="s">
        <v>3708</v>
      </c>
      <c r="F509" s="60">
        <v>101.500208613094</v>
      </c>
      <c r="G509" s="60">
        <v>122.009724284016</v>
      </c>
      <c r="H509" s="60">
        <v>111.231031082432</v>
      </c>
      <c r="I509" s="60">
        <v>111.81498296045601</v>
      </c>
      <c r="J509" s="60">
        <v>130.99625807778801</v>
      </c>
      <c r="K509" s="60">
        <v>105.588302143493</v>
      </c>
      <c r="L509" s="60">
        <v>86.970010109647902</v>
      </c>
      <c r="M509" s="61">
        <v>0.53796416895120103</v>
      </c>
      <c r="N509" s="61">
        <v>0.55928265498838503</v>
      </c>
      <c r="O509" s="61">
        <v>0.53994735768881696</v>
      </c>
      <c r="P509" s="61">
        <v>0.52312244064900104</v>
      </c>
      <c r="Q509" s="61">
        <v>0.50180891410661999</v>
      </c>
      <c r="R509" s="61">
        <v>0.507388070664202</v>
      </c>
      <c r="S509" s="61">
        <v>0.45314837838404198</v>
      </c>
    </row>
    <row r="510" spans="1:19" x14ac:dyDescent="0.35">
      <c r="A510" s="59" t="s">
        <v>1791</v>
      </c>
      <c r="B510" s="59" t="s">
        <v>1792</v>
      </c>
      <c r="C510" s="53" t="s">
        <v>40</v>
      </c>
      <c r="D510" s="53" t="s">
        <v>114</v>
      </c>
      <c r="E510" s="53" t="s">
        <v>3708</v>
      </c>
      <c r="F510" s="60">
        <v>101.500208613094</v>
      </c>
      <c r="G510" s="60">
        <v>122.009724284016</v>
      </c>
      <c r="H510" s="60">
        <v>111.231031082432</v>
      </c>
      <c r="I510" s="60">
        <v>111.81498296045601</v>
      </c>
      <c r="J510" s="60">
        <v>130.99625807778801</v>
      </c>
      <c r="K510" s="60">
        <v>105.588302143493</v>
      </c>
      <c r="L510" s="60">
        <v>86.970010109647902</v>
      </c>
      <c r="M510" s="61">
        <v>0.53796416895120103</v>
      </c>
      <c r="N510" s="61">
        <v>0.55928265498838503</v>
      </c>
      <c r="O510" s="61">
        <v>0.53994735768881696</v>
      </c>
      <c r="P510" s="61">
        <v>0.52312244064900104</v>
      </c>
      <c r="Q510" s="61">
        <v>0.50180891410661999</v>
      </c>
      <c r="R510" s="61">
        <v>0.507388070664202</v>
      </c>
      <c r="S510" s="61">
        <v>0.45314837838404198</v>
      </c>
    </row>
    <row r="511" spans="1:19" x14ac:dyDescent="0.35">
      <c r="A511" s="59" t="s">
        <v>1799</v>
      </c>
      <c r="B511" s="59" t="s">
        <v>1800</v>
      </c>
      <c r="C511" s="53" t="s">
        <v>60</v>
      </c>
      <c r="D511" s="53" t="s">
        <v>114</v>
      </c>
      <c r="E511" s="53" t="s">
        <v>3707</v>
      </c>
      <c r="F511" s="60">
        <v>96.950320178698306</v>
      </c>
      <c r="G511" s="60">
        <v>116.272421478829</v>
      </c>
      <c r="H511" s="60">
        <v>113.213682922245</v>
      </c>
      <c r="I511" s="60">
        <v>111.457528326626</v>
      </c>
      <c r="J511" s="60">
        <v>134.406059748958</v>
      </c>
      <c r="K511" s="60">
        <v>98.418480196516398</v>
      </c>
      <c r="L511" s="60">
        <v>87.932141000536504</v>
      </c>
      <c r="M511" s="61">
        <v>0.65948202569916803</v>
      </c>
      <c r="N511" s="61">
        <v>0.69723789651443302</v>
      </c>
      <c r="O511" s="61">
        <v>0.66361545555055701</v>
      </c>
      <c r="P511" s="61">
        <v>0.63431132912555699</v>
      </c>
      <c r="Q511" s="61">
        <v>0.60153383698307805</v>
      </c>
      <c r="R511" s="61">
        <v>0.61128081381560395</v>
      </c>
      <c r="S511" s="61">
        <v>0.47225457099997398</v>
      </c>
    </row>
    <row r="512" spans="1:19" x14ac:dyDescent="0.35">
      <c r="A512" s="59" t="s">
        <v>3486</v>
      </c>
      <c r="B512" s="59" t="s">
        <v>3487</v>
      </c>
      <c r="C512" s="53" t="s">
        <v>60</v>
      </c>
      <c r="D512" s="53" t="s">
        <v>49</v>
      </c>
      <c r="E512" s="53" t="s">
        <v>3708</v>
      </c>
      <c r="F512" s="60">
        <v>103.169478452796</v>
      </c>
      <c r="G512" s="60">
        <v>125.474267532783</v>
      </c>
      <c r="H512" s="60">
        <v>110.65388759584</v>
      </c>
      <c r="I512" s="60">
        <v>125.260208698319</v>
      </c>
      <c r="J512" s="60">
        <v>126.835977667538</v>
      </c>
      <c r="K512" s="60">
        <v>108.56216376348399</v>
      </c>
      <c r="L512" s="60">
        <v>86.137130677187301</v>
      </c>
      <c r="M512" s="61">
        <v>0.55862705157890102</v>
      </c>
      <c r="N512" s="61">
        <v>0.57855140582370801</v>
      </c>
      <c r="O512" s="61">
        <v>0.55845118671994998</v>
      </c>
      <c r="P512" s="61">
        <v>0.54397316376684202</v>
      </c>
      <c r="Q512" s="61">
        <v>0.52271363984636299</v>
      </c>
      <c r="R512" s="61">
        <v>0.52656825534128404</v>
      </c>
      <c r="S512" s="61">
        <v>0.47179595572620497</v>
      </c>
    </row>
    <row r="513" spans="1:19" x14ac:dyDescent="0.35">
      <c r="A513" s="59" t="s">
        <v>3482</v>
      </c>
      <c r="B513" s="59" t="s">
        <v>3483</v>
      </c>
      <c r="C513" s="53" t="s">
        <v>60</v>
      </c>
      <c r="D513" s="53" t="s">
        <v>49</v>
      </c>
      <c r="E513" s="53" t="s">
        <v>3707</v>
      </c>
      <c r="F513" s="60">
        <v>102.188747603415</v>
      </c>
      <c r="G513" s="60">
        <v>131.09629471702999</v>
      </c>
      <c r="H513" s="60">
        <v>102.33502557443001</v>
      </c>
      <c r="I513" s="60">
        <v>135.81073594974501</v>
      </c>
      <c r="J513" s="60">
        <v>132.21248630634301</v>
      </c>
      <c r="K513" s="60">
        <v>108.843776841211</v>
      </c>
      <c r="L513" s="60">
        <v>84.422986227440106</v>
      </c>
      <c r="M513" s="61">
        <v>0.65619706726045302</v>
      </c>
      <c r="N513" s="61">
        <v>0.69165563618649095</v>
      </c>
      <c r="O513" s="61">
        <v>0.65864503341450797</v>
      </c>
      <c r="P513" s="61">
        <v>0.63251041540525699</v>
      </c>
      <c r="Q513" s="61">
        <v>0.60145264894249895</v>
      </c>
      <c r="R513" s="61">
        <v>0.60914208617020504</v>
      </c>
      <c r="S513" s="61">
        <v>0.54151271359113295</v>
      </c>
    </row>
    <row r="514" spans="1:19" x14ac:dyDescent="0.35">
      <c r="A514" s="59" t="s">
        <v>3480</v>
      </c>
      <c r="B514" s="59" t="s">
        <v>3481</v>
      </c>
      <c r="C514" s="53" t="s">
        <v>40</v>
      </c>
      <c r="D514" s="53" t="s">
        <v>49</v>
      </c>
      <c r="E514" s="53" t="s">
        <v>3707</v>
      </c>
      <c r="F514" s="60">
        <v>107.124320225291</v>
      </c>
      <c r="G514" s="60">
        <v>129.78992528349099</v>
      </c>
      <c r="H514" s="60">
        <v>110.140551767801</v>
      </c>
      <c r="I514" s="60">
        <v>135.221182379217</v>
      </c>
      <c r="J514" s="60">
        <v>133.37447119989</v>
      </c>
      <c r="K514" s="60">
        <v>109.43102495911801</v>
      </c>
      <c r="L514" s="60">
        <v>84.246381633227998</v>
      </c>
      <c r="M514" s="61">
        <v>0.65556847029349496</v>
      </c>
      <c r="N514" s="61">
        <v>0.69165334928063604</v>
      </c>
      <c r="O514" s="61">
        <v>0.65789530385245598</v>
      </c>
      <c r="P514" s="61">
        <v>0.63255976286180804</v>
      </c>
      <c r="Q514" s="61">
        <v>0.60156374403856305</v>
      </c>
      <c r="R514" s="61">
        <v>0.60872386352315599</v>
      </c>
      <c r="S514" s="61">
        <v>0.54143472838939799</v>
      </c>
    </row>
    <row r="515" spans="1:19" x14ac:dyDescent="0.35">
      <c r="A515" s="59" t="s">
        <v>3484</v>
      </c>
      <c r="B515" s="59" t="s">
        <v>3485</v>
      </c>
      <c r="C515" s="53" t="s">
        <v>60</v>
      </c>
      <c r="D515" s="53" t="s">
        <v>49</v>
      </c>
      <c r="E515" s="53" t="s">
        <v>3708</v>
      </c>
      <c r="F515" s="60">
        <v>103.169478452796</v>
      </c>
      <c r="G515" s="60">
        <v>125.474267532783</v>
      </c>
      <c r="H515" s="60">
        <v>110.65388759584</v>
      </c>
      <c r="I515" s="60">
        <v>125.260208698319</v>
      </c>
      <c r="J515" s="60">
        <v>126.835977667538</v>
      </c>
      <c r="K515" s="60">
        <v>108.56216376348399</v>
      </c>
      <c r="L515" s="60">
        <v>86.137130677187301</v>
      </c>
      <c r="M515" s="61">
        <v>0.55862705157890102</v>
      </c>
      <c r="N515" s="61">
        <v>0.57855140582370801</v>
      </c>
      <c r="O515" s="61">
        <v>0.55845118671994998</v>
      </c>
      <c r="P515" s="61">
        <v>0.54397316376684202</v>
      </c>
      <c r="Q515" s="61">
        <v>0.52271363984636299</v>
      </c>
      <c r="R515" s="61">
        <v>0.52656825534128404</v>
      </c>
      <c r="S515" s="61">
        <v>0.47179595572620497</v>
      </c>
    </row>
    <row r="516" spans="1:19" x14ac:dyDescent="0.35">
      <c r="A516" s="59" t="s">
        <v>3478</v>
      </c>
      <c r="B516" s="59" t="s">
        <v>3479</v>
      </c>
      <c r="C516" s="53" t="s">
        <v>40</v>
      </c>
      <c r="D516" s="53" t="s">
        <v>49</v>
      </c>
      <c r="E516" s="53" t="s">
        <v>3707</v>
      </c>
      <c r="F516" s="60">
        <v>98.867379616503598</v>
      </c>
      <c r="G516" s="60">
        <v>127.64259243574899</v>
      </c>
      <c r="H516" s="60">
        <v>113.395120585604</v>
      </c>
      <c r="I516" s="60">
        <v>133.74523040205901</v>
      </c>
      <c r="J516" s="60">
        <v>135.83742746814599</v>
      </c>
      <c r="K516" s="60">
        <v>109.741189199855</v>
      </c>
      <c r="L516" s="60">
        <v>88.323132243086604</v>
      </c>
      <c r="M516" s="61">
        <v>0.74049419202639699</v>
      </c>
      <c r="N516" s="61">
        <v>0.77427825360399605</v>
      </c>
      <c r="O516" s="61">
        <v>0.74340010491638298</v>
      </c>
      <c r="P516" s="61">
        <v>0.71646760544013</v>
      </c>
      <c r="Q516" s="61">
        <v>0.68422214599795395</v>
      </c>
      <c r="R516" s="61">
        <v>0.69338516895017999</v>
      </c>
      <c r="S516" s="61">
        <v>0.62387876232112405</v>
      </c>
    </row>
    <row r="517" spans="1:19" x14ac:dyDescent="0.35">
      <c r="A517" s="59" t="s">
        <v>3476</v>
      </c>
      <c r="B517" s="59" t="s">
        <v>3477</v>
      </c>
      <c r="C517" s="53" t="s">
        <v>40</v>
      </c>
      <c r="D517" s="53" t="s">
        <v>49</v>
      </c>
      <c r="E517" s="53" t="s">
        <v>3707</v>
      </c>
      <c r="F517" s="60">
        <v>106.687490719747</v>
      </c>
      <c r="G517" s="60">
        <v>123.220956015007</v>
      </c>
      <c r="H517" s="60">
        <v>109.452019096595</v>
      </c>
      <c r="I517" s="60">
        <v>119.984261025021</v>
      </c>
      <c r="J517" s="60">
        <v>127.224126371699</v>
      </c>
      <c r="K517" s="60">
        <v>106.553147991963</v>
      </c>
      <c r="L517" s="60">
        <v>86.137130677187301</v>
      </c>
      <c r="M517" s="61">
        <v>0.65659044973303404</v>
      </c>
      <c r="N517" s="61">
        <v>0.69179739604402102</v>
      </c>
      <c r="O517" s="61">
        <v>0.65889844704852596</v>
      </c>
      <c r="P517" s="61">
        <v>0.63275189706908996</v>
      </c>
      <c r="Q517" s="61">
        <v>0.60167053593422204</v>
      </c>
      <c r="R517" s="61">
        <v>0.60956482343923701</v>
      </c>
      <c r="S517" s="61">
        <v>0.47179595572620497</v>
      </c>
    </row>
    <row r="518" spans="1:19" x14ac:dyDescent="0.35">
      <c r="A518" s="59" t="s">
        <v>2896</v>
      </c>
      <c r="B518" s="59" t="s">
        <v>2897</v>
      </c>
      <c r="C518" s="53" t="s">
        <v>40</v>
      </c>
      <c r="D518" s="53" t="s">
        <v>66</v>
      </c>
      <c r="E518" s="53" t="s">
        <v>3708</v>
      </c>
      <c r="F518" s="60">
        <v>107.435912164416</v>
      </c>
      <c r="G518" s="60">
        <v>114.68152592589399</v>
      </c>
      <c r="H518" s="60">
        <v>106.353584253015</v>
      </c>
      <c r="I518" s="60">
        <v>122.89439035234901</v>
      </c>
      <c r="J518" s="60">
        <v>121.332547346282</v>
      </c>
      <c r="K518" s="60">
        <v>98.680652110836107</v>
      </c>
      <c r="L518" s="60">
        <v>89.241565425879699</v>
      </c>
      <c r="M518" s="61">
        <v>0.52310073754074204</v>
      </c>
      <c r="N518" s="61">
        <v>0.54282062856338498</v>
      </c>
      <c r="O518" s="61">
        <v>0.52038658240726099</v>
      </c>
      <c r="P518" s="61">
        <v>0.50809008153248103</v>
      </c>
      <c r="Q518" s="61">
        <v>0.48620401437197702</v>
      </c>
      <c r="R518" s="61">
        <v>0.48767818745277403</v>
      </c>
      <c r="S518" s="61">
        <v>0.43401095511620502</v>
      </c>
    </row>
    <row r="519" spans="1:19" x14ac:dyDescent="0.35">
      <c r="A519" s="59" t="s">
        <v>2894</v>
      </c>
      <c r="B519" s="59" t="s">
        <v>2895</v>
      </c>
      <c r="C519" s="53" t="s">
        <v>40</v>
      </c>
      <c r="D519" s="53" t="s">
        <v>66</v>
      </c>
      <c r="E519" s="53" t="s">
        <v>3707</v>
      </c>
      <c r="F519" s="60">
        <v>106.630470214147</v>
      </c>
      <c r="G519" s="60">
        <v>111.700161312858</v>
      </c>
      <c r="H519" s="60">
        <v>116.81962882835199</v>
      </c>
      <c r="I519" s="60">
        <v>120.488960878732</v>
      </c>
      <c r="J519" s="60">
        <v>126.677349694073</v>
      </c>
      <c r="K519" s="60">
        <v>103.676165398588</v>
      </c>
      <c r="L519" s="60">
        <v>86.311502949146799</v>
      </c>
      <c r="M519" s="61">
        <v>0.766834563691699</v>
      </c>
      <c r="N519" s="61">
        <v>0.79910305745121701</v>
      </c>
      <c r="O519" s="61">
        <v>0.76895151567077202</v>
      </c>
      <c r="P519" s="61">
        <v>0.74416171148015997</v>
      </c>
      <c r="Q519" s="61">
        <v>0.71264839366582899</v>
      </c>
      <c r="R519" s="61">
        <v>0.72004532501569196</v>
      </c>
      <c r="S519" s="61">
        <v>0.65185883486738505</v>
      </c>
    </row>
    <row r="520" spans="1:19" x14ac:dyDescent="0.35">
      <c r="A520" s="59" t="s">
        <v>2898</v>
      </c>
      <c r="B520" s="59" t="s">
        <v>2899</v>
      </c>
      <c r="C520" s="53" t="s">
        <v>40</v>
      </c>
      <c r="D520" s="53" t="s">
        <v>66</v>
      </c>
      <c r="E520" s="53" t="s">
        <v>3708</v>
      </c>
      <c r="F520" s="60">
        <v>107.435912164416</v>
      </c>
      <c r="G520" s="60">
        <v>114.68152592589399</v>
      </c>
      <c r="H520" s="60">
        <v>106.353584253015</v>
      </c>
      <c r="I520" s="60">
        <v>122.89439035234901</v>
      </c>
      <c r="J520" s="60">
        <v>121.332547346282</v>
      </c>
      <c r="K520" s="60">
        <v>98.680652110836107</v>
      </c>
      <c r="L520" s="60">
        <v>89.241565425879699</v>
      </c>
      <c r="M520" s="61">
        <v>0.52310073754074204</v>
      </c>
      <c r="N520" s="61">
        <v>0.54282062856338498</v>
      </c>
      <c r="O520" s="61">
        <v>0.52038658240726099</v>
      </c>
      <c r="P520" s="61">
        <v>0.50809008153248103</v>
      </c>
      <c r="Q520" s="61">
        <v>0.48620401437197702</v>
      </c>
      <c r="R520" s="61">
        <v>0.48767818745277403</v>
      </c>
      <c r="S520" s="61">
        <v>0.43401095511620502</v>
      </c>
    </row>
    <row r="521" spans="1:19" x14ac:dyDescent="0.35">
      <c r="A521" s="59" t="s">
        <v>3016</v>
      </c>
      <c r="B521" s="59" t="s">
        <v>3017</v>
      </c>
      <c r="C521" s="53" t="s">
        <v>60</v>
      </c>
      <c r="D521" s="53" t="s">
        <v>146</v>
      </c>
      <c r="E521" s="53" t="s">
        <v>3708</v>
      </c>
      <c r="F521" s="60">
        <v>111.322263789381</v>
      </c>
      <c r="G521" s="60">
        <v>119.74501332467</v>
      </c>
      <c r="H521" s="60">
        <v>106.33667730377201</v>
      </c>
      <c r="I521" s="60">
        <v>121.326076043014</v>
      </c>
      <c r="J521" s="60">
        <v>118.322331808451</v>
      </c>
      <c r="K521" s="60">
        <v>98.081570739826006</v>
      </c>
      <c r="L521" s="60">
        <v>87.213110002960605</v>
      </c>
      <c r="M521" s="61">
        <v>0.51757922469768203</v>
      </c>
      <c r="N521" s="61">
        <v>0.54147982566084496</v>
      </c>
      <c r="O521" s="61">
        <v>0.51885252163513296</v>
      </c>
      <c r="P521" s="61">
        <v>0.500994197106303</v>
      </c>
      <c r="Q521" s="61">
        <v>0.477095578433121</v>
      </c>
      <c r="R521" s="61">
        <v>0.48228170406114002</v>
      </c>
      <c r="S521" s="61">
        <v>0.42917022183121301</v>
      </c>
    </row>
    <row r="522" spans="1:19" x14ac:dyDescent="0.35">
      <c r="A522" s="59" t="s">
        <v>3014</v>
      </c>
      <c r="B522" s="59" t="s">
        <v>3015</v>
      </c>
      <c r="C522" s="53" t="s">
        <v>60</v>
      </c>
      <c r="D522" s="53" t="s">
        <v>146</v>
      </c>
      <c r="E522" s="53" t="s">
        <v>3707</v>
      </c>
      <c r="F522" s="60">
        <v>110.032966801651</v>
      </c>
      <c r="G522" s="60">
        <v>118.31367710228599</v>
      </c>
      <c r="H522" s="60">
        <v>101.63681017614</v>
      </c>
      <c r="I522" s="60">
        <v>116.578308554514</v>
      </c>
      <c r="J522" s="60">
        <v>118.24666139093</v>
      </c>
      <c r="K522" s="60">
        <v>95.411601277774594</v>
      </c>
      <c r="L522" s="60">
        <v>84.995465269130094</v>
      </c>
      <c r="M522" s="61">
        <v>0.631650689060822</v>
      </c>
      <c r="N522" s="61">
        <v>0.67171902448314702</v>
      </c>
      <c r="O522" s="61">
        <v>0.63531210674122496</v>
      </c>
      <c r="P522" s="61">
        <v>0.60488332348919305</v>
      </c>
      <c r="Q522" s="61">
        <v>0.57011089408328897</v>
      </c>
      <c r="R522" s="61">
        <v>0.57974036561804598</v>
      </c>
      <c r="S522" s="61">
        <v>0.51024965402642597</v>
      </c>
    </row>
    <row r="523" spans="1:19" x14ac:dyDescent="0.35">
      <c r="A523" s="59" t="s">
        <v>3012</v>
      </c>
      <c r="B523" s="59" t="s">
        <v>3013</v>
      </c>
      <c r="C523" s="53" t="s">
        <v>40</v>
      </c>
      <c r="D523" s="53" t="s">
        <v>146</v>
      </c>
      <c r="E523" s="53" t="s">
        <v>3707</v>
      </c>
      <c r="F523" s="60">
        <v>120.682474717245</v>
      </c>
      <c r="G523" s="60">
        <v>117.10119701746299</v>
      </c>
      <c r="H523" s="60">
        <v>101.44489549949201</v>
      </c>
      <c r="I523" s="60">
        <v>115.18848294084199</v>
      </c>
      <c r="J523" s="60">
        <v>115.187655807108</v>
      </c>
      <c r="K523" s="60">
        <v>97.205204830862598</v>
      </c>
      <c r="L523" s="60">
        <v>86.403865282349798</v>
      </c>
      <c r="M523" s="61">
        <v>0.62911729963753005</v>
      </c>
      <c r="N523" s="61">
        <v>0.67099128707578903</v>
      </c>
      <c r="O523" s="61">
        <v>0.63262681232934004</v>
      </c>
      <c r="P523" s="61">
        <v>0.60406988862967503</v>
      </c>
      <c r="Q523" s="61">
        <v>0.56952163123774302</v>
      </c>
      <c r="R523" s="61">
        <v>0.57739109760249197</v>
      </c>
      <c r="S523" s="61">
        <v>0.50950266983081904</v>
      </c>
    </row>
    <row r="524" spans="1:19" x14ac:dyDescent="0.35">
      <c r="A524" s="59" t="s">
        <v>1966</v>
      </c>
      <c r="B524" s="59" t="s">
        <v>1967</v>
      </c>
      <c r="C524" s="53" t="s">
        <v>40</v>
      </c>
      <c r="D524" s="53" t="s">
        <v>99</v>
      </c>
      <c r="E524" s="53" t="s">
        <v>3708</v>
      </c>
      <c r="F524" s="60">
        <v>105.64681187520701</v>
      </c>
      <c r="G524" s="60">
        <v>109.547637941289</v>
      </c>
      <c r="H524" s="60">
        <v>121.765573387255</v>
      </c>
      <c r="I524" s="60">
        <v>119.429514340956</v>
      </c>
      <c r="J524" s="60">
        <v>126.812185884478</v>
      </c>
      <c r="K524" s="60">
        <v>109.999754953224</v>
      </c>
      <c r="L524" s="60">
        <v>89.144208271636401</v>
      </c>
      <c r="M524" s="61">
        <v>0.56195364004021497</v>
      </c>
      <c r="N524" s="61">
        <v>0.58259034779195495</v>
      </c>
      <c r="O524" s="61">
        <v>0.56310855733137</v>
      </c>
      <c r="P524" s="61">
        <v>0.54715650543676797</v>
      </c>
      <c r="Q524" s="61">
        <v>0.525458458782747</v>
      </c>
      <c r="R524" s="61">
        <v>0.53047274187518201</v>
      </c>
      <c r="S524" s="61">
        <v>0.483921793239947</v>
      </c>
    </row>
    <row r="525" spans="1:19" x14ac:dyDescent="0.35">
      <c r="A525" s="59" t="s">
        <v>1962</v>
      </c>
      <c r="B525" s="59" t="s">
        <v>1963</v>
      </c>
      <c r="C525" s="53" t="s">
        <v>40</v>
      </c>
      <c r="D525" s="53" t="s">
        <v>99</v>
      </c>
      <c r="E525" s="53" t="s">
        <v>3707</v>
      </c>
      <c r="F525" s="60">
        <v>101.472364691873</v>
      </c>
      <c r="G525" s="60">
        <v>107.843207892496</v>
      </c>
      <c r="H525" s="60">
        <v>126.76643716383499</v>
      </c>
      <c r="I525" s="60">
        <v>123.10065456161701</v>
      </c>
      <c r="J525" s="60">
        <v>121.408024727024</v>
      </c>
      <c r="K525" s="60">
        <v>113.958104245877</v>
      </c>
      <c r="L525" s="60">
        <v>87.6518450376891</v>
      </c>
      <c r="M525" s="61">
        <v>0.656058866616411</v>
      </c>
      <c r="N525" s="61">
        <v>0.69240267783236598</v>
      </c>
      <c r="O525" s="61">
        <v>0.65914593497915897</v>
      </c>
      <c r="P525" s="61">
        <v>0.63323699222824303</v>
      </c>
      <c r="Q525" s="61">
        <v>0.60212726983724596</v>
      </c>
      <c r="R525" s="61">
        <v>0.60989274505134095</v>
      </c>
      <c r="S525" s="61">
        <v>0.54916418768984199</v>
      </c>
    </row>
    <row r="526" spans="1:19" x14ac:dyDescent="0.35">
      <c r="A526" s="59" t="s">
        <v>553</v>
      </c>
      <c r="B526" s="59" t="s">
        <v>554</v>
      </c>
      <c r="C526" s="53" t="s">
        <v>40</v>
      </c>
      <c r="D526" s="53" t="s">
        <v>256</v>
      </c>
      <c r="E526" s="53" t="s">
        <v>3708</v>
      </c>
      <c r="F526" s="60">
        <v>101.780395580266</v>
      </c>
      <c r="G526" s="60">
        <v>114.61680863514199</v>
      </c>
      <c r="H526" s="60">
        <v>105.468068602703</v>
      </c>
      <c r="I526" s="60">
        <v>117.56107813033699</v>
      </c>
      <c r="J526" s="60">
        <v>118.91770549528999</v>
      </c>
      <c r="K526" s="60">
        <v>122.29378254861599</v>
      </c>
      <c r="L526" s="60">
        <v>92.112499266945804</v>
      </c>
      <c r="M526" s="61">
        <v>0.45453524811144203</v>
      </c>
      <c r="N526" s="61">
        <v>0.47765073279944298</v>
      </c>
      <c r="O526" s="61">
        <v>0.45277393344768002</v>
      </c>
      <c r="P526" s="61">
        <v>0.43582676220833599</v>
      </c>
      <c r="Q526" s="61">
        <v>0.40899564982918502</v>
      </c>
      <c r="R526" s="61">
        <v>0.41199248401846</v>
      </c>
      <c r="S526" s="61">
        <v>0.34297519248367597</v>
      </c>
    </row>
    <row r="527" spans="1:19" x14ac:dyDescent="0.35">
      <c r="A527" s="59" t="s">
        <v>561</v>
      </c>
      <c r="B527" s="59" t="s">
        <v>562</v>
      </c>
      <c r="C527" s="53" t="s">
        <v>40</v>
      </c>
      <c r="D527" s="53" t="s">
        <v>256</v>
      </c>
      <c r="E527" s="53" t="s">
        <v>3707</v>
      </c>
      <c r="F527" s="60">
        <v>97.654396710621796</v>
      </c>
      <c r="G527" s="60">
        <v>119.03847790730001</v>
      </c>
      <c r="H527" s="60">
        <v>106.17585325861801</v>
      </c>
      <c r="I527" s="60">
        <v>113.11470518979201</v>
      </c>
      <c r="J527" s="60">
        <v>116.819588740084</v>
      </c>
      <c r="K527" s="60">
        <v>132.64547108449599</v>
      </c>
      <c r="L527" s="60">
        <v>91.036826885482299</v>
      </c>
      <c r="M527" s="61">
        <v>0.59585806359189797</v>
      </c>
      <c r="N527" s="61">
        <v>0.63865660462511298</v>
      </c>
      <c r="O527" s="61">
        <v>0.59874386870440899</v>
      </c>
      <c r="P527" s="61">
        <v>0.56446705212458403</v>
      </c>
      <c r="Q527" s="61">
        <v>0.524931945086755</v>
      </c>
      <c r="R527" s="61">
        <v>0.53527968667674297</v>
      </c>
      <c r="S527" s="61">
        <v>0.45003532667328899</v>
      </c>
    </row>
    <row r="528" spans="1:19" x14ac:dyDescent="0.35">
      <c r="A528" s="59" t="s">
        <v>559</v>
      </c>
      <c r="B528" s="59" t="s">
        <v>560</v>
      </c>
      <c r="C528" s="53" t="s">
        <v>40</v>
      </c>
      <c r="D528" s="53" t="s">
        <v>256</v>
      </c>
      <c r="E528" s="53" t="s">
        <v>3708</v>
      </c>
      <c r="F528" s="60">
        <v>101.780395580266</v>
      </c>
      <c r="G528" s="60">
        <v>114.61680863514199</v>
      </c>
      <c r="H528" s="60">
        <v>105.468068602703</v>
      </c>
      <c r="I528" s="60">
        <v>117.56107813033699</v>
      </c>
      <c r="J528" s="60">
        <v>118.91770549528999</v>
      </c>
      <c r="K528" s="60">
        <v>122.29378254861599</v>
      </c>
      <c r="L528" s="60">
        <v>92.112499266945804</v>
      </c>
      <c r="M528" s="61">
        <v>0.45453524811144203</v>
      </c>
      <c r="N528" s="61">
        <v>0.47765073279944298</v>
      </c>
      <c r="O528" s="61">
        <v>0.45277393344768002</v>
      </c>
      <c r="P528" s="61">
        <v>0.43582676220833599</v>
      </c>
      <c r="Q528" s="61">
        <v>0.40899564982918502</v>
      </c>
      <c r="R528" s="61">
        <v>0.41199248401846</v>
      </c>
      <c r="S528" s="61">
        <v>0.34297519248367597</v>
      </c>
    </row>
    <row r="529" spans="1:19" x14ac:dyDescent="0.35">
      <c r="A529" s="59" t="s">
        <v>557</v>
      </c>
      <c r="B529" s="59" t="s">
        <v>558</v>
      </c>
      <c r="C529" s="53" t="s">
        <v>40</v>
      </c>
      <c r="D529" s="53" t="s">
        <v>256</v>
      </c>
      <c r="E529" s="53" t="s">
        <v>3707</v>
      </c>
      <c r="F529" s="60">
        <v>104.20775413426399</v>
      </c>
      <c r="G529" s="60">
        <v>114.143452572981</v>
      </c>
      <c r="H529" s="60">
        <v>105.313258438825</v>
      </c>
      <c r="I529" s="60">
        <v>123.557598348984</v>
      </c>
      <c r="J529" s="60">
        <v>120.463785320631</v>
      </c>
      <c r="K529" s="60">
        <v>117.121378179833</v>
      </c>
      <c r="L529" s="60">
        <v>95.637587240120396</v>
      </c>
      <c r="M529" s="61">
        <v>0.59191187386504396</v>
      </c>
      <c r="N529" s="61">
        <v>0.63681290516122502</v>
      </c>
      <c r="O529" s="61">
        <v>0.59440530447268103</v>
      </c>
      <c r="P529" s="61">
        <v>0.562626397579017</v>
      </c>
      <c r="Q529" s="61">
        <v>0.52346847934137997</v>
      </c>
      <c r="R529" s="61">
        <v>0.53162536807286798</v>
      </c>
      <c r="S529" s="61">
        <v>0.44835552435425802</v>
      </c>
    </row>
    <row r="530" spans="1:19" x14ac:dyDescent="0.35">
      <c r="A530" s="59" t="s">
        <v>555</v>
      </c>
      <c r="B530" s="59" t="s">
        <v>556</v>
      </c>
      <c r="C530" s="53" t="s">
        <v>40</v>
      </c>
      <c r="D530" s="53" t="s">
        <v>256</v>
      </c>
      <c r="E530" s="53" t="s">
        <v>3708</v>
      </c>
      <c r="F530" s="60">
        <v>101.780395580266</v>
      </c>
      <c r="G530" s="60">
        <v>114.61680863514199</v>
      </c>
      <c r="H530" s="60">
        <v>105.468068602703</v>
      </c>
      <c r="I530" s="60">
        <v>117.56107813033699</v>
      </c>
      <c r="J530" s="60">
        <v>118.91770549528999</v>
      </c>
      <c r="K530" s="60">
        <v>122.29378254861599</v>
      </c>
      <c r="L530" s="60">
        <v>92.112499266945804</v>
      </c>
      <c r="M530" s="61">
        <v>0.45453524811144203</v>
      </c>
      <c r="N530" s="61">
        <v>0.47765073279944298</v>
      </c>
      <c r="O530" s="61">
        <v>0.45277393344768002</v>
      </c>
      <c r="P530" s="61">
        <v>0.43582676220833599</v>
      </c>
      <c r="Q530" s="61">
        <v>0.40899564982918502</v>
      </c>
      <c r="R530" s="61">
        <v>0.41199248401846</v>
      </c>
      <c r="S530" s="61">
        <v>0.34297519248367597</v>
      </c>
    </row>
    <row r="531" spans="1:19" x14ac:dyDescent="0.35">
      <c r="A531" s="59" t="s">
        <v>1964</v>
      </c>
      <c r="B531" s="59" t="s">
        <v>1965</v>
      </c>
      <c r="C531" s="53" t="s">
        <v>40</v>
      </c>
      <c r="D531" s="53" t="s">
        <v>99</v>
      </c>
      <c r="E531" s="53" t="s">
        <v>3707</v>
      </c>
      <c r="F531" s="60">
        <v>106.435595536005</v>
      </c>
      <c r="G531" s="60">
        <v>106.88545769218899</v>
      </c>
      <c r="H531" s="60">
        <v>124.37669473183399</v>
      </c>
      <c r="I531" s="60">
        <v>122.756849063337</v>
      </c>
      <c r="J531" s="60">
        <v>132.842317058303</v>
      </c>
      <c r="K531" s="60">
        <v>109.119255432106</v>
      </c>
      <c r="L531" s="60">
        <v>87.505069849578007</v>
      </c>
      <c r="M531" s="61">
        <v>0.71614159899807495</v>
      </c>
      <c r="N531" s="61">
        <v>0.75157112256637904</v>
      </c>
      <c r="O531" s="61">
        <v>0.71918476425410605</v>
      </c>
      <c r="P531" s="61">
        <v>0.69285897269097596</v>
      </c>
      <c r="Q531" s="61">
        <v>0.66085440298007503</v>
      </c>
      <c r="R531" s="61">
        <v>0.66903349185916094</v>
      </c>
      <c r="S531" s="61">
        <v>0.59843776699888296</v>
      </c>
    </row>
    <row r="532" spans="1:19" x14ac:dyDescent="0.35">
      <c r="A532" s="59" t="s">
        <v>1968</v>
      </c>
      <c r="B532" s="59" t="s">
        <v>1969</v>
      </c>
      <c r="C532" s="53" t="s">
        <v>60</v>
      </c>
      <c r="D532" s="53" t="s">
        <v>99</v>
      </c>
      <c r="E532" s="53" t="s">
        <v>3707</v>
      </c>
      <c r="F532" s="60">
        <v>101.99127313976901</v>
      </c>
      <c r="G532" s="60">
        <v>110.337977322472</v>
      </c>
      <c r="H532" s="60">
        <v>119.44107589361001</v>
      </c>
      <c r="I532" s="60">
        <v>122.39509924699099</v>
      </c>
      <c r="J532" s="60">
        <v>127.638142004299</v>
      </c>
      <c r="K532" s="60">
        <v>105.992501760877</v>
      </c>
      <c r="L532" s="60">
        <v>94.823347698469405</v>
      </c>
      <c r="M532" s="61">
        <v>0.65677444396516205</v>
      </c>
      <c r="N532" s="61">
        <v>0.69231594509053296</v>
      </c>
      <c r="O532" s="61">
        <v>0.65983573101988902</v>
      </c>
      <c r="P532" s="61">
        <v>0.63316958295859704</v>
      </c>
      <c r="Q532" s="61">
        <v>0.60196085966936796</v>
      </c>
      <c r="R532" s="61">
        <v>0.61039402157487899</v>
      </c>
      <c r="S532" s="61">
        <v>0.54899429339424599</v>
      </c>
    </row>
    <row r="533" spans="1:19" x14ac:dyDescent="0.35">
      <c r="A533" s="59" t="s">
        <v>816</v>
      </c>
      <c r="B533" s="59" t="s">
        <v>817</v>
      </c>
      <c r="C533" s="53" t="s">
        <v>60</v>
      </c>
      <c r="D533" s="53" t="s">
        <v>233</v>
      </c>
      <c r="E533" s="53" t="s">
        <v>3707</v>
      </c>
      <c r="F533" s="60">
        <v>108.630502680202</v>
      </c>
      <c r="G533" s="60">
        <v>119.840282432885</v>
      </c>
      <c r="H533" s="60">
        <v>102.64922250366</v>
      </c>
      <c r="I533" s="60">
        <v>127.534523748615</v>
      </c>
      <c r="J533" s="60">
        <v>132.199649360514</v>
      </c>
      <c r="K533" s="60">
        <v>116.83449059006399</v>
      </c>
      <c r="L533" s="60">
        <v>92.084176678365495</v>
      </c>
      <c r="M533" s="61">
        <v>0.60325077820291295</v>
      </c>
      <c r="N533" s="61">
        <v>0.65676477098939101</v>
      </c>
      <c r="O533" s="61">
        <v>0.60617322706166998</v>
      </c>
      <c r="P533" s="61">
        <v>0.58249966121556096</v>
      </c>
      <c r="Q533" s="61">
        <v>0.54397422761021996</v>
      </c>
      <c r="R533" s="61">
        <v>0.54413288455770203</v>
      </c>
      <c r="S533" s="61">
        <v>0.44527147763588498</v>
      </c>
    </row>
    <row r="534" spans="1:19" x14ac:dyDescent="0.35">
      <c r="A534" s="59" t="s">
        <v>810</v>
      </c>
      <c r="B534" s="59" t="s">
        <v>811</v>
      </c>
      <c r="C534" s="53" t="s">
        <v>40</v>
      </c>
      <c r="D534" s="53" t="s">
        <v>233</v>
      </c>
      <c r="E534" s="53" t="s">
        <v>3708</v>
      </c>
      <c r="F534" s="60">
        <v>103.657375173603</v>
      </c>
      <c r="G534" s="60">
        <v>118.307829550127</v>
      </c>
      <c r="H534" s="60">
        <v>111.045886750112</v>
      </c>
      <c r="I534" s="60">
        <v>120.751762416376</v>
      </c>
      <c r="J534" s="60">
        <v>123.66240475514699</v>
      </c>
      <c r="K534" s="60">
        <v>113.346375512297</v>
      </c>
      <c r="L534" s="60">
        <v>90.669833107147994</v>
      </c>
      <c r="M534" s="61">
        <v>0.49084206906009997</v>
      </c>
      <c r="N534" s="61">
        <v>0.52479897289893795</v>
      </c>
      <c r="O534" s="61">
        <v>0.49228460454496697</v>
      </c>
      <c r="P534" s="61">
        <v>0.476226791117144</v>
      </c>
      <c r="Q534" s="61">
        <v>0.447183272475497</v>
      </c>
      <c r="R534" s="61">
        <v>0.44774045945695701</v>
      </c>
      <c r="S534" s="61">
        <v>0.345228939854894</v>
      </c>
    </row>
    <row r="535" spans="1:19" x14ac:dyDescent="0.35">
      <c r="A535" s="59" t="s">
        <v>808</v>
      </c>
      <c r="B535" s="59" t="s">
        <v>809</v>
      </c>
      <c r="C535" s="53" t="s">
        <v>40</v>
      </c>
      <c r="D535" s="53" t="s">
        <v>233</v>
      </c>
      <c r="E535" s="53" t="s">
        <v>3707</v>
      </c>
      <c r="F535" s="60">
        <v>99.175776441091202</v>
      </c>
      <c r="G535" s="60">
        <v>113.481233716639</v>
      </c>
      <c r="H535" s="60">
        <v>122.406297593486</v>
      </c>
      <c r="I535" s="60">
        <v>111.714030263247</v>
      </c>
      <c r="J535" s="60">
        <v>117.0461174007</v>
      </c>
      <c r="K535" s="60">
        <v>117.46020824688701</v>
      </c>
      <c r="L535" s="60">
        <v>92.243676103316702</v>
      </c>
      <c r="M535" s="61">
        <v>0.66813381235788705</v>
      </c>
      <c r="N535" s="61">
        <v>0.717860260170058</v>
      </c>
      <c r="O535" s="61">
        <v>0.67172651285900598</v>
      </c>
      <c r="P535" s="61">
        <v>0.64445758788621899</v>
      </c>
      <c r="Q535" s="61">
        <v>0.60486902341734905</v>
      </c>
      <c r="R535" s="61">
        <v>0.60876371392542605</v>
      </c>
      <c r="S535" s="61">
        <v>0.497711285443667</v>
      </c>
    </row>
    <row r="536" spans="1:19" x14ac:dyDescent="0.35">
      <c r="A536" s="59" t="s">
        <v>818</v>
      </c>
      <c r="B536" s="59" t="s">
        <v>819</v>
      </c>
      <c r="C536" s="53" t="s">
        <v>60</v>
      </c>
      <c r="D536" s="53" t="s">
        <v>233</v>
      </c>
      <c r="E536" s="53" t="s">
        <v>3708</v>
      </c>
      <c r="F536" s="60">
        <v>103.657375173603</v>
      </c>
      <c r="G536" s="60">
        <v>118.307829550127</v>
      </c>
      <c r="H536" s="60">
        <v>111.045886750112</v>
      </c>
      <c r="I536" s="60">
        <v>120.751762416376</v>
      </c>
      <c r="J536" s="60">
        <v>123.66240475514699</v>
      </c>
      <c r="K536" s="60">
        <v>113.346375512297</v>
      </c>
      <c r="L536" s="60">
        <v>90.669833107147994</v>
      </c>
      <c r="M536" s="61">
        <v>0.49084206906009997</v>
      </c>
      <c r="N536" s="61">
        <v>0.52479897289893795</v>
      </c>
      <c r="O536" s="61">
        <v>0.49228460454496697</v>
      </c>
      <c r="P536" s="61">
        <v>0.476226791117144</v>
      </c>
      <c r="Q536" s="61">
        <v>0.447183272475497</v>
      </c>
      <c r="R536" s="61">
        <v>0.44774045945695701</v>
      </c>
      <c r="S536" s="61">
        <v>0.345228939854894</v>
      </c>
    </row>
    <row r="537" spans="1:19" x14ac:dyDescent="0.35">
      <c r="A537" s="59" t="s">
        <v>806</v>
      </c>
      <c r="B537" s="59" t="s">
        <v>807</v>
      </c>
      <c r="C537" s="53" t="s">
        <v>40</v>
      </c>
      <c r="D537" s="53" t="s">
        <v>233</v>
      </c>
      <c r="E537" s="53" t="s">
        <v>3707</v>
      </c>
      <c r="F537" s="60">
        <v>104.82028763072201</v>
      </c>
      <c r="G537" s="60">
        <v>123.48846510059001</v>
      </c>
      <c r="H537" s="60">
        <v>102.744536848389</v>
      </c>
      <c r="I537" s="60">
        <v>127.62128643543799</v>
      </c>
      <c r="J537" s="60">
        <v>118.662752168908</v>
      </c>
      <c r="K537" s="60">
        <v>107.839498282061</v>
      </c>
      <c r="L537" s="60">
        <v>90.669833107147994</v>
      </c>
      <c r="M537" s="61">
        <v>0.61293815259890705</v>
      </c>
      <c r="N537" s="61">
        <v>0.66031611970455295</v>
      </c>
      <c r="O537" s="61">
        <v>0.61701545113798095</v>
      </c>
      <c r="P537" s="61">
        <v>0.58665342867652803</v>
      </c>
      <c r="Q537" s="61">
        <v>0.54747186371288004</v>
      </c>
      <c r="R537" s="61">
        <v>0.55425251118351104</v>
      </c>
      <c r="S537" s="61">
        <v>0.345228939854894</v>
      </c>
    </row>
    <row r="538" spans="1:19" x14ac:dyDescent="0.35">
      <c r="A538" s="59" t="s">
        <v>1912</v>
      </c>
      <c r="B538" s="59" t="s">
        <v>1913</v>
      </c>
      <c r="C538" s="53" t="s">
        <v>40</v>
      </c>
      <c r="D538" s="53" t="s">
        <v>106</v>
      </c>
      <c r="E538" s="53" t="s">
        <v>3707</v>
      </c>
      <c r="F538" s="60">
        <v>103.164945213366</v>
      </c>
      <c r="G538" s="60">
        <v>123.013433616182</v>
      </c>
      <c r="H538" s="60">
        <v>108.177454497919</v>
      </c>
      <c r="I538" s="60">
        <v>121.601763128206</v>
      </c>
      <c r="J538" s="60">
        <v>126.618280439579</v>
      </c>
      <c r="K538" s="60">
        <v>107.991083171619</v>
      </c>
      <c r="L538" s="60">
        <v>93.469472156270399</v>
      </c>
      <c r="M538" s="61">
        <v>0.61752915558281996</v>
      </c>
      <c r="N538" s="61">
        <v>0.65963799747332796</v>
      </c>
      <c r="O538" s="61">
        <v>0.62091579025672095</v>
      </c>
      <c r="P538" s="61">
        <v>0.58838291996923198</v>
      </c>
      <c r="Q538" s="61">
        <v>0.55083064740679999</v>
      </c>
      <c r="R538" s="61">
        <v>0.55983677883678495</v>
      </c>
      <c r="S538" s="61">
        <v>0.483386521276508</v>
      </c>
    </row>
    <row r="539" spans="1:19" x14ac:dyDescent="0.35">
      <c r="A539" s="59" t="s">
        <v>812</v>
      </c>
      <c r="B539" s="59" t="s">
        <v>813</v>
      </c>
      <c r="C539" s="53" t="s">
        <v>40</v>
      </c>
      <c r="D539" s="53" t="s">
        <v>233</v>
      </c>
      <c r="E539" s="53" t="s">
        <v>3707</v>
      </c>
      <c r="F539" s="60">
        <v>107.56054894006699</v>
      </c>
      <c r="G539" s="60">
        <v>118.434208949886</v>
      </c>
      <c r="H539" s="60">
        <v>111.10118419931599</v>
      </c>
      <c r="I539" s="60">
        <v>121.213796790429</v>
      </c>
      <c r="J539" s="60">
        <v>121.136952829563</v>
      </c>
      <c r="K539" s="60">
        <v>116.563541199726</v>
      </c>
      <c r="L539" s="60">
        <v>90.367437153999504</v>
      </c>
      <c r="M539" s="61">
        <v>0.60321226479333501</v>
      </c>
      <c r="N539" s="61">
        <v>0.65673207897301999</v>
      </c>
      <c r="O539" s="61">
        <v>0.60612690660922697</v>
      </c>
      <c r="P539" s="61">
        <v>0.58245822190089702</v>
      </c>
      <c r="Q539" s="61">
        <v>0.54393452329564096</v>
      </c>
      <c r="R539" s="61">
        <v>0.54408573513125003</v>
      </c>
      <c r="S539" s="61">
        <v>0.44521536106516202</v>
      </c>
    </row>
    <row r="540" spans="1:19" x14ac:dyDescent="0.35">
      <c r="A540" s="59" t="s">
        <v>814</v>
      </c>
      <c r="B540" s="59" t="s">
        <v>815</v>
      </c>
      <c r="C540" s="53" t="s">
        <v>60</v>
      </c>
      <c r="D540" s="53" t="s">
        <v>233</v>
      </c>
      <c r="E540" s="53" t="s">
        <v>3707</v>
      </c>
      <c r="F540" s="60">
        <v>105.92989356153301</v>
      </c>
      <c r="G540" s="60">
        <v>114.885237560391</v>
      </c>
      <c r="H540" s="60">
        <v>109.28018851401499</v>
      </c>
      <c r="I540" s="60">
        <v>115.67234320530901</v>
      </c>
      <c r="J540" s="60">
        <v>126.15851509026299</v>
      </c>
      <c r="K540" s="60">
        <v>110.5917615983</v>
      </c>
      <c r="L540" s="60">
        <v>90.669833107147994</v>
      </c>
      <c r="M540" s="61">
        <v>0.60325077820291295</v>
      </c>
      <c r="N540" s="61">
        <v>0.65676477098939101</v>
      </c>
      <c r="O540" s="61">
        <v>0.60617322706166998</v>
      </c>
      <c r="P540" s="61">
        <v>0.58249966121556096</v>
      </c>
      <c r="Q540" s="61">
        <v>0.54397422761021996</v>
      </c>
      <c r="R540" s="61">
        <v>0.54413288455770203</v>
      </c>
      <c r="S540" s="61">
        <v>0.345228939854894</v>
      </c>
    </row>
    <row r="541" spans="1:19" x14ac:dyDescent="0.35">
      <c r="A541" s="59" t="s">
        <v>1916</v>
      </c>
      <c r="B541" s="59" t="s">
        <v>1917</v>
      </c>
      <c r="C541" s="53" t="s">
        <v>60</v>
      </c>
      <c r="D541" s="53" t="s">
        <v>106</v>
      </c>
      <c r="E541" s="53" t="s">
        <v>3708</v>
      </c>
      <c r="F541" s="60">
        <v>97.456066939391405</v>
      </c>
      <c r="G541" s="60">
        <v>116.54725643032</v>
      </c>
      <c r="H541" s="60">
        <v>105.53577204598299</v>
      </c>
      <c r="I541" s="60">
        <v>113.987836254874</v>
      </c>
      <c r="J541" s="60">
        <v>121.50965859137401</v>
      </c>
      <c r="K541" s="60">
        <v>103.090304706675</v>
      </c>
      <c r="L541" s="60">
        <v>94.843745543052904</v>
      </c>
      <c r="M541" s="61">
        <v>0.49565177537015498</v>
      </c>
      <c r="N541" s="61">
        <v>0.52040427701484804</v>
      </c>
      <c r="O541" s="61">
        <v>0.49588744336412399</v>
      </c>
      <c r="P541" s="61">
        <v>0.47616020569745998</v>
      </c>
      <c r="Q541" s="61">
        <v>0.44945408358056899</v>
      </c>
      <c r="R541" s="61">
        <v>0.45343501817989201</v>
      </c>
      <c r="S541" s="61">
        <v>0.39239946877905202</v>
      </c>
    </row>
    <row r="542" spans="1:19" x14ac:dyDescent="0.35">
      <c r="A542" s="59" t="s">
        <v>1914</v>
      </c>
      <c r="B542" s="59" t="s">
        <v>1915</v>
      </c>
      <c r="C542" s="53" t="s">
        <v>60</v>
      </c>
      <c r="D542" s="53" t="s">
        <v>106</v>
      </c>
      <c r="E542" s="53" t="s">
        <v>3708</v>
      </c>
      <c r="F542" s="60">
        <v>97.456066939391405</v>
      </c>
      <c r="G542" s="60">
        <v>116.54725643032</v>
      </c>
      <c r="H542" s="60">
        <v>105.53577204598299</v>
      </c>
      <c r="I542" s="60">
        <v>113.987836254874</v>
      </c>
      <c r="J542" s="60">
        <v>121.50965859137401</v>
      </c>
      <c r="K542" s="60">
        <v>103.090304706675</v>
      </c>
      <c r="L542" s="60">
        <v>94.843745543052904</v>
      </c>
      <c r="M542" s="61">
        <v>0.49565177537015498</v>
      </c>
      <c r="N542" s="61">
        <v>0.52040427701484804</v>
      </c>
      <c r="O542" s="61">
        <v>0.49588744336412399</v>
      </c>
      <c r="P542" s="61">
        <v>0.47616020569745998</v>
      </c>
      <c r="Q542" s="61">
        <v>0.44945408358056899</v>
      </c>
      <c r="R542" s="61">
        <v>0.45343501817989201</v>
      </c>
      <c r="S542" s="61">
        <v>0.39239946877905202</v>
      </c>
    </row>
    <row r="543" spans="1:19" x14ac:dyDescent="0.35">
      <c r="A543" s="59" t="s">
        <v>3633</v>
      </c>
      <c r="B543" s="59" t="s">
        <v>3634</v>
      </c>
      <c r="C543" s="53" t="s">
        <v>40</v>
      </c>
      <c r="D543" s="53" t="s">
        <v>199</v>
      </c>
      <c r="E543" s="53" t="s">
        <v>3707</v>
      </c>
      <c r="F543" s="60">
        <v>111.257105299744</v>
      </c>
      <c r="G543" s="60">
        <v>128.14462778462399</v>
      </c>
      <c r="H543" s="60">
        <v>110.47812340538199</v>
      </c>
      <c r="I543" s="60">
        <v>132.34690987185601</v>
      </c>
      <c r="J543" s="60">
        <v>128.45946524141499</v>
      </c>
      <c r="K543" s="60">
        <v>108.487345956799</v>
      </c>
      <c r="L543" s="60">
        <v>90.174676127483906</v>
      </c>
      <c r="M543" s="61">
        <v>0.64996953020803705</v>
      </c>
      <c r="N543" s="61">
        <v>0.68706654966592495</v>
      </c>
      <c r="O543" s="61">
        <v>0.65433670003465105</v>
      </c>
      <c r="P543" s="61">
        <v>0.62334626081594002</v>
      </c>
      <c r="Q543" s="61">
        <v>0.58938472913246398</v>
      </c>
      <c r="R543" s="61">
        <v>0.60067444991698804</v>
      </c>
      <c r="S543" s="61">
        <v>0.53285822052848097</v>
      </c>
    </row>
    <row r="544" spans="1:19" x14ac:dyDescent="0.35">
      <c r="A544" s="59" t="s">
        <v>1494</v>
      </c>
      <c r="B544" s="59" t="s">
        <v>1495</v>
      </c>
      <c r="C544" s="53" t="s">
        <v>40</v>
      </c>
      <c r="D544" s="53" t="s">
        <v>233</v>
      </c>
      <c r="E544" s="53" t="s">
        <v>3707</v>
      </c>
      <c r="F544" s="60">
        <v>109.24888023231</v>
      </c>
      <c r="G544" s="60">
        <v>127.111812097327</v>
      </c>
      <c r="H544" s="60">
        <v>122.946563506226</v>
      </c>
      <c r="I544" s="60">
        <v>126.006838684264</v>
      </c>
      <c r="J544" s="60">
        <v>126.73284776814801</v>
      </c>
      <c r="K544" s="60">
        <v>117.671876708403</v>
      </c>
      <c r="L544" s="60">
        <v>83.427733255128004</v>
      </c>
      <c r="M544" s="61">
        <v>0.66210414237198101</v>
      </c>
      <c r="N544" s="61">
        <v>0.69703293629674601</v>
      </c>
      <c r="O544" s="61">
        <v>0.66471102724818598</v>
      </c>
      <c r="P544" s="61">
        <v>0.63620405773201905</v>
      </c>
      <c r="Q544" s="61">
        <v>0.60383838252672195</v>
      </c>
      <c r="R544" s="61">
        <v>0.61326492525327703</v>
      </c>
      <c r="S544" s="61">
        <v>0.54683860653688598</v>
      </c>
    </row>
    <row r="545" spans="1:19" x14ac:dyDescent="0.35">
      <c r="A545" s="59" t="s">
        <v>3637</v>
      </c>
      <c r="B545" s="59" t="s">
        <v>3638</v>
      </c>
      <c r="C545" s="53" t="s">
        <v>60</v>
      </c>
      <c r="D545" s="53" t="s">
        <v>199</v>
      </c>
      <c r="E545" s="53" t="s">
        <v>3707</v>
      </c>
      <c r="F545" s="60">
        <v>106.52505874306701</v>
      </c>
      <c r="G545" s="60">
        <v>122.675491093353</v>
      </c>
      <c r="H545" s="60">
        <v>106.421438988905</v>
      </c>
      <c r="I545" s="60">
        <v>121.48464781827001</v>
      </c>
      <c r="J545" s="60">
        <v>124.717447272911</v>
      </c>
      <c r="K545" s="60">
        <v>103.548189683584</v>
      </c>
      <c r="L545" s="60">
        <v>88.967464157283501</v>
      </c>
      <c r="M545" s="61">
        <v>0.64999507331194795</v>
      </c>
      <c r="N545" s="61">
        <v>0.68748320711423505</v>
      </c>
      <c r="O545" s="61">
        <v>0.65432212927362499</v>
      </c>
      <c r="P545" s="61">
        <v>0.62383020979567505</v>
      </c>
      <c r="Q545" s="61">
        <v>0.58997519311394098</v>
      </c>
      <c r="R545" s="61">
        <v>0.60084737588236203</v>
      </c>
      <c r="S545" s="61">
        <v>0.53346335066425599</v>
      </c>
    </row>
    <row r="546" spans="1:19" x14ac:dyDescent="0.35">
      <c r="A546" s="59" t="s">
        <v>3635</v>
      </c>
      <c r="B546" s="59" t="s">
        <v>3636</v>
      </c>
      <c r="C546" s="53" t="s">
        <v>40</v>
      </c>
      <c r="D546" s="53" t="s">
        <v>199</v>
      </c>
      <c r="E546" s="53" t="s">
        <v>3707</v>
      </c>
      <c r="F546" s="60">
        <v>112.888088382333</v>
      </c>
      <c r="G546" s="60">
        <v>126.510302658909</v>
      </c>
      <c r="H546" s="60">
        <v>105.371846502311</v>
      </c>
      <c r="I546" s="60">
        <v>128.76918191687599</v>
      </c>
      <c r="J546" s="60">
        <v>119.61432697291799</v>
      </c>
      <c r="K546" s="60">
        <v>108.261745903693</v>
      </c>
      <c r="L546" s="60">
        <v>89.894380164636601</v>
      </c>
      <c r="M546" s="61">
        <v>0.64953503132810497</v>
      </c>
      <c r="N546" s="61">
        <v>0.68682791353326</v>
      </c>
      <c r="O546" s="61">
        <v>0.65391391745720695</v>
      </c>
      <c r="P546" s="61">
        <v>0.62316794890786698</v>
      </c>
      <c r="Q546" s="61">
        <v>0.58928328963223797</v>
      </c>
      <c r="R546" s="61">
        <v>0.600384369774417</v>
      </c>
      <c r="S546" s="61">
        <v>0.53282276852827104</v>
      </c>
    </row>
    <row r="547" spans="1:19" x14ac:dyDescent="0.35">
      <c r="A547" s="59" t="s">
        <v>1496</v>
      </c>
      <c r="B547" s="59" t="s">
        <v>1497</v>
      </c>
      <c r="C547" s="53" t="s">
        <v>60</v>
      </c>
      <c r="D547" s="53" t="s">
        <v>233</v>
      </c>
      <c r="E547" s="53" t="s">
        <v>3707</v>
      </c>
      <c r="F547" s="60">
        <v>109.82613092549499</v>
      </c>
      <c r="G547" s="60">
        <v>124.243160694734</v>
      </c>
      <c r="H547" s="60">
        <v>109.475734213319</v>
      </c>
      <c r="I547" s="60">
        <v>124.221219955786</v>
      </c>
      <c r="J547" s="60">
        <v>130.061043140831</v>
      </c>
      <c r="K547" s="60">
        <v>115.77752424214501</v>
      </c>
      <c r="L547" s="60">
        <v>86.159453899713697</v>
      </c>
      <c r="M547" s="61">
        <v>0.748887008698639</v>
      </c>
      <c r="N547" s="61">
        <v>0.77814374126654895</v>
      </c>
      <c r="O547" s="61">
        <v>0.75083210848358894</v>
      </c>
      <c r="P547" s="61">
        <v>0.72713623348935297</v>
      </c>
      <c r="Q547" s="61">
        <v>0.69814074303159901</v>
      </c>
      <c r="R547" s="61">
        <v>0.70596706861047898</v>
      </c>
      <c r="S547" s="61">
        <v>0.64448288163182799</v>
      </c>
    </row>
    <row r="548" spans="1:19" x14ac:dyDescent="0.35">
      <c r="A548" s="59" t="s">
        <v>3631</v>
      </c>
      <c r="B548" s="59" t="s">
        <v>3632</v>
      </c>
      <c r="C548" s="53" t="s">
        <v>40</v>
      </c>
      <c r="D548" s="53" t="s">
        <v>199</v>
      </c>
      <c r="E548" s="53" t="s">
        <v>3707</v>
      </c>
      <c r="F548" s="60">
        <v>103.404769964409</v>
      </c>
      <c r="G548" s="60">
        <v>121.581900285299</v>
      </c>
      <c r="H548" s="60">
        <v>108.67626623533199</v>
      </c>
      <c r="I548" s="60">
        <v>126.550195180619</v>
      </c>
      <c r="J548" s="60">
        <v>131.30767466214101</v>
      </c>
      <c r="K548" s="60">
        <v>117.45969226201299</v>
      </c>
      <c r="L548" s="60">
        <v>90.654262659435801</v>
      </c>
      <c r="M548" s="61">
        <v>0.64949240632192795</v>
      </c>
      <c r="N548" s="61">
        <v>0.68671665082163402</v>
      </c>
      <c r="O548" s="61">
        <v>0.65383805764549197</v>
      </c>
      <c r="P548" s="61">
        <v>0.62308009296935796</v>
      </c>
      <c r="Q548" s="61">
        <v>0.589199471602181</v>
      </c>
      <c r="R548" s="61">
        <v>0.60031818044333596</v>
      </c>
      <c r="S548" s="61">
        <v>0.532698660580468</v>
      </c>
    </row>
    <row r="549" spans="1:19" x14ac:dyDescent="0.35">
      <c r="A549" s="59" t="s">
        <v>549</v>
      </c>
      <c r="B549" s="59" t="s">
        <v>550</v>
      </c>
      <c r="C549" s="53" t="s">
        <v>60</v>
      </c>
      <c r="D549" s="53" t="s">
        <v>230</v>
      </c>
      <c r="E549" s="53" t="s">
        <v>3707</v>
      </c>
      <c r="F549" s="60">
        <v>108.90178702054099</v>
      </c>
      <c r="G549" s="60">
        <v>132.579536177682</v>
      </c>
      <c r="H549" s="60">
        <v>109.28733708986999</v>
      </c>
      <c r="I549" s="60">
        <v>130.16231641189299</v>
      </c>
      <c r="J549" s="60">
        <v>132.75675350583799</v>
      </c>
      <c r="K549" s="60">
        <v>111.52374494348101</v>
      </c>
      <c r="L549" s="60">
        <v>90.605402706131102</v>
      </c>
      <c r="M549" s="61">
        <v>0.63265487413534705</v>
      </c>
      <c r="N549" s="61">
        <v>0.66998556833408696</v>
      </c>
      <c r="O549" s="61">
        <v>0.63597970333390896</v>
      </c>
      <c r="P549" s="61">
        <v>0.60590674818546497</v>
      </c>
      <c r="Q549" s="61">
        <v>0.57211319991270304</v>
      </c>
      <c r="R549" s="61">
        <v>0.58224620177144804</v>
      </c>
      <c r="S549" s="61">
        <v>0.51457682529079196</v>
      </c>
    </row>
    <row r="550" spans="1:19" x14ac:dyDescent="0.35">
      <c r="A550" s="59" t="s">
        <v>547</v>
      </c>
      <c r="B550" s="59" t="s">
        <v>548</v>
      </c>
      <c r="C550" s="53" t="s">
        <v>40</v>
      </c>
      <c r="D550" s="53" t="s">
        <v>230</v>
      </c>
      <c r="E550" s="53" t="s">
        <v>3707</v>
      </c>
      <c r="F550" s="60">
        <v>96.866731612998805</v>
      </c>
      <c r="G550" s="60">
        <v>122.250426613633</v>
      </c>
      <c r="H550" s="60">
        <v>119.778647531191</v>
      </c>
      <c r="I550" s="60">
        <v>130.41143699782</v>
      </c>
      <c r="J550" s="60">
        <v>133.01291331209001</v>
      </c>
      <c r="K550" s="60">
        <v>105.926226370435</v>
      </c>
      <c r="L550" s="60">
        <v>84.815261055285603</v>
      </c>
      <c r="M550" s="61">
        <v>0.63076032414623795</v>
      </c>
      <c r="N550" s="61">
        <v>0.66895763542564801</v>
      </c>
      <c r="O550" s="61">
        <v>0.633914927806008</v>
      </c>
      <c r="P550" s="61">
        <v>0.60481071559374</v>
      </c>
      <c r="Q550" s="61">
        <v>0.57115727714988096</v>
      </c>
      <c r="R550" s="61">
        <v>0.58038980747195801</v>
      </c>
      <c r="S550" s="61">
        <v>0.51349034223563494</v>
      </c>
    </row>
    <row r="551" spans="1:19" x14ac:dyDescent="0.35">
      <c r="A551" s="59" t="s">
        <v>728</v>
      </c>
      <c r="B551" s="59" t="s">
        <v>729</v>
      </c>
      <c r="C551" s="53" t="s">
        <v>40</v>
      </c>
      <c r="D551" s="53" t="s">
        <v>223</v>
      </c>
      <c r="E551" s="53" t="s">
        <v>3707</v>
      </c>
      <c r="F551" s="60">
        <v>104.495205207992</v>
      </c>
      <c r="G551" s="60">
        <v>127.03894765525099</v>
      </c>
      <c r="H551" s="60">
        <v>121.002869513663</v>
      </c>
      <c r="I551" s="60">
        <v>122.676895036207</v>
      </c>
      <c r="J551" s="60">
        <v>124.81449651375</v>
      </c>
      <c r="K551" s="60">
        <v>115.460136213176</v>
      </c>
      <c r="L551" s="60">
        <v>89.194240194123694</v>
      </c>
      <c r="M551" s="61">
        <v>0.64970974328184405</v>
      </c>
      <c r="N551" s="61">
        <v>0.68390058608322302</v>
      </c>
      <c r="O551" s="61">
        <v>0.65332706243139604</v>
      </c>
      <c r="P551" s="61">
        <v>0.62607702265100895</v>
      </c>
      <c r="Q551" s="61">
        <v>0.59615559687272102</v>
      </c>
      <c r="R551" s="61">
        <v>0.60505990575040303</v>
      </c>
      <c r="S551" s="61">
        <v>0.54087681532933696</v>
      </c>
    </row>
    <row r="552" spans="1:19" x14ac:dyDescent="0.35">
      <c r="A552" s="59" t="s">
        <v>730</v>
      </c>
      <c r="B552" s="59" t="s">
        <v>731</v>
      </c>
      <c r="C552" s="53" t="s">
        <v>40</v>
      </c>
      <c r="D552" s="53" t="s">
        <v>223</v>
      </c>
      <c r="E552" s="53" t="s">
        <v>3707</v>
      </c>
      <c r="F552" s="60">
        <v>102.552821346976</v>
      </c>
      <c r="G552" s="60">
        <v>127.596797560973</v>
      </c>
      <c r="H552" s="60">
        <v>124.582225743443</v>
      </c>
      <c r="I552" s="60">
        <v>121.020163599375</v>
      </c>
      <c r="J552" s="60">
        <v>126.35053842656301</v>
      </c>
      <c r="K552" s="60">
        <v>132.626150317559</v>
      </c>
      <c r="L552" s="60">
        <v>95.087096572619004</v>
      </c>
      <c r="M552" s="61">
        <v>0.64735925337487499</v>
      </c>
      <c r="N552" s="61">
        <v>0.68235296826456204</v>
      </c>
      <c r="O552" s="61">
        <v>0.65072333108057101</v>
      </c>
      <c r="P552" s="61">
        <v>0.62472204242247797</v>
      </c>
      <c r="Q552" s="61">
        <v>0.59507085446099806</v>
      </c>
      <c r="R552" s="61">
        <v>0.60295689259185503</v>
      </c>
      <c r="S552" s="61">
        <v>0.539703413717186</v>
      </c>
    </row>
    <row r="553" spans="1:19" x14ac:dyDescent="0.35">
      <c r="A553" s="59" t="s">
        <v>732</v>
      </c>
      <c r="B553" s="59" t="s">
        <v>733</v>
      </c>
      <c r="C553" s="53" t="s">
        <v>60</v>
      </c>
      <c r="D553" s="53" t="s">
        <v>223</v>
      </c>
      <c r="E553" s="53" t="s">
        <v>3707</v>
      </c>
      <c r="F553" s="60">
        <v>102.880935032217</v>
      </c>
      <c r="G553" s="60">
        <v>129.27057723805399</v>
      </c>
      <c r="H553" s="60">
        <v>115.217667020164</v>
      </c>
      <c r="I553" s="60">
        <v>131.72140403286099</v>
      </c>
      <c r="J553" s="60">
        <v>132.00173840244301</v>
      </c>
      <c r="K553" s="60">
        <v>112.874880001053</v>
      </c>
      <c r="L553" s="60">
        <v>88.835422296039795</v>
      </c>
      <c r="M553" s="61">
        <v>0.64691314001202405</v>
      </c>
      <c r="N553" s="61">
        <v>0.68219573184475801</v>
      </c>
      <c r="O553" s="61">
        <v>0.65003714015450198</v>
      </c>
      <c r="P553" s="61">
        <v>0.62449927991474197</v>
      </c>
      <c r="Q553" s="61">
        <v>0.59485353810401997</v>
      </c>
      <c r="R553" s="61">
        <v>0.60234956706556697</v>
      </c>
      <c r="S553" s="61">
        <v>0.53920398921057699</v>
      </c>
    </row>
    <row r="554" spans="1:19" x14ac:dyDescent="0.35">
      <c r="A554" s="59" t="s">
        <v>2938</v>
      </c>
      <c r="B554" s="59" t="s">
        <v>2939</v>
      </c>
      <c r="C554" s="53" t="s">
        <v>40</v>
      </c>
      <c r="D554" s="53" t="s">
        <v>440</v>
      </c>
      <c r="E554" s="53" t="s">
        <v>3707</v>
      </c>
      <c r="F554" s="60">
        <v>116.955004941697</v>
      </c>
      <c r="G554" s="60">
        <v>118.446462528288</v>
      </c>
      <c r="H554" s="60">
        <v>107.14140269998001</v>
      </c>
      <c r="I554" s="60">
        <v>113.98204571252001</v>
      </c>
      <c r="J554" s="60">
        <v>120.12075896365199</v>
      </c>
      <c r="K554" s="60">
        <v>105.933679485277</v>
      </c>
      <c r="L554" s="60">
        <v>89.282779675469101</v>
      </c>
      <c r="M554" s="61">
        <v>0.64726492735800401</v>
      </c>
      <c r="N554" s="61">
        <v>0.68582996724921996</v>
      </c>
      <c r="O554" s="61">
        <v>0.65116736067858505</v>
      </c>
      <c r="P554" s="61">
        <v>0.62265117186723695</v>
      </c>
      <c r="Q554" s="61">
        <v>0.58930975468973501</v>
      </c>
      <c r="R554" s="61">
        <v>0.59827087060658701</v>
      </c>
      <c r="S554" s="61">
        <v>0.52902813893714595</v>
      </c>
    </row>
    <row r="555" spans="1:19" x14ac:dyDescent="0.35">
      <c r="A555" s="59" t="s">
        <v>2940</v>
      </c>
      <c r="B555" s="59" t="s">
        <v>2941</v>
      </c>
      <c r="C555" s="53" t="s">
        <v>60</v>
      </c>
      <c r="D555" s="53" t="s">
        <v>440</v>
      </c>
      <c r="E555" s="53" t="s">
        <v>3707</v>
      </c>
      <c r="F555" s="60">
        <v>117.78775556322999</v>
      </c>
      <c r="G555" s="60">
        <v>113.04470409251699</v>
      </c>
      <c r="H555" s="60">
        <v>119.01079970883499</v>
      </c>
      <c r="I555" s="60">
        <v>120.938841477073</v>
      </c>
      <c r="J555" s="60">
        <v>124.753641669047</v>
      </c>
      <c r="K555" s="60">
        <v>103.575835006483</v>
      </c>
      <c r="L555" s="60">
        <v>88.755979527873905</v>
      </c>
      <c r="M555" s="61">
        <v>0.64688309413798595</v>
      </c>
      <c r="N555" s="61">
        <v>0.68551376602465697</v>
      </c>
      <c r="O555" s="61">
        <v>0.65068507878409998</v>
      </c>
      <c r="P555" s="61">
        <v>0.62223777899086496</v>
      </c>
      <c r="Q555" s="61">
        <v>0.58890817223852598</v>
      </c>
      <c r="R555" s="61">
        <v>0.597702225146725</v>
      </c>
      <c r="S555" s="61">
        <v>0.52784462930159404</v>
      </c>
    </row>
    <row r="556" spans="1:19" x14ac:dyDescent="0.35">
      <c r="A556" s="59" t="s">
        <v>2936</v>
      </c>
      <c r="B556" s="59" t="s">
        <v>2937</v>
      </c>
      <c r="C556" s="53" t="s">
        <v>40</v>
      </c>
      <c r="D556" s="53" t="s">
        <v>440</v>
      </c>
      <c r="E556" s="53" t="s">
        <v>3707</v>
      </c>
      <c r="F556" s="60">
        <v>111.30850021906301</v>
      </c>
      <c r="G556" s="60">
        <v>116.593675482012</v>
      </c>
      <c r="H556" s="60">
        <v>116.685999629969</v>
      </c>
      <c r="I556" s="60">
        <v>127.796975308425</v>
      </c>
      <c r="J556" s="60">
        <v>125.773213678598</v>
      </c>
      <c r="K556" s="60">
        <v>111.626425933345</v>
      </c>
      <c r="L556" s="60">
        <v>89.057789496430999</v>
      </c>
      <c r="M556" s="61">
        <v>0.64684875305752698</v>
      </c>
      <c r="N556" s="61">
        <v>0.68548120027119797</v>
      </c>
      <c r="O556" s="61">
        <v>0.650649765510112</v>
      </c>
      <c r="P556" s="61">
        <v>0.62220308695034998</v>
      </c>
      <c r="Q556" s="61">
        <v>0.58887726390850603</v>
      </c>
      <c r="R556" s="61">
        <v>0.59766633639197597</v>
      </c>
      <c r="S556" s="61">
        <v>0.52779972701432898</v>
      </c>
    </row>
    <row r="557" spans="1:19" x14ac:dyDescent="0.35">
      <c r="A557" s="59" t="s">
        <v>1536</v>
      </c>
      <c r="B557" s="59" t="s">
        <v>1537</v>
      </c>
      <c r="C557" s="53" t="s">
        <v>60</v>
      </c>
      <c r="D557" s="53" t="s">
        <v>223</v>
      </c>
      <c r="E557" s="53" t="s">
        <v>3707</v>
      </c>
      <c r="F557" s="60">
        <v>105.102823143623</v>
      </c>
      <c r="G557" s="60">
        <v>127.479485152202</v>
      </c>
      <c r="H557" s="60">
        <v>113.28914011182199</v>
      </c>
      <c r="I557" s="60">
        <v>135.33985668132601</v>
      </c>
      <c r="J557" s="60">
        <v>145.710390068512</v>
      </c>
      <c r="K557" s="60">
        <v>115.695425315577</v>
      </c>
      <c r="L557" s="60">
        <v>85.442208759940002</v>
      </c>
      <c r="M557" s="61">
        <v>0.64280907062121895</v>
      </c>
      <c r="N557" s="61">
        <v>0.67837314056058595</v>
      </c>
      <c r="O557" s="61">
        <v>0.64670920603231496</v>
      </c>
      <c r="P557" s="61">
        <v>0.61825703444505797</v>
      </c>
      <c r="Q557" s="61">
        <v>0.58731980548395901</v>
      </c>
      <c r="R557" s="61">
        <v>0.59687593442133702</v>
      </c>
      <c r="S557" s="61">
        <v>0.53659758345429298</v>
      </c>
    </row>
    <row r="558" spans="1:19" x14ac:dyDescent="0.35">
      <c r="A558" s="59" t="s">
        <v>1538</v>
      </c>
      <c r="B558" s="59" t="s">
        <v>1539</v>
      </c>
      <c r="C558" s="53" t="s">
        <v>60</v>
      </c>
      <c r="D558" s="53" t="s">
        <v>223</v>
      </c>
      <c r="E558" s="53" t="s">
        <v>3707</v>
      </c>
      <c r="F558" s="60">
        <v>108.830948327282</v>
      </c>
      <c r="G558" s="60">
        <v>129.55240954128701</v>
      </c>
      <c r="H558" s="60">
        <v>116.835628021932</v>
      </c>
      <c r="I558" s="60">
        <v>135.67933518092201</v>
      </c>
      <c r="J558" s="60">
        <v>138.36104554432501</v>
      </c>
      <c r="K558" s="60">
        <v>115.561097253461</v>
      </c>
      <c r="L558" s="60">
        <v>86.420775123413605</v>
      </c>
      <c r="M558" s="61">
        <v>0.64192720057706598</v>
      </c>
      <c r="N558" s="61">
        <v>0.67782004724714595</v>
      </c>
      <c r="O558" s="61">
        <v>0.64575037722657802</v>
      </c>
      <c r="P558" s="61">
        <v>0.61794411490589596</v>
      </c>
      <c r="Q558" s="61">
        <v>0.587208950359699</v>
      </c>
      <c r="R558" s="61">
        <v>0.59633609023624501</v>
      </c>
      <c r="S558" s="61">
        <v>0.53668826028042704</v>
      </c>
    </row>
    <row r="559" spans="1:19" x14ac:dyDescent="0.35">
      <c r="A559" s="59" t="s">
        <v>2944</v>
      </c>
      <c r="B559" s="59" t="s">
        <v>2945</v>
      </c>
      <c r="C559" s="53" t="s">
        <v>60</v>
      </c>
      <c r="D559" s="53" t="s">
        <v>440</v>
      </c>
      <c r="E559" s="53" t="s">
        <v>3707</v>
      </c>
      <c r="F559" s="60">
        <v>115.324349563163</v>
      </c>
      <c r="G559" s="60">
        <v>111.18120748442099</v>
      </c>
      <c r="H559" s="60">
        <v>105.326193957038</v>
      </c>
      <c r="I559" s="60">
        <v>116.34872309499301</v>
      </c>
      <c r="J559" s="60">
        <v>125.142369483547</v>
      </c>
      <c r="K559" s="60">
        <v>106.20462887561401</v>
      </c>
      <c r="L559" s="60">
        <v>89.746823663737004</v>
      </c>
      <c r="M559" s="61">
        <v>0.64729923046514903</v>
      </c>
      <c r="N559" s="61">
        <v>0.68586482553844097</v>
      </c>
      <c r="O559" s="61">
        <v>0.65120850237195504</v>
      </c>
      <c r="P559" s="61">
        <v>0.62268848851761904</v>
      </c>
      <c r="Q559" s="61">
        <v>0.58934503860083598</v>
      </c>
      <c r="R559" s="61">
        <v>0.59831182156169305</v>
      </c>
      <c r="S559" s="61">
        <v>0.45712260101797397</v>
      </c>
    </row>
    <row r="560" spans="1:19" x14ac:dyDescent="0.35">
      <c r="A560" s="59" t="s">
        <v>2942</v>
      </c>
      <c r="B560" s="59" t="s">
        <v>2943</v>
      </c>
      <c r="C560" s="53" t="s">
        <v>60</v>
      </c>
      <c r="D560" s="53" t="s">
        <v>440</v>
      </c>
      <c r="E560" s="53" t="s">
        <v>3707</v>
      </c>
      <c r="F560" s="60">
        <v>114.601489034797</v>
      </c>
      <c r="G560" s="60">
        <v>117.19541488034599</v>
      </c>
      <c r="H560" s="60">
        <v>105.586908948393</v>
      </c>
      <c r="I560" s="60">
        <v>121.658268640416</v>
      </c>
      <c r="J560" s="60">
        <v>130.57191497749</v>
      </c>
      <c r="K560" s="60">
        <v>118.613033118006</v>
      </c>
      <c r="L560" s="60">
        <v>93.860742439102097</v>
      </c>
      <c r="M560" s="61">
        <v>0.65036525311392002</v>
      </c>
      <c r="N560" s="61">
        <v>0.68758729671070296</v>
      </c>
      <c r="O560" s="61">
        <v>0.65448528939537298</v>
      </c>
      <c r="P560" s="61">
        <v>0.62443826269448599</v>
      </c>
      <c r="Q560" s="61">
        <v>0.59082404763688501</v>
      </c>
      <c r="R560" s="61">
        <v>0.60121839516777098</v>
      </c>
      <c r="S560" s="61">
        <v>0.53010682674157705</v>
      </c>
    </row>
    <row r="561" spans="1:19" x14ac:dyDescent="0.35">
      <c r="A561" s="59" t="s">
        <v>770</v>
      </c>
      <c r="B561" s="59" t="s">
        <v>771</v>
      </c>
      <c r="C561" s="53" t="s">
        <v>60</v>
      </c>
      <c r="D561" s="53" t="s">
        <v>261</v>
      </c>
      <c r="E561" s="53" t="s">
        <v>3707</v>
      </c>
      <c r="F561" s="60">
        <v>108.171880854989</v>
      </c>
      <c r="G561" s="60">
        <v>123.222237220255</v>
      </c>
      <c r="H561" s="60">
        <v>110.966344660047</v>
      </c>
      <c r="I561" s="60">
        <v>114.844581994062</v>
      </c>
      <c r="J561" s="60">
        <v>130.340801693364</v>
      </c>
      <c r="K561" s="60">
        <v>110.873432007679</v>
      </c>
      <c r="L561" s="60">
        <v>87.215398133269503</v>
      </c>
      <c r="M561" s="61">
        <v>0.66166290230700597</v>
      </c>
      <c r="N561" s="61">
        <v>0.69485902007084499</v>
      </c>
      <c r="O561" s="61">
        <v>0.66461749070221599</v>
      </c>
      <c r="P561" s="61">
        <v>0.63963267985948202</v>
      </c>
      <c r="Q561" s="61">
        <v>0.61074933738062198</v>
      </c>
      <c r="R561" s="61">
        <v>0.61833612290534601</v>
      </c>
      <c r="S561" s="61">
        <v>0.54571763932031203</v>
      </c>
    </row>
    <row r="562" spans="1:19" x14ac:dyDescent="0.35">
      <c r="A562" s="59" t="s">
        <v>772</v>
      </c>
      <c r="B562" s="59" t="s">
        <v>773</v>
      </c>
      <c r="C562" s="53" t="s">
        <v>40</v>
      </c>
      <c r="D562" s="53" t="s">
        <v>261</v>
      </c>
      <c r="E562" s="53" t="s">
        <v>3707</v>
      </c>
      <c r="F562" s="60">
        <v>105.863096551621</v>
      </c>
      <c r="G562" s="60">
        <v>124.210933455024</v>
      </c>
      <c r="H562" s="60">
        <v>108.74820587171</v>
      </c>
      <c r="I562" s="60">
        <v>129.85026344806599</v>
      </c>
      <c r="J562" s="60">
        <v>129.831522410134</v>
      </c>
      <c r="K562" s="60">
        <v>111.33724507747</v>
      </c>
      <c r="L562" s="60">
        <v>89.373384054898196</v>
      </c>
      <c r="M562" s="61">
        <v>0.66348632399801699</v>
      </c>
      <c r="N562" s="61">
        <v>0.695992817100474</v>
      </c>
      <c r="O562" s="61">
        <v>0.66661347678457294</v>
      </c>
      <c r="P562" s="61">
        <v>0.64070175124823403</v>
      </c>
      <c r="Q562" s="61">
        <v>0.61162011413849005</v>
      </c>
      <c r="R562" s="61">
        <v>0.62004230542578198</v>
      </c>
      <c r="S562" s="61">
        <v>0.47857827663298602</v>
      </c>
    </row>
    <row r="563" spans="1:19" x14ac:dyDescent="0.35">
      <c r="A563" s="59" t="s">
        <v>778</v>
      </c>
      <c r="B563" s="59" t="s">
        <v>779</v>
      </c>
      <c r="C563" s="53" t="s">
        <v>40</v>
      </c>
      <c r="D563" s="53" t="s">
        <v>261</v>
      </c>
      <c r="E563" s="53" t="s">
        <v>3708</v>
      </c>
      <c r="F563" s="60">
        <v>103.01349132253399</v>
      </c>
      <c r="G563" s="60">
        <v>122.409690281434</v>
      </c>
      <c r="H563" s="60">
        <v>109.99292800293</v>
      </c>
      <c r="I563" s="60">
        <v>120.890194558058</v>
      </c>
      <c r="J563" s="60">
        <v>130.752356107026</v>
      </c>
      <c r="K563" s="60">
        <v>110.24737036094101</v>
      </c>
      <c r="L563" s="60">
        <v>89.373384054898196</v>
      </c>
      <c r="M563" s="61">
        <v>0.56764080123006799</v>
      </c>
      <c r="N563" s="61">
        <v>0.58473838385640697</v>
      </c>
      <c r="O563" s="61">
        <v>0.56819984826407299</v>
      </c>
      <c r="P563" s="61">
        <v>0.55521566774001097</v>
      </c>
      <c r="Q563" s="61">
        <v>0.53648200846908101</v>
      </c>
      <c r="R563" s="61">
        <v>0.54011622090821898</v>
      </c>
      <c r="S563" s="61">
        <v>0.47857827663298602</v>
      </c>
    </row>
    <row r="564" spans="1:19" x14ac:dyDescent="0.35">
      <c r="A564" s="59" t="s">
        <v>768</v>
      </c>
      <c r="B564" s="59" t="s">
        <v>769</v>
      </c>
      <c r="C564" s="53" t="s">
        <v>60</v>
      </c>
      <c r="D564" s="53" t="s">
        <v>261</v>
      </c>
      <c r="E564" s="53" t="s">
        <v>3707</v>
      </c>
      <c r="F564" s="60">
        <v>96.404519789861894</v>
      </c>
      <c r="G564" s="60">
        <v>133.99280412092199</v>
      </c>
      <c r="H564" s="60">
        <v>113.806749956112</v>
      </c>
      <c r="I564" s="60">
        <v>119.03903452600299</v>
      </c>
      <c r="J564" s="60">
        <v>145.17978022116</v>
      </c>
      <c r="K564" s="60">
        <v>108.005186758166</v>
      </c>
      <c r="L564" s="60">
        <v>88.057290566825202</v>
      </c>
      <c r="M564" s="61">
        <v>0.744090050824747</v>
      </c>
      <c r="N564" s="61">
        <v>0.77632109660486204</v>
      </c>
      <c r="O564" s="61">
        <v>0.74709327808534598</v>
      </c>
      <c r="P564" s="61">
        <v>0.72250537443964302</v>
      </c>
      <c r="Q564" s="61">
        <v>0.69264494805325305</v>
      </c>
      <c r="R564" s="61">
        <v>0.70044103256602397</v>
      </c>
      <c r="S564" s="61">
        <v>0.61360956763340302</v>
      </c>
    </row>
    <row r="565" spans="1:19" x14ac:dyDescent="0.35">
      <c r="A565" s="59" t="s">
        <v>776</v>
      </c>
      <c r="B565" s="59" t="s">
        <v>777</v>
      </c>
      <c r="C565" s="53" t="s">
        <v>40</v>
      </c>
      <c r="D565" s="53" t="s">
        <v>261</v>
      </c>
      <c r="E565" s="53" t="s">
        <v>3707</v>
      </c>
      <c r="F565" s="60">
        <v>103.362605375977</v>
      </c>
      <c r="G565" s="60">
        <v>122.20758836635299</v>
      </c>
      <c r="H565" s="60">
        <v>106.39307162440301</v>
      </c>
      <c r="I565" s="60">
        <v>122.78456094460699</v>
      </c>
      <c r="J565" s="60">
        <v>132.97372684587401</v>
      </c>
      <c r="K565" s="60">
        <v>103.546733459607</v>
      </c>
      <c r="L565" s="60">
        <v>92.230896058420299</v>
      </c>
      <c r="M565" s="61">
        <v>0.82087995383508905</v>
      </c>
      <c r="N565" s="61">
        <v>0.84457550090935896</v>
      </c>
      <c r="O565" s="61">
        <v>0.81577709372045704</v>
      </c>
      <c r="P565" s="61">
        <v>0.801474166704639</v>
      </c>
      <c r="Q565" s="61">
        <v>0.77438864982954603</v>
      </c>
      <c r="R565" s="61">
        <v>0.775487505631963</v>
      </c>
      <c r="S565" s="61">
        <v>0.692412940696712</v>
      </c>
    </row>
    <row r="566" spans="1:19" x14ac:dyDescent="0.35">
      <c r="A566" s="59" t="s">
        <v>774</v>
      </c>
      <c r="B566" s="59" t="s">
        <v>775</v>
      </c>
      <c r="C566" s="53" t="s">
        <v>40</v>
      </c>
      <c r="D566" s="53" t="s">
        <v>261</v>
      </c>
      <c r="E566" s="53" t="s">
        <v>3707</v>
      </c>
      <c r="F566" s="60">
        <v>100.536081435843</v>
      </c>
      <c r="G566" s="60">
        <v>116.480042431904</v>
      </c>
      <c r="H566" s="60">
        <v>110.397030566057</v>
      </c>
      <c r="I566" s="60">
        <v>116.212040842484</v>
      </c>
      <c r="J566" s="60">
        <v>128.573743014814</v>
      </c>
      <c r="K566" s="60">
        <v>110.079732608646</v>
      </c>
      <c r="L566" s="60">
        <v>89.373384054898196</v>
      </c>
      <c r="M566" s="61">
        <v>0.659664599695716</v>
      </c>
      <c r="N566" s="61">
        <v>0.69410797707640703</v>
      </c>
      <c r="O566" s="61">
        <v>0.66233414117324596</v>
      </c>
      <c r="P566" s="61">
        <v>0.63893871185981999</v>
      </c>
      <c r="Q566" s="61">
        <v>0.61025265009769103</v>
      </c>
      <c r="R566" s="61">
        <v>0.61651003222132605</v>
      </c>
      <c r="S566" s="61">
        <v>0.47857827663298602</v>
      </c>
    </row>
    <row r="567" spans="1:19" x14ac:dyDescent="0.35">
      <c r="A567" s="59" t="s">
        <v>1652</v>
      </c>
      <c r="B567" s="59" t="s">
        <v>1653</v>
      </c>
      <c r="C567" s="53" t="s">
        <v>60</v>
      </c>
      <c r="D567" s="53" t="s">
        <v>261</v>
      </c>
      <c r="E567" s="53" t="s">
        <v>3707</v>
      </c>
      <c r="F567" s="60">
        <v>96.949064525993606</v>
      </c>
      <c r="G567" s="60">
        <v>111.314584235922</v>
      </c>
      <c r="H567" s="60">
        <v>126.107746960085</v>
      </c>
      <c r="I567" s="60">
        <v>119.073173272964</v>
      </c>
      <c r="J567" s="60">
        <v>129.44153985656899</v>
      </c>
      <c r="K567" s="60">
        <v>115.85016344603</v>
      </c>
      <c r="L567" s="60">
        <v>83.780412267017198</v>
      </c>
      <c r="M567" s="61">
        <v>0.72265242369955995</v>
      </c>
      <c r="N567" s="61">
        <v>0.756074438378458</v>
      </c>
      <c r="O567" s="61">
        <v>0.72657914115450195</v>
      </c>
      <c r="P567" s="61">
        <v>0.69855517306458204</v>
      </c>
      <c r="Q567" s="61">
        <v>0.66707915886777802</v>
      </c>
      <c r="R567" s="61">
        <v>0.67742914124079701</v>
      </c>
      <c r="S567" s="61">
        <v>0.59458820654453903</v>
      </c>
    </row>
    <row r="568" spans="1:19" x14ac:dyDescent="0.35">
      <c r="A568" s="59" t="s">
        <v>1642</v>
      </c>
      <c r="B568" s="59" t="s">
        <v>1643</v>
      </c>
      <c r="C568" s="53" t="s">
        <v>40</v>
      </c>
      <c r="D568" s="53" t="s">
        <v>261</v>
      </c>
      <c r="E568" s="53" t="s">
        <v>3707</v>
      </c>
      <c r="F568" s="60">
        <v>102.258570414104</v>
      </c>
      <c r="G568" s="60">
        <v>120.236404814558</v>
      </c>
      <c r="H568" s="60">
        <v>120.575240949575</v>
      </c>
      <c r="I568" s="60">
        <v>119.83707943747299</v>
      </c>
      <c r="J568" s="60">
        <v>119.73367196177701</v>
      </c>
      <c r="K568" s="60">
        <v>121.520435886266</v>
      </c>
      <c r="L568" s="60">
        <v>84.995939637608799</v>
      </c>
      <c r="M568" s="61">
        <v>0.66720815380769904</v>
      </c>
      <c r="N568" s="61">
        <v>0.70050585522392805</v>
      </c>
      <c r="O568" s="61">
        <v>0.67106686634033397</v>
      </c>
      <c r="P568" s="61">
        <v>0.64351266820199804</v>
      </c>
      <c r="Q568" s="61">
        <v>0.61342616916333603</v>
      </c>
      <c r="R568" s="61">
        <v>0.62335045428894997</v>
      </c>
      <c r="S568" s="61">
        <v>0.56056332137140596</v>
      </c>
    </row>
    <row r="569" spans="1:19" x14ac:dyDescent="0.35">
      <c r="A569" s="59" t="s">
        <v>1646</v>
      </c>
      <c r="B569" s="59" t="s">
        <v>1647</v>
      </c>
      <c r="C569" s="53" t="s">
        <v>60</v>
      </c>
      <c r="D569" s="53" t="s">
        <v>261</v>
      </c>
      <c r="E569" s="53" t="s">
        <v>3707</v>
      </c>
      <c r="F569" s="60">
        <v>106.029133272907</v>
      </c>
      <c r="G569" s="60">
        <v>124.12000073380401</v>
      </c>
      <c r="H569" s="60">
        <v>122.905865793953</v>
      </c>
      <c r="I569" s="60">
        <v>118.249675428066</v>
      </c>
      <c r="J569" s="60">
        <v>123.547017020266</v>
      </c>
      <c r="K569" s="60">
        <v>117.627444677613</v>
      </c>
      <c r="L569" s="60">
        <v>84.694129669051605</v>
      </c>
      <c r="M569" s="61">
        <v>0.66717969780168296</v>
      </c>
      <c r="N569" s="61">
        <v>0.70047461735806005</v>
      </c>
      <c r="O569" s="61">
        <v>0.67103622116424699</v>
      </c>
      <c r="P569" s="61">
        <v>0.64348743789096496</v>
      </c>
      <c r="Q569" s="61">
        <v>0.61340131594452996</v>
      </c>
      <c r="R569" s="61">
        <v>0.62332648089889497</v>
      </c>
      <c r="S569" s="61">
        <v>0.56054133557407304</v>
      </c>
    </row>
    <row r="570" spans="1:19" x14ac:dyDescent="0.35">
      <c r="A570" s="59" t="s">
        <v>1644</v>
      </c>
      <c r="B570" s="59" t="s">
        <v>1645</v>
      </c>
      <c r="C570" s="53" t="s">
        <v>40</v>
      </c>
      <c r="D570" s="53" t="s">
        <v>261</v>
      </c>
      <c r="E570" s="53" t="s">
        <v>3707</v>
      </c>
      <c r="F570" s="60">
        <v>96.849292295529494</v>
      </c>
      <c r="G570" s="60">
        <v>121.475166032682</v>
      </c>
      <c r="H570" s="60">
        <v>123.89656763184</v>
      </c>
      <c r="I570" s="60">
        <v>111.92894846988</v>
      </c>
      <c r="J570" s="60">
        <v>118.525454759566</v>
      </c>
      <c r="K570" s="60">
        <v>134.00583653814201</v>
      </c>
      <c r="L570" s="60">
        <v>84.995939637608799</v>
      </c>
      <c r="M570" s="61">
        <v>0.66720815380769904</v>
      </c>
      <c r="N570" s="61">
        <v>0.70050585522392805</v>
      </c>
      <c r="O570" s="61">
        <v>0.67106686634033397</v>
      </c>
      <c r="P570" s="61">
        <v>0.64351266820199804</v>
      </c>
      <c r="Q570" s="61">
        <v>0.61342616916333603</v>
      </c>
      <c r="R570" s="61">
        <v>0.62335045428894997</v>
      </c>
      <c r="S570" s="61">
        <v>0.56056332137140596</v>
      </c>
    </row>
    <row r="571" spans="1:19" x14ac:dyDescent="0.35">
      <c r="A571" s="59" t="s">
        <v>1650</v>
      </c>
      <c r="B571" s="59" t="s">
        <v>1651</v>
      </c>
      <c r="C571" s="53" t="s">
        <v>60</v>
      </c>
      <c r="D571" s="53" t="s">
        <v>261</v>
      </c>
      <c r="E571" s="53" t="s">
        <v>3707</v>
      </c>
      <c r="F571" s="60">
        <v>89.642401228739701</v>
      </c>
      <c r="G571" s="60">
        <v>112.862083067494</v>
      </c>
      <c r="H571" s="60">
        <v>118.231680586984</v>
      </c>
      <c r="I571" s="60">
        <v>112.045777434315</v>
      </c>
      <c r="J571" s="60">
        <v>129.151260799559</v>
      </c>
      <c r="K571" s="60">
        <v>125.489850187877</v>
      </c>
      <c r="L571" s="60">
        <v>82.6436579679158</v>
      </c>
      <c r="M571" s="61">
        <v>0.70540014652632199</v>
      </c>
      <c r="N571" s="61">
        <v>0.73882381965181099</v>
      </c>
      <c r="O571" s="61">
        <v>0.70937183344383403</v>
      </c>
      <c r="P571" s="61">
        <v>0.68114637170116199</v>
      </c>
      <c r="Q571" s="61">
        <v>0.64996224795171498</v>
      </c>
      <c r="R571" s="61">
        <v>0.66041224782268504</v>
      </c>
      <c r="S571" s="61">
        <v>0.58522549299264004</v>
      </c>
    </row>
    <row r="572" spans="1:19" x14ac:dyDescent="0.35">
      <c r="A572" s="59" t="s">
        <v>1648</v>
      </c>
      <c r="B572" s="59" t="s">
        <v>1649</v>
      </c>
      <c r="C572" s="53" t="s">
        <v>60</v>
      </c>
      <c r="D572" s="53" t="s">
        <v>261</v>
      </c>
      <c r="E572" s="53" t="s">
        <v>3707</v>
      </c>
      <c r="F572" s="60">
        <v>93.302942912753807</v>
      </c>
      <c r="G572" s="60">
        <v>110.046716662668</v>
      </c>
      <c r="H572" s="60">
        <v>123.266925609341</v>
      </c>
      <c r="I572" s="60">
        <v>115.513866878553</v>
      </c>
      <c r="J572" s="60">
        <v>129.92514524813899</v>
      </c>
      <c r="K572" s="60">
        <v>132.004617871379</v>
      </c>
      <c r="L572" s="60">
        <v>83.430356233774802</v>
      </c>
      <c r="M572" s="61">
        <v>0.66680143173876305</v>
      </c>
      <c r="N572" s="61">
        <v>0.70032508398220905</v>
      </c>
      <c r="O572" s="61">
        <v>0.67060971047052897</v>
      </c>
      <c r="P572" s="61">
        <v>0.64349753021798395</v>
      </c>
      <c r="Q572" s="61">
        <v>0.61353798867342202</v>
      </c>
      <c r="R572" s="61">
        <v>0.62313943668855898</v>
      </c>
      <c r="S572" s="61">
        <v>0.560747403077414</v>
      </c>
    </row>
    <row r="573" spans="1:19" x14ac:dyDescent="0.35">
      <c r="A573" s="59" t="s">
        <v>679</v>
      </c>
      <c r="B573" s="59" t="s">
        <v>680</v>
      </c>
      <c r="C573" s="53" t="s">
        <v>60</v>
      </c>
      <c r="D573" s="53" t="s">
        <v>216</v>
      </c>
      <c r="E573" s="53" t="s">
        <v>3707</v>
      </c>
      <c r="F573" s="60">
        <v>99.935787685845099</v>
      </c>
      <c r="G573" s="60">
        <v>112.74306238505901</v>
      </c>
      <c r="H573" s="60">
        <v>100.25885220732501</v>
      </c>
      <c r="I573" s="60">
        <v>121.90793010117901</v>
      </c>
      <c r="J573" s="60">
        <v>129.12621427743301</v>
      </c>
      <c r="K573" s="60">
        <v>119.41974680218701</v>
      </c>
      <c r="L573" s="60">
        <v>85.606423965649896</v>
      </c>
      <c r="M573" s="61">
        <v>0.628360739432963</v>
      </c>
      <c r="N573" s="61">
        <v>0.66949747458605202</v>
      </c>
      <c r="O573" s="61">
        <v>0.632367427975707</v>
      </c>
      <c r="P573" s="61">
        <v>0.60047410170413995</v>
      </c>
      <c r="Q573" s="61">
        <v>0.56398887381172302</v>
      </c>
      <c r="R573" s="61">
        <v>0.57410183052452801</v>
      </c>
      <c r="S573" s="61">
        <v>0.49547750146768699</v>
      </c>
    </row>
    <row r="574" spans="1:19" x14ac:dyDescent="0.35">
      <c r="A574" s="59" t="s">
        <v>677</v>
      </c>
      <c r="B574" s="59" t="s">
        <v>678</v>
      </c>
      <c r="C574" s="53" t="s">
        <v>60</v>
      </c>
      <c r="D574" s="53" t="s">
        <v>216</v>
      </c>
      <c r="E574" s="53" t="s">
        <v>3707</v>
      </c>
      <c r="F574" s="60">
        <v>109.16247559643</v>
      </c>
      <c r="G574" s="60">
        <v>121.469515589022</v>
      </c>
      <c r="H574" s="60">
        <v>104.630021008992</v>
      </c>
      <c r="I574" s="60">
        <v>131.83594223328799</v>
      </c>
      <c r="J574" s="60">
        <v>131.29194216462</v>
      </c>
      <c r="K574" s="60">
        <v>120.673704708548</v>
      </c>
      <c r="L574" s="60">
        <v>85.755264051844804</v>
      </c>
      <c r="M574" s="61">
        <v>0.62960286585486502</v>
      </c>
      <c r="N574" s="61">
        <v>0.67042939177855398</v>
      </c>
      <c r="O574" s="61">
        <v>0.63393953811753001</v>
      </c>
      <c r="P574" s="61">
        <v>0.60127545521268499</v>
      </c>
      <c r="Q574" s="61">
        <v>0.56457725890188104</v>
      </c>
      <c r="R574" s="61">
        <v>0.57529377227849798</v>
      </c>
      <c r="S574" s="61">
        <v>0.496210559966478</v>
      </c>
    </row>
    <row r="575" spans="1:19" x14ac:dyDescent="0.35">
      <c r="A575" s="59" t="s">
        <v>1444</v>
      </c>
      <c r="B575" s="59" t="s">
        <v>1445</v>
      </c>
      <c r="C575" s="53" t="s">
        <v>40</v>
      </c>
      <c r="D575" s="53" t="s">
        <v>216</v>
      </c>
      <c r="E575" s="53" t="s">
        <v>3707</v>
      </c>
      <c r="F575" s="60">
        <v>114.356530253556</v>
      </c>
      <c r="G575" s="60">
        <v>124.945458279359</v>
      </c>
      <c r="H575" s="60">
        <v>104.22032061927</v>
      </c>
      <c r="I575" s="60">
        <v>129.981155158219</v>
      </c>
      <c r="J575" s="60">
        <v>123.79227024848301</v>
      </c>
      <c r="K575" s="60">
        <v>106.803973972226</v>
      </c>
      <c r="L575" s="60">
        <v>84.359141811014595</v>
      </c>
      <c r="M575" s="61">
        <v>0.63901065615914698</v>
      </c>
      <c r="N575" s="61">
        <v>0.67615812844392698</v>
      </c>
      <c r="O575" s="61">
        <v>0.64264277224536603</v>
      </c>
      <c r="P575" s="61">
        <v>0.61282293345529004</v>
      </c>
      <c r="Q575" s="61">
        <v>0.58006051531969105</v>
      </c>
      <c r="R575" s="61">
        <v>0.59001785454910904</v>
      </c>
      <c r="S575" s="61">
        <v>0.52726648187624403</v>
      </c>
    </row>
    <row r="576" spans="1:19" x14ac:dyDescent="0.35">
      <c r="A576" s="59" t="s">
        <v>1446</v>
      </c>
      <c r="B576" s="59" t="s">
        <v>1447</v>
      </c>
      <c r="C576" s="53" t="s">
        <v>60</v>
      </c>
      <c r="D576" s="53" t="s">
        <v>216</v>
      </c>
      <c r="E576" s="53" t="s">
        <v>3707</v>
      </c>
      <c r="F576" s="60">
        <v>111.345093838558</v>
      </c>
      <c r="G576" s="60">
        <v>109.56205971318801</v>
      </c>
      <c r="H576" s="60">
        <v>102.51052500281899</v>
      </c>
      <c r="I576" s="60">
        <v>123.213220159702</v>
      </c>
      <c r="J576" s="60">
        <v>130.27729259294401</v>
      </c>
      <c r="K576" s="60">
        <v>102.088726468364</v>
      </c>
      <c r="L576" s="60">
        <v>91.181509271481602</v>
      </c>
      <c r="M576" s="61">
        <v>0.72652773084849698</v>
      </c>
      <c r="N576" s="61">
        <v>0.76010622911493098</v>
      </c>
      <c r="O576" s="61">
        <v>0.72306801236599405</v>
      </c>
      <c r="P576" s="61">
        <v>0.70149788985963002</v>
      </c>
      <c r="Q576" s="61">
        <v>0.66800499998288199</v>
      </c>
      <c r="R576" s="61">
        <v>0.67210750080436199</v>
      </c>
      <c r="S576" s="61">
        <v>0.60362508158511696</v>
      </c>
    </row>
    <row r="577" spans="1:19" x14ac:dyDescent="0.35">
      <c r="A577" s="59" t="s">
        <v>503</v>
      </c>
      <c r="B577" s="59" t="s">
        <v>504</v>
      </c>
      <c r="C577" s="53" t="s">
        <v>60</v>
      </c>
      <c r="D577" s="53" t="s">
        <v>216</v>
      </c>
      <c r="E577" s="53" t="s">
        <v>3707</v>
      </c>
      <c r="F577" s="60">
        <v>104.435344600581</v>
      </c>
      <c r="G577" s="60">
        <v>122.33938824985501</v>
      </c>
      <c r="H577" s="60">
        <v>108.610000071854</v>
      </c>
      <c r="I577" s="60">
        <v>121.218760112448</v>
      </c>
      <c r="J577" s="60">
        <v>131.36124236842201</v>
      </c>
      <c r="K577" s="60">
        <v>105.04939034192</v>
      </c>
      <c r="L577" s="60">
        <v>88.772052248092905</v>
      </c>
      <c r="M577" s="61">
        <v>0.67400291325728601</v>
      </c>
      <c r="N577" s="61">
        <v>0.70718317540503095</v>
      </c>
      <c r="O577" s="61">
        <v>0.67632771654983304</v>
      </c>
      <c r="P577" s="61">
        <v>0.65340512144468599</v>
      </c>
      <c r="Q577" s="61">
        <v>0.62487553517734196</v>
      </c>
      <c r="R577" s="61">
        <v>0.63137286958136296</v>
      </c>
      <c r="S577" s="61">
        <v>0.50679108219603397</v>
      </c>
    </row>
    <row r="578" spans="1:19" x14ac:dyDescent="0.35">
      <c r="A578" s="59" t="s">
        <v>505</v>
      </c>
      <c r="B578" s="59" t="s">
        <v>506</v>
      </c>
      <c r="C578" s="53" t="s">
        <v>60</v>
      </c>
      <c r="D578" s="53" t="s">
        <v>216</v>
      </c>
      <c r="E578" s="53" t="s">
        <v>3707</v>
      </c>
      <c r="F578" s="60">
        <v>110.407368684684</v>
      </c>
      <c r="G578" s="60">
        <v>119.98860657895</v>
      </c>
      <c r="H578" s="60">
        <v>116.988547028177</v>
      </c>
      <c r="I578" s="60">
        <v>123.56125720816399</v>
      </c>
      <c r="J578" s="60">
        <v>131.762469314387</v>
      </c>
      <c r="K578" s="60">
        <v>106.580781848531</v>
      </c>
      <c r="L578" s="60">
        <v>88.924631474060902</v>
      </c>
      <c r="M578" s="61">
        <v>0.67677008148451601</v>
      </c>
      <c r="N578" s="61">
        <v>0.70812346038014895</v>
      </c>
      <c r="O578" s="61">
        <v>0.679447881329587</v>
      </c>
      <c r="P578" s="61">
        <v>0.65435247575790501</v>
      </c>
      <c r="Q578" s="61">
        <v>0.62553820788595405</v>
      </c>
      <c r="R578" s="61">
        <v>0.63394142786145202</v>
      </c>
      <c r="S578" s="61">
        <v>0.56800429420202103</v>
      </c>
    </row>
    <row r="579" spans="1:19" x14ac:dyDescent="0.35">
      <c r="A579" s="59" t="s">
        <v>501</v>
      </c>
      <c r="B579" s="59" t="s">
        <v>502</v>
      </c>
      <c r="C579" s="53" t="s">
        <v>60</v>
      </c>
      <c r="D579" s="53" t="s">
        <v>216</v>
      </c>
      <c r="E579" s="53" t="s">
        <v>3707</v>
      </c>
      <c r="F579" s="60">
        <v>113.10792318601</v>
      </c>
      <c r="G579" s="60">
        <v>115.033561706456</v>
      </c>
      <c r="H579" s="60">
        <v>108.69695549984201</v>
      </c>
      <c r="I579" s="60">
        <v>113.015788727257</v>
      </c>
      <c r="J579" s="60">
        <v>118.471983571675</v>
      </c>
      <c r="K579" s="60">
        <v>106.580781848531</v>
      </c>
      <c r="L579" s="60">
        <v>86.906081981137902</v>
      </c>
      <c r="M579" s="61">
        <v>0.67677008148451601</v>
      </c>
      <c r="N579" s="61">
        <v>0.70812346038014895</v>
      </c>
      <c r="O579" s="61">
        <v>0.679447881329587</v>
      </c>
      <c r="P579" s="61">
        <v>0.65435247575790501</v>
      </c>
      <c r="Q579" s="61">
        <v>0.62553820788595405</v>
      </c>
      <c r="R579" s="61">
        <v>0.63394142786145202</v>
      </c>
      <c r="S579" s="61">
        <v>0.56800429420202103</v>
      </c>
    </row>
    <row r="580" spans="1:19" x14ac:dyDescent="0.35">
      <c r="A580" s="59" t="s">
        <v>507</v>
      </c>
      <c r="B580" s="59" t="s">
        <v>508</v>
      </c>
      <c r="C580" s="53" t="s">
        <v>40</v>
      </c>
      <c r="D580" s="53" t="s">
        <v>216</v>
      </c>
      <c r="E580" s="53" t="s">
        <v>3707</v>
      </c>
      <c r="F580" s="60">
        <v>112.03796944587501</v>
      </c>
      <c r="G580" s="60">
        <v>119.821294314075</v>
      </c>
      <c r="H580" s="60">
        <v>113.83345310189701</v>
      </c>
      <c r="I580" s="60">
        <v>126.465341463803</v>
      </c>
      <c r="J580" s="60">
        <v>125.532641592281</v>
      </c>
      <c r="K580" s="60">
        <v>112.55256144995801</v>
      </c>
      <c r="L580" s="60">
        <v>87.207891949694996</v>
      </c>
      <c r="M580" s="61">
        <v>0.67677404233404903</v>
      </c>
      <c r="N580" s="61">
        <v>0.70813001172270396</v>
      </c>
      <c r="O580" s="61">
        <v>0.67945332722970597</v>
      </c>
      <c r="P580" s="61">
        <v>0.65434757336139504</v>
      </c>
      <c r="Q580" s="61">
        <v>0.62553018238980895</v>
      </c>
      <c r="R580" s="61">
        <v>0.63393676502405205</v>
      </c>
      <c r="S580" s="61">
        <v>0.56798003404744901</v>
      </c>
    </row>
    <row r="581" spans="1:19" x14ac:dyDescent="0.35">
      <c r="A581" s="59" t="s">
        <v>509</v>
      </c>
      <c r="B581" s="59" t="s">
        <v>510</v>
      </c>
      <c r="C581" s="53" t="s">
        <v>40</v>
      </c>
      <c r="D581" s="53" t="s">
        <v>216</v>
      </c>
      <c r="E581" s="53" t="s">
        <v>3708</v>
      </c>
      <c r="F581" s="60">
        <v>111.391573197049</v>
      </c>
      <c r="G581" s="60">
        <v>119.09853029689199</v>
      </c>
      <c r="H581" s="60">
        <v>109.862249010455</v>
      </c>
      <c r="I581" s="60">
        <v>119.54411617371601</v>
      </c>
      <c r="J581" s="60">
        <v>124.142728521468</v>
      </c>
      <c r="K581" s="60">
        <v>107.33727300500701</v>
      </c>
      <c r="L581" s="60">
        <v>88.772052248092905</v>
      </c>
      <c r="M581" s="61">
        <v>0.58993843763652598</v>
      </c>
      <c r="N581" s="61">
        <v>0.60757275282738998</v>
      </c>
      <c r="O581" s="61">
        <v>0.59020694358357295</v>
      </c>
      <c r="P581" s="61">
        <v>0.57641983705344102</v>
      </c>
      <c r="Q581" s="61">
        <v>0.55661709088581102</v>
      </c>
      <c r="R581" s="61">
        <v>0.56094960074019795</v>
      </c>
      <c r="S581" s="61">
        <v>0.50679108219603397</v>
      </c>
    </row>
    <row r="582" spans="1:19" x14ac:dyDescent="0.35">
      <c r="A582" s="59" t="s">
        <v>511</v>
      </c>
      <c r="B582" s="59" t="s">
        <v>512</v>
      </c>
      <c r="C582" s="53" t="s">
        <v>40</v>
      </c>
      <c r="D582" s="53" t="s">
        <v>216</v>
      </c>
      <c r="E582" s="53" t="s">
        <v>3707</v>
      </c>
      <c r="F582" s="60">
        <v>112.03796944587501</v>
      </c>
      <c r="G582" s="60">
        <v>119.821294314075</v>
      </c>
      <c r="H582" s="60">
        <v>115.494078619877</v>
      </c>
      <c r="I582" s="60">
        <v>125.14468419672301</v>
      </c>
      <c r="J582" s="60">
        <v>127.949124255898</v>
      </c>
      <c r="K582" s="60">
        <v>110.467466575394</v>
      </c>
      <c r="L582" s="60">
        <v>87.207891949694996</v>
      </c>
      <c r="M582" s="61">
        <v>0.67677404233404903</v>
      </c>
      <c r="N582" s="61">
        <v>0.70813001172270396</v>
      </c>
      <c r="O582" s="61">
        <v>0.67945332722970597</v>
      </c>
      <c r="P582" s="61">
        <v>0.65434757336139504</v>
      </c>
      <c r="Q582" s="61">
        <v>0.62553018238980895</v>
      </c>
      <c r="R582" s="61">
        <v>0.63393676502405205</v>
      </c>
      <c r="S582" s="61">
        <v>0.56798003404744901</v>
      </c>
    </row>
    <row r="583" spans="1:19" x14ac:dyDescent="0.35">
      <c r="A583" s="59" t="s">
        <v>515</v>
      </c>
      <c r="B583" s="59" t="s">
        <v>516</v>
      </c>
      <c r="C583" s="53" t="s">
        <v>40</v>
      </c>
      <c r="D583" s="53" t="s">
        <v>216</v>
      </c>
      <c r="E583" s="53" t="s">
        <v>3707</v>
      </c>
      <c r="F583" s="60">
        <v>107.98765655864</v>
      </c>
      <c r="G583" s="60">
        <v>118.15533327415</v>
      </c>
      <c r="H583" s="60">
        <v>109.19119063578199</v>
      </c>
      <c r="I583" s="60">
        <v>122.88735897949</v>
      </c>
      <c r="J583" s="60">
        <v>120.621110295835</v>
      </c>
      <c r="K583" s="60">
        <v>108.82560270732699</v>
      </c>
      <c r="L583" s="60">
        <v>88.468233189508396</v>
      </c>
      <c r="M583" s="61">
        <v>0.674353938133324</v>
      </c>
      <c r="N583" s="61">
        <v>0.707264182108711</v>
      </c>
      <c r="O583" s="61">
        <v>0.67661321639000604</v>
      </c>
      <c r="P583" s="61">
        <v>0.65355007961962197</v>
      </c>
      <c r="Q583" s="61">
        <v>0.62501218027162697</v>
      </c>
      <c r="R583" s="61">
        <v>0.63175293221722695</v>
      </c>
      <c r="S583" s="61">
        <v>0.56732443096315499</v>
      </c>
    </row>
    <row r="584" spans="1:19" x14ac:dyDescent="0.35">
      <c r="A584" s="59" t="s">
        <v>513</v>
      </c>
      <c r="B584" s="59" t="s">
        <v>514</v>
      </c>
      <c r="C584" s="53" t="s">
        <v>40</v>
      </c>
      <c r="D584" s="53" t="s">
        <v>216</v>
      </c>
      <c r="E584" s="53" t="s">
        <v>3707</v>
      </c>
      <c r="F584" s="60">
        <v>112.03796944587501</v>
      </c>
      <c r="G584" s="60">
        <v>118.582533095952</v>
      </c>
      <c r="H584" s="60">
        <v>110.512126419632</v>
      </c>
      <c r="I584" s="60">
        <v>125.14468419672301</v>
      </c>
      <c r="J584" s="60">
        <v>120.699772783437</v>
      </c>
      <c r="K584" s="60">
        <v>102.145943457691</v>
      </c>
      <c r="L584" s="60">
        <v>87.207891949694996</v>
      </c>
      <c r="M584" s="61">
        <v>0.67677404233404903</v>
      </c>
      <c r="N584" s="61">
        <v>0.70813001172270396</v>
      </c>
      <c r="O584" s="61">
        <v>0.67945332722970597</v>
      </c>
      <c r="P584" s="61">
        <v>0.65434757336139504</v>
      </c>
      <c r="Q584" s="61">
        <v>0.62553018238980895</v>
      </c>
      <c r="R584" s="61">
        <v>0.63393676502405205</v>
      </c>
      <c r="S584" s="61">
        <v>0.56798003404744901</v>
      </c>
    </row>
    <row r="585" spans="1:19" x14ac:dyDescent="0.35">
      <c r="A585" s="59" t="s">
        <v>1356</v>
      </c>
      <c r="B585" s="59" t="s">
        <v>1357</v>
      </c>
      <c r="C585" s="53" t="s">
        <v>60</v>
      </c>
      <c r="D585" s="53" t="s">
        <v>236</v>
      </c>
      <c r="E585" s="53" t="s">
        <v>3707</v>
      </c>
      <c r="F585" s="60">
        <v>102.20980258896</v>
      </c>
      <c r="G585" s="60">
        <v>109.399970823557</v>
      </c>
      <c r="H585" s="60">
        <v>113.806749956112</v>
      </c>
      <c r="I585" s="60">
        <v>109.567298041759</v>
      </c>
      <c r="J585" s="60">
        <v>115.998748094916</v>
      </c>
      <c r="K585" s="60">
        <v>111.590020333924</v>
      </c>
      <c r="L585" s="60">
        <v>95.172064338360201</v>
      </c>
      <c r="M585" s="61">
        <v>0.663564329691127</v>
      </c>
      <c r="N585" s="61">
        <v>0.69735271308186597</v>
      </c>
      <c r="O585" s="61">
        <v>0.66638219934605303</v>
      </c>
      <c r="P585" s="61">
        <v>0.63889274253557804</v>
      </c>
      <c r="Q585" s="61">
        <v>0.607721671138022</v>
      </c>
      <c r="R585" s="61">
        <v>0.61699784374017896</v>
      </c>
      <c r="S585" s="61">
        <v>0.54471082637230295</v>
      </c>
    </row>
    <row r="586" spans="1:19" x14ac:dyDescent="0.35">
      <c r="A586" s="59" t="s">
        <v>1360</v>
      </c>
      <c r="B586" s="59" t="s">
        <v>1361</v>
      </c>
      <c r="C586" s="53" t="s">
        <v>60</v>
      </c>
      <c r="D586" s="53" t="s">
        <v>236</v>
      </c>
      <c r="E586" s="53" t="s">
        <v>3708</v>
      </c>
      <c r="F586" s="60">
        <v>98.2984198359147</v>
      </c>
      <c r="G586" s="60">
        <v>116.352776043896</v>
      </c>
      <c r="H586" s="60">
        <v>112.853001338383</v>
      </c>
      <c r="I586" s="60">
        <v>112.733642960208</v>
      </c>
      <c r="J586" s="60">
        <v>120.116463895311</v>
      </c>
      <c r="K586" s="60">
        <v>108.84996865969499</v>
      </c>
      <c r="L586" s="60">
        <v>90.054493478207306</v>
      </c>
      <c r="M586" s="61">
        <v>0.566509016699412</v>
      </c>
      <c r="N586" s="61">
        <v>0.58600330357326702</v>
      </c>
      <c r="O586" s="61">
        <v>0.56656035183796005</v>
      </c>
      <c r="P586" s="61">
        <v>0.55122008633063002</v>
      </c>
      <c r="Q586" s="61">
        <v>0.52969091872512997</v>
      </c>
      <c r="R586" s="61">
        <v>0.53439205252038302</v>
      </c>
      <c r="S586" s="61">
        <v>0.47426638993304598</v>
      </c>
    </row>
    <row r="587" spans="1:19" x14ac:dyDescent="0.35">
      <c r="A587" s="59" t="s">
        <v>1362</v>
      </c>
      <c r="B587" s="59" t="s">
        <v>1363</v>
      </c>
      <c r="C587" s="53" t="s">
        <v>60</v>
      </c>
      <c r="D587" s="53" t="s">
        <v>236</v>
      </c>
      <c r="E587" s="53" t="s">
        <v>3708</v>
      </c>
      <c r="F587" s="60">
        <v>98.2984198359147</v>
      </c>
      <c r="G587" s="60">
        <v>116.352776043896</v>
      </c>
      <c r="H587" s="60">
        <v>112.853001338383</v>
      </c>
      <c r="I587" s="60">
        <v>112.733642960208</v>
      </c>
      <c r="J587" s="60">
        <v>120.116463895311</v>
      </c>
      <c r="K587" s="60">
        <v>108.84996865969499</v>
      </c>
      <c r="L587" s="60">
        <v>90.054493478207306</v>
      </c>
      <c r="M587" s="61">
        <v>0.566509016699412</v>
      </c>
      <c r="N587" s="61">
        <v>0.58600330357326702</v>
      </c>
      <c r="O587" s="61">
        <v>0.56656035183796005</v>
      </c>
      <c r="P587" s="61">
        <v>0.55122008633063002</v>
      </c>
      <c r="Q587" s="61">
        <v>0.52969091872512997</v>
      </c>
      <c r="R587" s="61">
        <v>0.53439205252038302</v>
      </c>
      <c r="S587" s="61">
        <v>0.47426638993304598</v>
      </c>
    </row>
    <row r="588" spans="1:19" x14ac:dyDescent="0.35">
      <c r="A588" s="59" t="s">
        <v>1354</v>
      </c>
      <c r="B588" s="59" t="s">
        <v>1355</v>
      </c>
      <c r="C588" s="53" t="s">
        <v>40</v>
      </c>
      <c r="D588" s="53" t="s">
        <v>236</v>
      </c>
      <c r="E588" s="53" t="s">
        <v>3707</v>
      </c>
      <c r="F588" s="60">
        <v>100.559594201801</v>
      </c>
      <c r="G588" s="60">
        <v>121.24911543488</v>
      </c>
      <c r="H588" s="60">
        <v>113.57636913319899</v>
      </c>
      <c r="I588" s="60">
        <v>120.097622027276</v>
      </c>
      <c r="J588" s="60">
        <v>125.228898219909</v>
      </c>
      <c r="K588" s="60">
        <v>107.551865380807</v>
      </c>
      <c r="L588" s="60">
        <v>89.199458247389302</v>
      </c>
      <c r="M588" s="61">
        <v>0.71383087356615205</v>
      </c>
      <c r="N588" s="61">
        <v>0.74658169521099305</v>
      </c>
      <c r="O588" s="61">
        <v>0.716744981393167</v>
      </c>
      <c r="P588" s="61">
        <v>0.69016689703083201</v>
      </c>
      <c r="Q588" s="61">
        <v>0.65916619163669798</v>
      </c>
      <c r="R588" s="61">
        <v>0.66813649868328895</v>
      </c>
      <c r="S588" s="61">
        <v>0.59745027356556901</v>
      </c>
    </row>
    <row r="589" spans="1:19" x14ac:dyDescent="0.35">
      <c r="A589" s="59" t="s">
        <v>1364</v>
      </c>
      <c r="B589" s="59" t="s">
        <v>1365</v>
      </c>
      <c r="C589" s="53" t="s">
        <v>60</v>
      </c>
      <c r="D589" s="53" t="s">
        <v>236</v>
      </c>
      <c r="E589" s="53" t="s">
        <v>3707</v>
      </c>
      <c r="F589" s="60">
        <v>103.303891732758</v>
      </c>
      <c r="G589" s="60">
        <v>121.047112074048</v>
      </c>
      <c r="H589" s="60">
        <v>111.527791538282</v>
      </c>
      <c r="I589" s="60">
        <v>115.33299197037999</v>
      </c>
      <c r="J589" s="60">
        <v>126.69892155417</v>
      </c>
      <c r="K589" s="60">
        <v>110.064998373919</v>
      </c>
      <c r="L589" s="60">
        <v>92.045250559085005</v>
      </c>
      <c r="M589" s="61">
        <v>0.66266833129749103</v>
      </c>
      <c r="N589" s="61">
        <v>0.69660236351415905</v>
      </c>
      <c r="O589" s="61">
        <v>0.665444329570969</v>
      </c>
      <c r="P589" s="61">
        <v>0.63805409915376698</v>
      </c>
      <c r="Q589" s="61">
        <v>0.60687990110045997</v>
      </c>
      <c r="R589" s="61">
        <v>0.61603625940786799</v>
      </c>
      <c r="S589" s="61">
        <v>0.54370423197654805</v>
      </c>
    </row>
    <row r="590" spans="1:19" x14ac:dyDescent="0.35">
      <c r="A590" s="59" t="s">
        <v>1358</v>
      </c>
      <c r="B590" s="59" t="s">
        <v>1359</v>
      </c>
      <c r="C590" s="53" t="s">
        <v>60</v>
      </c>
      <c r="D590" s="53" t="s">
        <v>236</v>
      </c>
      <c r="E590" s="53" t="s">
        <v>3707</v>
      </c>
      <c r="F590" s="60">
        <v>91.338215096909906</v>
      </c>
      <c r="G590" s="60">
        <v>120.367777629644</v>
      </c>
      <c r="H590" s="60">
        <v>116.7629319225</v>
      </c>
      <c r="I590" s="60">
        <v>108.856747588948</v>
      </c>
      <c r="J590" s="60">
        <v>119.943985532924</v>
      </c>
      <c r="K590" s="60">
        <v>115.277592231197</v>
      </c>
      <c r="L590" s="60">
        <v>90.054493478207306</v>
      </c>
      <c r="M590" s="61">
        <v>0.66333847879422803</v>
      </c>
      <c r="N590" s="61">
        <v>0.69717934841423101</v>
      </c>
      <c r="O590" s="61">
        <v>0.66615642359023497</v>
      </c>
      <c r="P590" s="61">
        <v>0.63866792313308196</v>
      </c>
      <c r="Q590" s="61">
        <v>0.60747774807764998</v>
      </c>
      <c r="R590" s="61">
        <v>0.616758893900199</v>
      </c>
      <c r="S590" s="61">
        <v>0.47426638993304598</v>
      </c>
    </row>
    <row r="591" spans="1:19" x14ac:dyDescent="0.35">
      <c r="A591" s="59" t="s">
        <v>1426</v>
      </c>
      <c r="B591" s="59" t="s">
        <v>1427</v>
      </c>
      <c r="C591" s="53" t="s">
        <v>60</v>
      </c>
      <c r="D591" s="53" t="s">
        <v>236</v>
      </c>
      <c r="E591" s="53" t="s">
        <v>3707</v>
      </c>
      <c r="F591" s="60">
        <v>110.603335709677</v>
      </c>
      <c r="G591" s="60">
        <v>124.235736274576</v>
      </c>
      <c r="H591" s="60">
        <v>112.363229334458</v>
      </c>
      <c r="I591" s="60">
        <v>114.193718670141</v>
      </c>
      <c r="J591" s="60">
        <v>119.358263685056</v>
      </c>
      <c r="K591" s="60">
        <v>127.35955004350301</v>
      </c>
      <c r="L591" s="60">
        <v>88.014848539996805</v>
      </c>
      <c r="M591" s="61">
        <v>0.66604373863696198</v>
      </c>
      <c r="N591" s="61">
        <v>0.69971067047028801</v>
      </c>
      <c r="O591" s="61">
        <v>0.66869130089107598</v>
      </c>
      <c r="P591" s="61">
        <v>0.64557080831374503</v>
      </c>
      <c r="Q591" s="61">
        <v>0.61783679061294805</v>
      </c>
      <c r="R591" s="61">
        <v>0.62411202266413401</v>
      </c>
      <c r="S591" s="61">
        <v>0.57107029346816796</v>
      </c>
    </row>
    <row r="592" spans="1:19" x14ac:dyDescent="0.35">
      <c r="A592" s="59" t="s">
        <v>1418</v>
      </c>
      <c r="B592" s="59" t="s">
        <v>1419</v>
      </c>
      <c r="C592" s="53" t="s">
        <v>40</v>
      </c>
      <c r="D592" s="53" t="s">
        <v>236</v>
      </c>
      <c r="E592" s="53" t="s">
        <v>3707</v>
      </c>
      <c r="F592" s="60">
        <v>100.11664209216001</v>
      </c>
      <c r="G592" s="60">
        <v>129.20020950364199</v>
      </c>
      <c r="H592" s="60">
        <v>116.116004719231</v>
      </c>
      <c r="I592" s="60">
        <v>121.926415294081</v>
      </c>
      <c r="J592" s="60">
        <v>140.59819703988799</v>
      </c>
      <c r="K592" s="60">
        <v>121.095379013654</v>
      </c>
      <c r="L592" s="60">
        <v>88.773028889078404</v>
      </c>
      <c r="M592" s="61">
        <v>0.78588116343888803</v>
      </c>
      <c r="N592" s="61">
        <v>0.814218185340154</v>
      </c>
      <c r="O592" s="61">
        <v>0.78769253966684505</v>
      </c>
      <c r="P592" s="61">
        <v>0.76618792699601002</v>
      </c>
      <c r="Q592" s="61">
        <v>0.73875704661317898</v>
      </c>
      <c r="R592" s="61">
        <v>0.74525245363651305</v>
      </c>
      <c r="S592" s="61">
        <v>0.68078375150982195</v>
      </c>
    </row>
    <row r="593" spans="1:19" x14ac:dyDescent="0.35">
      <c r="A593" s="59" t="s">
        <v>1428</v>
      </c>
      <c r="B593" s="59" t="s">
        <v>1429</v>
      </c>
      <c r="C593" s="53" t="s">
        <v>60</v>
      </c>
      <c r="D593" s="53" t="s">
        <v>236</v>
      </c>
      <c r="E593" s="53" t="s">
        <v>3707</v>
      </c>
      <c r="F593" s="60">
        <v>108.248618221242</v>
      </c>
      <c r="G593" s="60">
        <v>121.14231547943</v>
      </c>
      <c r="H593" s="60">
        <v>111.10583644709401</v>
      </c>
      <c r="I593" s="60">
        <v>113.43063972596801</v>
      </c>
      <c r="J593" s="60">
        <v>116.59088841569999</v>
      </c>
      <c r="K593" s="60">
        <v>114.79004385721601</v>
      </c>
      <c r="L593" s="60">
        <v>88.315653963540299</v>
      </c>
      <c r="M593" s="61">
        <v>0.71319801747951705</v>
      </c>
      <c r="N593" s="61">
        <v>0.74357820709956002</v>
      </c>
      <c r="O593" s="61">
        <v>0.71591479213175602</v>
      </c>
      <c r="P593" s="61">
        <v>0.692494559065855</v>
      </c>
      <c r="Q593" s="61">
        <v>0.66515911010968798</v>
      </c>
      <c r="R593" s="61">
        <v>0.672461036453738</v>
      </c>
      <c r="S593" s="61">
        <v>0.61813339957628199</v>
      </c>
    </row>
    <row r="594" spans="1:19" x14ac:dyDescent="0.35">
      <c r="A594" s="59" t="s">
        <v>1416</v>
      </c>
      <c r="B594" s="59" t="s">
        <v>1417</v>
      </c>
      <c r="C594" s="53" t="s">
        <v>40</v>
      </c>
      <c r="D594" s="53" t="s">
        <v>236</v>
      </c>
      <c r="E594" s="53" t="s">
        <v>3707</v>
      </c>
      <c r="F594" s="60">
        <v>111.108546128066</v>
      </c>
      <c r="G594" s="60">
        <v>123.98626261672</v>
      </c>
      <c r="H594" s="60">
        <v>111.657562775093</v>
      </c>
      <c r="I594" s="60">
        <v>117.918469131834</v>
      </c>
      <c r="J594" s="60">
        <v>118.78229019454599</v>
      </c>
      <c r="K594" s="60">
        <v>120.19252014801</v>
      </c>
      <c r="L594" s="60">
        <v>96.584538339690994</v>
      </c>
      <c r="M594" s="61">
        <v>0.66862007230697296</v>
      </c>
      <c r="N594" s="61">
        <v>0.70042329206871401</v>
      </c>
      <c r="O594" s="61">
        <v>0.67164864138481395</v>
      </c>
      <c r="P594" s="61">
        <v>0.64640544687185397</v>
      </c>
      <c r="Q594" s="61">
        <v>0.61840959876923995</v>
      </c>
      <c r="R594" s="61">
        <v>0.62662062930186802</v>
      </c>
      <c r="S594" s="61">
        <v>0.57189570322429095</v>
      </c>
    </row>
    <row r="595" spans="1:19" x14ac:dyDescent="0.35">
      <c r="A595" s="59" t="s">
        <v>1420</v>
      </c>
      <c r="B595" s="59" t="s">
        <v>1421</v>
      </c>
      <c r="C595" s="53" t="s">
        <v>60</v>
      </c>
      <c r="D595" s="53" t="s">
        <v>236</v>
      </c>
      <c r="E595" s="53" t="s">
        <v>3707</v>
      </c>
      <c r="F595" s="60">
        <v>107.914687789022</v>
      </c>
      <c r="G595" s="60">
        <v>124.268554839785</v>
      </c>
      <c r="H595" s="60">
        <v>115.38348372147</v>
      </c>
      <c r="I595" s="60">
        <v>114.39088345570801</v>
      </c>
      <c r="J595" s="60">
        <v>125.886091935347</v>
      </c>
      <c r="K595" s="60">
        <v>119.02003052003801</v>
      </c>
      <c r="L595" s="60">
        <v>92.480860342659895</v>
      </c>
      <c r="M595" s="61">
        <v>0.70583527093286802</v>
      </c>
      <c r="N595" s="61">
        <v>0.73737240112023905</v>
      </c>
      <c r="O595" s="61">
        <v>0.70878005909572495</v>
      </c>
      <c r="P595" s="61">
        <v>0.68434015673955595</v>
      </c>
      <c r="Q595" s="61">
        <v>0.65616648038745995</v>
      </c>
      <c r="R595" s="61">
        <v>0.66373495779027303</v>
      </c>
      <c r="S595" s="61">
        <v>0.60798844739507196</v>
      </c>
    </row>
    <row r="596" spans="1:19" x14ac:dyDescent="0.35">
      <c r="A596" s="59" t="s">
        <v>1424</v>
      </c>
      <c r="B596" s="59" t="s">
        <v>1425</v>
      </c>
      <c r="C596" s="53" t="s">
        <v>60</v>
      </c>
      <c r="D596" s="53" t="s">
        <v>236</v>
      </c>
      <c r="E596" s="53" t="s">
        <v>3707</v>
      </c>
      <c r="F596" s="60">
        <v>106.769252881512</v>
      </c>
      <c r="G596" s="60">
        <v>124.15357488159501</v>
      </c>
      <c r="H596" s="60">
        <v>109.836529266639</v>
      </c>
      <c r="I596" s="60">
        <v>121.60185857670599</v>
      </c>
      <c r="J596" s="60">
        <v>122.595635253035</v>
      </c>
      <c r="K596" s="60">
        <v>124.62735280568501</v>
      </c>
      <c r="L596" s="60">
        <v>88.208474591385297</v>
      </c>
      <c r="M596" s="61">
        <v>0.66860387394004805</v>
      </c>
      <c r="N596" s="61">
        <v>0.70040320624988095</v>
      </c>
      <c r="O596" s="61">
        <v>0.67162917094584096</v>
      </c>
      <c r="P596" s="61">
        <v>0.64639042470133901</v>
      </c>
      <c r="Q596" s="61">
        <v>0.61839733331142499</v>
      </c>
      <c r="R596" s="61">
        <v>0.626606368425903</v>
      </c>
      <c r="S596" s="61">
        <v>0.57187435570092005</v>
      </c>
    </row>
    <row r="597" spans="1:19" x14ac:dyDescent="0.35">
      <c r="A597" s="59" t="s">
        <v>1422</v>
      </c>
      <c r="B597" s="59" t="s">
        <v>1423</v>
      </c>
      <c r="C597" s="53" t="s">
        <v>60</v>
      </c>
      <c r="D597" s="53" t="s">
        <v>236</v>
      </c>
      <c r="E597" s="53" t="s">
        <v>3708</v>
      </c>
      <c r="F597" s="60">
        <v>108.720621295374</v>
      </c>
      <c r="G597" s="60">
        <v>123.23416228449</v>
      </c>
      <c r="H597" s="60">
        <v>114.778653687122</v>
      </c>
      <c r="I597" s="60">
        <v>118.38855299608301</v>
      </c>
      <c r="J597" s="60">
        <v>122.26988568781201</v>
      </c>
      <c r="K597" s="60">
        <v>118.186256295815</v>
      </c>
      <c r="L597" s="60">
        <v>90.270470656150394</v>
      </c>
      <c r="M597" s="61">
        <v>0.57653592136607801</v>
      </c>
      <c r="N597" s="61">
        <v>0.59342650767960403</v>
      </c>
      <c r="O597" s="61">
        <v>0.57718707480888498</v>
      </c>
      <c r="P597" s="61">
        <v>0.56415364416267899</v>
      </c>
      <c r="Q597" s="61">
        <v>0.54623553187746798</v>
      </c>
      <c r="R597" s="61">
        <v>0.55005679185034195</v>
      </c>
      <c r="S597" s="61">
        <v>0.51158926174099295</v>
      </c>
    </row>
    <row r="598" spans="1:19" x14ac:dyDescent="0.35">
      <c r="A598" s="59" t="s">
        <v>1430</v>
      </c>
      <c r="B598" s="59" t="s">
        <v>1431</v>
      </c>
      <c r="C598" s="53" t="s">
        <v>60</v>
      </c>
      <c r="D598" s="53" t="s">
        <v>236</v>
      </c>
      <c r="E598" s="53" t="s">
        <v>3707</v>
      </c>
      <c r="F598" s="60">
        <v>113.03965150785</v>
      </c>
      <c r="G598" s="60">
        <v>117.530794992678</v>
      </c>
      <c r="H598" s="60">
        <v>128.258257951448</v>
      </c>
      <c r="I598" s="60">
        <v>118.06663702055199</v>
      </c>
      <c r="J598" s="60">
        <v>125.73460632272</v>
      </c>
      <c r="K598" s="60">
        <v>123.203349217618</v>
      </c>
      <c r="L598" s="60">
        <v>86.561550945470799</v>
      </c>
      <c r="M598" s="61">
        <v>0.74266489707999295</v>
      </c>
      <c r="N598" s="61">
        <v>0.77172955047508696</v>
      </c>
      <c r="O598" s="61">
        <v>0.74075800253895396</v>
      </c>
      <c r="P598" s="61">
        <v>0.72119375852850298</v>
      </c>
      <c r="Q598" s="61">
        <v>0.692792330278172</v>
      </c>
      <c r="R598" s="61">
        <v>0.69747672472292699</v>
      </c>
      <c r="S598" s="61">
        <v>0.63825425900594501</v>
      </c>
    </row>
    <row r="599" spans="1:19" x14ac:dyDescent="0.35">
      <c r="A599" s="59" t="s">
        <v>1464</v>
      </c>
      <c r="B599" s="59" t="s">
        <v>1465</v>
      </c>
      <c r="C599" s="53" t="s">
        <v>40</v>
      </c>
      <c r="D599" s="53" t="s">
        <v>249</v>
      </c>
      <c r="E599" s="53" t="s">
        <v>3707</v>
      </c>
      <c r="F599" s="60">
        <v>112.837130401754</v>
      </c>
      <c r="G599" s="60">
        <v>126.021802093685</v>
      </c>
      <c r="H599" s="60">
        <v>115.298948975252</v>
      </c>
      <c r="I599" s="60">
        <v>123.28102041112101</v>
      </c>
      <c r="J599" s="60">
        <v>119.650424850665</v>
      </c>
      <c r="K599" s="60">
        <v>106.54907744462599</v>
      </c>
      <c r="L599" s="60">
        <v>86.901728952745202</v>
      </c>
      <c r="M599" s="61">
        <v>0.67842594106422904</v>
      </c>
      <c r="N599" s="61">
        <v>0.70988140017183499</v>
      </c>
      <c r="O599" s="61">
        <v>0.68167933716561802</v>
      </c>
      <c r="P599" s="61">
        <v>0.65743070972387696</v>
      </c>
      <c r="Q599" s="61">
        <v>0.62972045571706703</v>
      </c>
      <c r="R599" s="61">
        <v>0.63790730141477703</v>
      </c>
      <c r="S599" s="61">
        <v>0.58044553939110799</v>
      </c>
    </row>
    <row r="600" spans="1:19" x14ac:dyDescent="0.35">
      <c r="A600" s="59" t="s">
        <v>1472</v>
      </c>
      <c r="B600" s="59" t="s">
        <v>1473</v>
      </c>
      <c r="C600" s="53" t="s">
        <v>60</v>
      </c>
      <c r="D600" s="53" t="s">
        <v>249</v>
      </c>
      <c r="E600" s="53" t="s">
        <v>3708</v>
      </c>
      <c r="F600" s="60">
        <v>112.528378564439</v>
      </c>
      <c r="G600" s="60">
        <v>121.992313033204</v>
      </c>
      <c r="H600" s="60">
        <v>112.576324976602</v>
      </c>
      <c r="I600" s="60">
        <v>118.420750956869</v>
      </c>
      <c r="J600" s="60">
        <v>124.29353850536801</v>
      </c>
      <c r="K600" s="60">
        <v>106.74859159578401</v>
      </c>
      <c r="L600" s="60">
        <v>88.787929640114797</v>
      </c>
      <c r="M600" s="61">
        <v>0.59429430065185695</v>
      </c>
      <c r="N600" s="61">
        <v>0.61148369666211699</v>
      </c>
      <c r="O600" s="61">
        <v>0.59595775142186902</v>
      </c>
      <c r="P600" s="61">
        <v>0.58144749822712805</v>
      </c>
      <c r="Q600" s="61">
        <v>0.562606160885322</v>
      </c>
      <c r="R600" s="61">
        <v>0.56791442652671498</v>
      </c>
      <c r="S600" s="61">
        <v>0.52344305255358103</v>
      </c>
    </row>
    <row r="601" spans="1:19" x14ac:dyDescent="0.35">
      <c r="A601" s="59" t="s">
        <v>1468</v>
      </c>
      <c r="B601" s="59" t="s">
        <v>1469</v>
      </c>
      <c r="C601" s="53" t="s">
        <v>60</v>
      </c>
      <c r="D601" s="53" t="s">
        <v>249</v>
      </c>
      <c r="E601" s="53" t="s">
        <v>3707</v>
      </c>
      <c r="F601" s="60">
        <v>110.792038628113</v>
      </c>
      <c r="G601" s="60">
        <v>122.131734445364</v>
      </c>
      <c r="H601" s="60">
        <v>108.822490543554</v>
      </c>
      <c r="I601" s="60">
        <v>118.56522817024</v>
      </c>
      <c r="J601" s="60">
        <v>123.85886793737301</v>
      </c>
      <c r="K601" s="60">
        <v>106.836481019269</v>
      </c>
      <c r="L601" s="60">
        <v>88.777242397330298</v>
      </c>
      <c r="M601" s="61">
        <v>0.678453541130704</v>
      </c>
      <c r="N601" s="61">
        <v>0.70971404399875204</v>
      </c>
      <c r="O601" s="61">
        <v>0.68187414521830003</v>
      </c>
      <c r="P601" s="61">
        <v>0.65719968604434298</v>
      </c>
      <c r="Q601" s="61">
        <v>0.62945047944270904</v>
      </c>
      <c r="R601" s="61">
        <v>0.637925757924243</v>
      </c>
      <c r="S601" s="61">
        <v>0.58022364710121999</v>
      </c>
    </row>
    <row r="602" spans="1:19" x14ac:dyDescent="0.35">
      <c r="A602" s="59" t="s">
        <v>1480</v>
      </c>
      <c r="B602" s="59" t="s">
        <v>1481</v>
      </c>
      <c r="C602" s="53" t="s">
        <v>60</v>
      </c>
      <c r="D602" s="53" t="s">
        <v>249</v>
      </c>
      <c r="E602" s="53" t="s">
        <v>3707</v>
      </c>
      <c r="F602" s="60">
        <v>110.792038628113</v>
      </c>
      <c r="G602" s="60">
        <v>125.84801809973401</v>
      </c>
      <c r="H602" s="60">
        <v>114.628949648854</v>
      </c>
      <c r="I602" s="60">
        <v>117.248516107841</v>
      </c>
      <c r="J602" s="60">
        <v>122.650650735162</v>
      </c>
      <c r="K602" s="60">
        <v>106.836481019269</v>
      </c>
      <c r="L602" s="60">
        <v>86.758665000379096</v>
      </c>
      <c r="M602" s="61">
        <v>0.678453541130704</v>
      </c>
      <c r="N602" s="61">
        <v>0.70971404399875204</v>
      </c>
      <c r="O602" s="61">
        <v>0.68187414521830003</v>
      </c>
      <c r="P602" s="61">
        <v>0.65719968604434298</v>
      </c>
      <c r="Q602" s="61">
        <v>0.62945047944270904</v>
      </c>
      <c r="R602" s="61">
        <v>0.637925757924243</v>
      </c>
      <c r="S602" s="61">
        <v>0.58022364710121999</v>
      </c>
    </row>
    <row r="603" spans="1:19" x14ac:dyDescent="0.35">
      <c r="A603" s="59" t="s">
        <v>1470</v>
      </c>
      <c r="B603" s="59" t="s">
        <v>1471</v>
      </c>
      <c r="C603" s="53" t="s">
        <v>60</v>
      </c>
      <c r="D603" s="53" t="s">
        <v>249</v>
      </c>
      <c r="E603" s="53" t="s">
        <v>3708</v>
      </c>
      <c r="F603" s="60">
        <v>112.528378564439</v>
      </c>
      <c r="G603" s="60">
        <v>121.992313033204</v>
      </c>
      <c r="H603" s="60">
        <v>112.576324976602</v>
      </c>
      <c r="I603" s="60">
        <v>118.420750956869</v>
      </c>
      <c r="J603" s="60">
        <v>124.29353850536801</v>
      </c>
      <c r="K603" s="60">
        <v>106.74859159578401</v>
      </c>
      <c r="L603" s="60">
        <v>88.787929640114797</v>
      </c>
      <c r="M603" s="61">
        <v>0.59429430065185695</v>
      </c>
      <c r="N603" s="61">
        <v>0.61148369666211699</v>
      </c>
      <c r="O603" s="61">
        <v>0.59595775142186902</v>
      </c>
      <c r="P603" s="61">
        <v>0.58144749822712805</v>
      </c>
      <c r="Q603" s="61">
        <v>0.562606160885322</v>
      </c>
      <c r="R603" s="61">
        <v>0.56791442652671498</v>
      </c>
      <c r="S603" s="61">
        <v>0.52344305255358103</v>
      </c>
    </row>
    <row r="604" spans="1:19" x14ac:dyDescent="0.35">
      <c r="A604" s="59" t="s">
        <v>1462</v>
      </c>
      <c r="B604" s="59" t="s">
        <v>1463</v>
      </c>
      <c r="C604" s="53" t="s">
        <v>40</v>
      </c>
      <c r="D604" s="53" t="s">
        <v>249</v>
      </c>
      <c r="E604" s="53" t="s">
        <v>3707</v>
      </c>
      <c r="F604" s="60">
        <v>115.13138649200999</v>
      </c>
      <c r="G604" s="60">
        <v>125.68070583486001</v>
      </c>
      <c r="H604" s="60">
        <v>108.982860710876</v>
      </c>
      <c r="I604" s="60">
        <v>121.46931242588001</v>
      </c>
      <c r="J604" s="60">
        <v>128.503091553557</v>
      </c>
      <c r="K604" s="60">
        <v>104.48048261968999</v>
      </c>
      <c r="L604" s="60">
        <v>89.079052365887406</v>
      </c>
      <c r="M604" s="61">
        <v>0.67843382700979205</v>
      </c>
      <c r="N604" s="61">
        <v>0.70969665178337904</v>
      </c>
      <c r="O604" s="61">
        <v>0.681852505014795</v>
      </c>
      <c r="P604" s="61">
        <v>0.65718022489072103</v>
      </c>
      <c r="Q604" s="61">
        <v>0.62943062067454303</v>
      </c>
      <c r="R604" s="61">
        <v>0.63790268714672005</v>
      </c>
      <c r="S604" s="61">
        <v>0.580187087862578</v>
      </c>
    </row>
    <row r="605" spans="1:19" x14ac:dyDescent="0.35">
      <c r="A605" s="59" t="s">
        <v>1460</v>
      </c>
      <c r="B605" s="59" t="s">
        <v>1461</v>
      </c>
      <c r="C605" s="53" t="s">
        <v>40</v>
      </c>
      <c r="D605" s="53" t="s">
        <v>249</v>
      </c>
      <c r="E605" s="53" t="s">
        <v>3707</v>
      </c>
      <c r="F605" s="60">
        <v>118.43305946520501</v>
      </c>
      <c r="G605" s="60">
        <v>113.88612742655199</v>
      </c>
      <c r="H605" s="60">
        <v>107.325525807178</v>
      </c>
      <c r="I605" s="60">
        <v>116.944480818043</v>
      </c>
      <c r="J605" s="60">
        <v>116.55435620519999</v>
      </c>
      <c r="K605" s="60">
        <v>96.718430434192896</v>
      </c>
      <c r="L605" s="60">
        <v>87.147256496507694</v>
      </c>
      <c r="M605" s="61">
        <v>0.73115906765376404</v>
      </c>
      <c r="N605" s="61">
        <v>0.76374203400610396</v>
      </c>
      <c r="O605" s="61">
        <v>0.73456131510550904</v>
      </c>
      <c r="P605" s="61">
        <v>0.70970496249827097</v>
      </c>
      <c r="Q605" s="61">
        <v>0.68038194706746502</v>
      </c>
      <c r="R605" s="61">
        <v>0.68858304086826905</v>
      </c>
      <c r="S605" s="61">
        <v>0.62873205803587595</v>
      </c>
    </row>
    <row r="606" spans="1:19" x14ac:dyDescent="0.35">
      <c r="A606" s="59" t="s">
        <v>1476</v>
      </c>
      <c r="B606" s="59" t="s">
        <v>1477</v>
      </c>
      <c r="C606" s="53" t="s">
        <v>60</v>
      </c>
      <c r="D606" s="53" t="s">
        <v>249</v>
      </c>
      <c r="E606" s="53" t="s">
        <v>3707</v>
      </c>
      <c r="F606" s="60">
        <v>115.131168022639</v>
      </c>
      <c r="G606" s="60">
        <v>112.89286484487199</v>
      </c>
      <c r="H606" s="60">
        <v>104.771403953673</v>
      </c>
      <c r="I606" s="60">
        <v>113.610082906635</v>
      </c>
      <c r="J606" s="60">
        <v>119.063400004535</v>
      </c>
      <c r="K606" s="60">
        <v>102.605061065131</v>
      </c>
      <c r="L606" s="60">
        <v>88.586685789039194</v>
      </c>
      <c r="M606" s="61">
        <v>0.68003116567358102</v>
      </c>
      <c r="N606" s="61">
        <v>0.71077768251816498</v>
      </c>
      <c r="O606" s="61">
        <v>0.68357159835405401</v>
      </c>
      <c r="P606" s="61">
        <v>0.65828061776118996</v>
      </c>
      <c r="Q606" s="61">
        <v>0.63041040523440905</v>
      </c>
      <c r="R606" s="61">
        <v>0.63945451697729305</v>
      </c>
      <c r="S606" s="61">
        <v>0.58136307514214003</v>
      </c>
    </row>
    <row r="607" spans="1:19" x14ac:dyDescent="0.35">
      <c r="A607" s="59" t="s">
        <v>1466</v>
      </c>
      <c r="B607" s="59" t="s">
        <v>1467</v>
      </c>
      <c r="C607" s="53" t="s">
        <v>40</v>
      </c>
      <c r="D607" s="53" t="s">
        <v>249</v>
      </c>
      <c r="E607" s="53" t="s">
        <v>3707</v>
      </c>
      <c r="F607" s="60">
        <v>109.444683405275</v>
      </c>
      <c r="G607" s="60">
        <v>123.952097143429</v>
      </c>
      <c r="H607" s="60">
        <v>111.144605178581</v>
      </c>
      <c r="I607" s="60">
        <v>111.60773245001801</v>
      </c>
      <c r="J607" s="60">
        <v>118.753238159248</v>
      </c>
      <c r="K607" s="60">
        <v>109.69612652088701</v>
      </c>
      <c r="L607" s="60">
        <v>90.998235614539794</v>
      </c>
      <c r="M607" s="61">
        <v>0.68014107024064097</v>
      </c>
      <c r="N607" s="61">
        <v>0.71085570074493498</v>
      </c>
      <c r="O607" s="61">
        <v>0.68371426641889499</v>
      </c>
      <c r="P607" s="61">
        <v>0.65827576663953602</v>
      </c>
      <c r="Q607" s="61">
        <v>0.63036286271424402</v>
      </c>
      <c r="R607" s="61">
        <v>0.63949587330882796</v>
      </c>
      <c r="S607" s="61">
        <v>0.58128496128430696</v>
      </c>
    </row>
    <row r="608" spans="1:19" x14ac:dyDescent="0.35">
      <c r="A608" s="59" t="s">
        <v>1474</v>
      </c>
      <c r="B608" s="59" t="s">
        <v>1475</v>
      </c>
      <c r="C608" s="53" t="s">
        <v>60</v>
      </c>
      <c r="D608" s="53" t="s">
        <v>249</v>
      </c>
      <c r="E608" s="53" t="s">
        <v>3708</v>
      </c>
      <c r="F608" s="60">
        <v>112.528378564439</v>
      </c>
      <c r="G608" s="60">
        <v>121.992313033204</v>
      </c>
      <c r="H608" s="60">
        <v>112.576324976602</v>
      </c>
      <c r="I608" s="60">
        <v>118.420750956869</v>
      </c>
      <c r="J608" s="60">
        <v>124.29353850536801</v>
      </c>
      <c r="K608" s="60">
        <v>106.74859159578401</v>
      </c>
      <c r="L608" s="60">
        <v>88.787929640114797</v>
      </c>
      <c r="M608" s="61">
        <v>0.59429430065185695</v>
      </c>
      <c r="N608" s="61">
        <v>0.61148369666211699</v>
      </c>
      <c r="O608" s="61">
        <v>0.59595775142186902</v>
      </c>
      <c r="P608" s="61">
        <v>0.58144749822712805</v>
      </c>
      <c r="Q608" s="61">
        <v>0.562606160885322</v>
      </c>
      <c r="R608" s="61">
        <v>0.56791442652671498</v>
      </c>
      <c r="S608" s="61">
        <v>0.52344305255358103</v>
      </c>
    </row>
    <row r="609" spans="1:19" x14ac:dyDescent="0.35">
      <c r="A609" s="59" t="s">
        <v>1478</v>
      </c>
      <c r="B609" s="59" t="s">
        <v>1479</v>
      </c>
      <c r="C609" s="53" t="s">
        <v>60</v>
      </c>
      <c r="D609" s="53" t="s">
        <v>249</v>
      </c>
      <c r="E609" s="53" t="s">
        <v>3707</v>
      </c>
      <c r="F609" s="60">
        <v>111.263659380847</v>
      </c>
      <c r="G609" s="60">
        <v>123.281862541431</v>
      </c>
      <c r="H609" s="60">
        <v>112.038063690954</v>
      </c>
      <c r="I609" s="60">
        <v>113.76070064019601</v>
      </c>
      <c r="J609" s="60">
        <v>131.274231040111</v>
      </c>
      <c r="K609" s="60">
        <v>114.727781682458</v>
      </c>
      <c r="L609" s="60">
        <v>86.367366813519098</v>
      </c>
      <c r="M609" s="61">
        <v>0.679308112647111</v>
      </c>
      <c r="N609" s="61">
        <v>0.71032874159174297</v>
      </c>
      <c r="O609" s="61">
        <v>0.68273330505851004</v>
      </c>
      <c r="P609" s="61">
        <v>0.65785590571570696</v>
      </c>
      <c r="Q609" s="61">
        <v>0.63004972585360797</v>
      </c>
      <c r="R609" s="61">
        <v>0.63873234993393202</v>
      </c>
      <c r="S609" s="61">
        <v>0.58084201637694899</v>
      </c>
    </row>
    <row r="610" spans="1:19" x14ac:dyDescent="0.35">
      <c r="A610" s="59" t="s">
        <v>1709</v>
      </c>
      <c r="B610" s="59" t="s">
        <v>1710</v>
      </c>
      <c r="C610" s="53" t="s">
        <v>40</v>
      </c>
      <c r="D610" s="53" t="s">
        <v>249</v>
      </c>
      <c r="E610" s="53" t="s">
        <v>3707</v>
      </c>
      <c r="F610" s="60">
        <v>112.683491817221</v>
      </c>
      <c r="G610" s="60">
        <v>119.390513687862</v>
      </c>
      <c r="H610" s="60">
        <v>126.71197182399</v>
      </c>
      <c r="I610" s="60">
        <v>129.58243495606899</v>
      </c>
      <c r="J610" s="60">
        <v>141.020851068365</v>
      </c>
      <c r="K610" s="60">
        <v>114.68099905391099</v>
      </c>
      <c r="L610" s="60">
        <v>84.646051028535297</v>
      </c>
      <c r="M610" s="61">
        <v>0.64591175021310399</v>
      </c>
      <c r="N610" s="61">
        <v>0.68251951797279398</v>
      </c>
      <c r="O610" s="61">
        <v>0.650016505551822</v>
      </c>
      <c r="P610" s="61">
        <v>0.62104576840967896</v>
      </c>
      <c r="Q610" s="61">
        <v>0.589521409623468</v>
      </c>
      <c r="R610" s="61">
        <v>0.599364807795701</v>
      </c>
      <c r="S610" s="61">
        <v>0.53455311415826801</v>
      </c>
    </row>
    <row r="611" spans="1:19" x14ac:dyDescent="0.35">
      <c r="A611" s="59" t="s">
        <v>1438</v>
      </c>
      <c r="B611" s="59" t="s">
        <v>1439</v>
      </c>
      <c r="C611" s="53" t="s">
        <v>60</v>
      </c>
      <c r="D611" s="53" t="s">
        <v>52</v>
      </c>
      <c r="E611" s="53" t="s">
        <v>3708</v>
      </c>
      <c r="F611" s="60">
        <v>98.2605809410109</v>
      </c>
      <c r="G611" s="60">
        <v>131.596293278074</v>
      </c>
      <c r="H611" s="60">
        <v>114.961377337671</v>
      </c>
      <c r="I611" s="60">
        <v>120.48272491004199</v>
      </c>
      <c r="J611" s="60">
        <v>142.88896450092599</v>
      </c>
      <c r="K611" s="60">
        <v>114.55028288590999</v>
      </c>
      <c r="L611" s="60">
        <v>88.415159727951803</v>
      </c>
      <c r="M611" s="61">
        <v>0.55715917405957005</v>
      </c>
      <c r="N611" s="61">
        <v>0.57861932726925702</v>
      </c>
      <c r="O611" s="61">
        <v>0.55857102607735998</v>
      </c>
      <c r="P611" s="61">
        <v>0.54353120829236901</v>
      </c>
      <c r="Q611" s="61">
        <v>0.52252469540878199</v>
      </c>
      <c r="R611" s="61">
        <v>0.52659910765433005</v>
      </c>
      <c r="S611" s="61">
        <v>0.473958924860863</v>
      </c>
    </row>
    <row r="612" spans="1:19" x14ac:dyDescent="0.35">
      <c r="A612" s="59" t="s">
        <v>1434</v>
      </c>
      <c r="B612" s="59" t="s">
        <v>1435</v>
      </c>
      <c r="C612" s="53" t="s">
        <v>40</v>
      </c>
      <c r="D612" s="53" t="s">
        <v>52</v>
      </c>
      <c r="E612" s="53" t="s">
        <v>3707</v>
      </c>
      <c r="F612" s="60">
        <v>94.300441286290507</v>
      </c>
      <c r="G612" s="60">
        <v>132.18761877733701</v>
      </c>
      <c r="H612" s="60">
        <v>116.200501642296</v>
      </c>
      <c r="I612" s="60">
        <v>115.445875730133</v>
      </c>
      <c r="J612" s="60">
        <v>137.193173029007</v>
      </c>
      <c r="K612" s="60">
        <v>115.41782545353399</v>
      </c>
      <c r="L612" s="60">
        <v>86.246040099088106</v>
      </c>
      <c r="M612" s="61">
        <v>0.65111725215970095</v>
      </c>
      <c r="N612" s="61">
        <v>0.68962373752769002</v>
      </c>
      <c r="O612" s="61">
        <v>0.65416181344484203</v>
      </c>
      <c r="P612" s="61">
        <v>0.62992500745253699</v>
      </c>
      <c r="Q612" s="61">
        <v>0.59926265303367399</v>
      </c>
      <c r="R612" s="61">
        <v>0.60496936588900396</v>
      </c>
      <c r="S612" s="61">
        <v>0.54034705729261701</v>
      </c>
    </row>
    <row r="613" spans="1:19" x14ac:dyDescent="0.35">
      <c r="A613" s="59" t="s">
        <v>1436</v>
      </c>
      <c r="B613" s="59" t="s">
        <v>1437</v>
      </c>
      <c r="C613" s="53" t="s">
        <v>40</v>
      </c>
      <c r="D613" s="53" t="s">
        <v>52</v>
      </c>
      <c r="E613" s="53" t="s">
        <v>3707</v>
      </c>
      <c r="F613" s="60">
        <v>97.001026919501797</v>
      </c>
      <c r="G613" s="60">
        <v>130.94889041063001</v>
      </c>
      <c r="H613" s="60">
        <v>113.70950663059701</v>
      </c>
      <c r="I613" s="60">
        <v>115.445875730133</v>
      </c>
      <c r="J613" s="60">
        <v>144.44252450146899</v>
      </c>
      <c r="K613" s="60">
        <v>111.253942186196</v>
      </c>
      <c r="L613" s="60">
        <v>94.320293878836594</v>
      </c>
      <c r="M613" s="61">
        <v>0.65111725215970095</v>
      </c>
      <c r="N613" s="61">
        <v>0.68962373752769002</v>
      </c>
      <c r="O613" s="61">
        <v>0.65416181344484203</v>
      </c>
      <c r="P613" s="61">
        <v>0.62992500745253699</v>
      </c>
      <c r="Q613" s="61">
        <v>0.59926265303367399</v>
      </c>
      <c r="R613" s="61">
        <v>0.60496936588900396</v>
      </c>
      <c r="S613" s="61">
        <v>0.54034705729261701</v>
      </c>
    </row>
    <row r="614" spans="1:19" x14ac:dyDescent="0.35">
      <c r="A614" s="59" t="s">
        <v>1432</v>
      </c>
      <c r="B614" s="59" t="s">
        <v>1433</v>
      </c>
      <c r="C614" s="53" t="s">
        <v>40</v>
      </c>
      <c r="D614" s="53" t="s">
        <v>52</v>
      </c>
      <c r="E614" s="53" t="s">
        <v>3708</v>
      </c>
      <c r="F614" s="60">
        <v>98.2605809410109</v>
      </c>
      <c r="G614" s="60">
        <v>131.596293278074</v>
      </c>
      <c r="H614" s="60">
        <v>114.961377337671</v>
      </c>
      <c r="I614" s="60">
        <v>120.48272491004199</v>
      </c>
      <c r="J614" s="60">
        <v>142.88896450092599</v>
      </c>
      <c r="K614" s="60">
        <v>114.55028288590999</v>
      </c>
      <c r="L614" s="60">
        <v>88.415159727951803</v>
      </c>
      <c r="M614" s="61">
        <v>0.55715917405957005</v>
      </c>
      <c r="N614" s="61">
        <v>0.57861932726925702</v>
      </c>
      <c r="O614" s="61">
        <v>0.55857102607735998</v>
      </c>
      <c r="P614" s="61">
        <v>0.54353120829236901</v>
      </c>
      <c r="Q614" s="61">
        <v>0.52252469540878199</v>
      </c>
      <c r="R614" s="61">
        <v>0.52659910765433005</v>
      </c>
      <c r="S614" s="61">
        <v>0.473958924860863</v>
      </c>
    </row>
    <row r="615" spans="1:19" x14ac:dyDescent="0.35">
      <c r="A615" s="59" t="s">
        <v>1442</v>
      </c>
      <c r="B615" s="59" t="s">
        <v>1443</v>
      </c>
      <c r="C615" s="53" t="s">
        <v>60</v>
      </c>
      <c r="D615" s="53" t="s">
        <v>52</v>
      </c>
      <c r="E615" s="53" t="s">
        <v>3707</v>
      </c>
      <c r="F615" s="60">
        <v>91.561545410509297</v>
      </c>
      <c r="G615" s="60">
        <v>136.119933347439</v>
      </c>
      <c r="H615" s="60">
        <v>116.380426379547</v>
      </c>
      <c r="I615" s="60">
        <v>114.990936361274</v>
      </c>
      <c r="J615" s="60">
        <v>158.20855635021201</v>
      </c>
      <c r="K615" s="60">
        <v>114.924945235859</v>
      </c>
      <c r="L615" s="60">
        <v>83.888177623763497</v>
      </c>
      <c r="M615" s="61">
        <v>0.70470063490721702</v>
      </c>
      <c r="N615" s="61">
        <v>0.73911734380970795</v>
      </c>
      <c r="O615" s="61">
        <v>0.70835819016471302</v>
      </c>
      <c r="P615" s="61">
        <v>0.68120564412527795</v>
      </c>
      <c r="Q615" s="61">
        <v>0.64983056203146194</v>
      </c>
      <c r="R615" s="61">
        <v>0.65879644842696194</v>
      </c>
      <c r="S615" s="61">
        <v>0.58274566726582899</v>
      </c>
    </row>
    <row r="616" spans="1:19" x14ac:dyDescent="0.35">
      <c r="A616" s="59" t="s">
        <v>1440</v>
      </c>
      <c r="B616" s="59" t="s">
        <v>1441</v>
      </c>
      <c r="C616" s="53" t="s">
        <v>60</v>
      </c>
      <c r="D616" s="53" t="s">
        <v>52</v>
      </c>
      <c r="E616" s="53" t="s">
        <v>3707</v>
      </c>
      <c r="F616" s="60">
        <v>95.370400488159802</v>
      </c>
      <c r="G616" s="60">
        <v>131.11620267550501</v>
      </c>
      <c r="H616" s="60">
        <v>118.52530172116199</v>
      </c>
      <c r="I616" s="60">
        <v>116.49584105020701</v>
      </c>
      <c r="J616" s="60">
        <v>138.590083683073</v>
      </c>
      <c r="K616" s="60">
        <v>111.524891576534</v>
      </c>
      <c r="L616" s="60">
        <v>85.944230130530897</v>
      </c>
      <c r="M616" s="61">
        <v>0.65115544915518198</v>
      </c>
      <c r="N616" s="61">
        <v>0.689655933281342</v>
      </c>
      <c r="O616" s="61">
        <v>0.65419679730209301</v>
      </c>
      <c r="P616" s="61">
        <v>0.62996161777379001</v>
      </c>
      <c r="Q616" s="61">
        <v>0.59930133264014795</v>
      </c>
      <c r="R616" s="61">
        <v>0.60500960846599605</v>
      </c>
      <c r="S616" s="61">
        <v>0.54037892140060495</v>
      </c>
    </row>
    <row r="617" spans="1:19" x14ac:dyDescent="0.35">
      <c r="A617" s="59" t="s">
        <v>1004</v>
      </c>
      <c r="B617" s="59" t="s">
        <v>1005</v>
      </c>
      <c r="C617" s="53" t="s">
        <v>60</v>
      </c>
      <c r="D617" s="53" t="s">
        <v>73</v>
      </c>
      <c r="E617" s="53" t="s">
        <v>3707</v>
      </c>
      <c r="F617" s="60">
        <v>110.73796745900999</v>
      </c>
      <c r="G617" s="60">
        <v>115.41437532798101</v>
      </c>
      <c r="H617" s="60">
        <v>123.735592294076</v>
      </c>
      <c r="I617" s="60">
        <v>109.807923711154</v>
      </c>
      <c r="J617" s="60">
        <v>115.063098825206</v>
      </c>
      <c r="K617" s="60">
        <v>115.11689160887001</v>
      </c>
      <c r="L617" s="60">
        <v>93.8511155493876</v>
      </c>
      <c r="M617" s="61">
        <v>0.64028395567663099</v>
      </c>
      <c r="N617" s="61">
        <v>0.68084116537601302</v>
      </c>
      <c r="O617" s="61">
        <v>0.64489071742619897</v>
      </c>
      <c r="P617" s="61">
        <v>0.61282840357254098</v>
      </c>
      <c r="Q617" s="61">
        <v>0.57673449576021696</v>
      </c>
      <c r="R617" s="61">
        <v>0.58754648991835701</v>
      </c>
      <c r="S617" s="61">
        <v>0.50227381970995399</v>
      </c>
    </row>
    <row r="618" spans="1:19" x14ac:dyDescent="0.35">
      <c r="A618" s="59" t="s">
        <v>1000</v>
      </c>
      <c r="B618" s="59" t="s">
        <v>1001</v>
      </c>
      <c r="C618" s="53" t="s">
        <v>40</v>
      </c>
      <c r="D618" s="53" t="s">
        <v>73</v>
      </c>
      <c r="E618" s="53" t="s">
        <v>3707</v>
      </c>
      <c r="F618" s="60">
        <v>113.144298336134</v>
      </c>
      <c r="G618" s="60">
        <v>111.03754823951699</v>
      </c>
      <c r="H618" s="60">
        <v>120.29360975479401</v>
      </c>
      <c r="I618" s="60">
        <v>119.338838265619</v>
      </c>
      <c r="J618" s="60">
        <v>119.79457506567501</v>
      </c>
      <c r="K618" s="60">
        <v>112.881530472759</v>
      </c>
      <c r="L618" s="60">
        <v>86.335891069756897</v>
      </c>
      <c r="M618" s="61">
        <v>0.63806713980573304</v>
      </c>
      <c r="N618" s="61">
        <v>0.67965178441992802</v>
      </c>
      <c r="O618" s="61">
        <v>0.64239618224093797</v>
      </c>
      <c r="P618" s="61">
        <v>0.61167521652684198</v>
      </c>
      <c r="Q618" s="61">
        <v>0.57581283766515901</v>
      </c>
      <c r="R618" s="61">
        <v>0.58547746850288296</v>
      </c>
      <c r="S618" s="61">
        <v>0.50107733950281497</v>
      </c>
    </row>
    <row r="619" spans="1:19" x14ac:dyDescent="0.35">
      <c r="A619" s="59" t="s">
        <v>1006</v>
      </c>
      <c r="B619" s="59" t="s">
        <v>1007</v>
      </c>
      <c r="C619" s="53" t="s">
        <v>60</v>
      </c>
      <c r="D619" s="53" t="s">
        <v>73</v>
      </c>
      <c r="E619" s="53" t="s">
        <v>3707</v>
      </c>
      <c r="F619" s="60">
        <v>102.963134132723</v>
      </c>
      <c r="G619" s="60">
        <v>115.663093403255</v>
      </c>
      <c r="H619" s="60">
        <v>118.35335766912399</v>
      </c>
      <c r="I619" s="60">
        <v>110.85877988389799</v>
      </c>
      <c r="J619" s="60">
        <v>113.124044376219</v>
      </c>
      <c r="K619" s="60">
        <v>115.57921405569201</v>
      </c>
      <c r="L619" s="60">
        <v>88.778414366512905</v>
      </c>
      <c r="M619" s="61">
        <v>0.63965002994117504</v>
      </c>
      <c r="N619" s="61">
        <v>0.68051352805702403</v>
      </c>
      <c r="O619" s="61">
        <v>0.64421175300929501</v>
      </c>
      <c r="P619" s="61">
        <v>0.61258217085536903</v>
      </c>
      <c r="Q619" s="61">
        <v>0.57659775531059698</v>
      </c>
      <c r="R619" s="61">
        <v>0.58705663090857896</v>
      </c>
      <c r="S619" s="61">
        <v>0.41662213514816099</v>
      </c>
    </row>
    <row r="620" spans="1:19" x14ac:dyDescent="0.35">
      <c r="A620" s="59" t="s">
        <v>1002</v>
      </c>
      <c r="B620" s="59" t="s">
        <v>1003</v>
      </c>
      <c r="C620" s="53" t="s">
        <v>60</v>
      </c>
      <c r="D620" s="53" t="s">
        <v>73</v>
      </c>
      <c r="E620" s="53" t="s">
        <v>3708</v>
      </c>
      <c r="F620" s="60">
        <v>109.29814507527099</v>
      </c>
      <c r="G620" s="60">
        <v>114.73533654632701</v>
      </c>
      <c r="H620" s="60">
        <v>117.86884308342</v>
      </c>
      <c r="I620" s="60">
        <v>114.00886674111899</v>
      </c>
      <c r="J620" s="60">
        <v>116.178947928478</v>
      </c>
      <c r="K620" s="60">
        <v>114.294010398647</v>
      </c>
      <c r="L620" s="60">
        <v>88.778414366512905</v>
      </c>
      <c r="M620" s="61">
        <v>0.52868348852899505</v>
      </c>
      <c r="N620" s="61">
        <v>0.55604231811863003</v>
      </c>
      <c r="O620" s="61">
        <v>0.53106769411392296</v>
      </c>
      <c r="P620" s="61">
        <v>0.511579607464139</v>
      </c>
      <c r="Q620" s="61">
        <v>0.48543416321789001</v>
      </c>
      <c r="R620" s="61">
        <v>0.49120567088483302</v>
      </c>
      <c r="S620" s="61">
        <v>0.41662213514816099</v>
      </c>
    </row>
    <row r="621" spans="1:19" x14ac:dyDescent="0.35">
      <c r="A621" s="59" t="s">
        <v>1124</v>
      </c>
      <c r="B621" s="59" t="s">
        <v>1125</v>
      </c>
      <c r="C621" s="53" t="s">
        <v>60</v>
      </c>
      <c r="D621" s="53" t="s">
        <v>73</v>
      </c>
      <c r="E621" s="53" t="s">
        <v>3708</v>
      </c>
      <c r="F621" s="60">
        <v>107.353822298596</v>
      </c>
      <c r="G621" s="60">
        <v>115.884807614062</v>
      </c>
      <c r="H621" s="60">
        <v>104.45179831361099</v>
      </c>
      <c r="I621" s="60">
        <v>122.99887464407099</v>
      </c>
      <c r="J621" s="60">
        <v>131.625509719409</v>
      </c>
      <c r="K621" s="60">
        <v>102.81772709740299</v>
      </c>
      <c r="L621" s="60">
        <v>91.706216616965094</v>
      </c>
      <c r="M621" s="61">
        <v>0.56057912662750997</v>
      </c>
      <c r="N621" s="61">
        <v>0.57889706298424504</v>
      </c>
      <c r="O621" s="61">
        <v>0.55449050829261304</v>
      </c>
      <c r="P621" s="61">
        <v>0.54536770480188301</v>
      </c>
      <c r="Q621" s="61">
        <v>0.52321179251647498</v>
      </c>
      <c r="R621" s="61">
        <v>0.522423718964104</v>
      </c>
      <c r="S621" s="61">
        <v>0.46530012312049002</v>
      </c>
    </row>
    <row r="622" spans="1:19" x14ac:dyDescent="0.35">
      <c r="A622" s="59" t="s">
        <v>1120</v>
      </c>
      <c r="B622" s="59" t="s">
        <v>1121</v>
      </c>
      <c r="C622" s="53" t="s">
        <v>40</v>
      </c>
      <c r="D622" s="53" t="s">
        <v>73</v>
      </c>
      <c r="E622" s="53" t="s">
        <v>3708</v>
      </c>
      <c r="F622" s="60">
        <v>107.353822298596</v>
      </c>
      <c r="G622" s="60">
        <v>115.884807614062</v>
      </c>
      <c r="H622" s="60">
        <v>104.45179831361099</v>
      </c>
      <c r="I622" s="60">
        <v>122.99887464407099</v>
      </c>
      <c r="J622" s="60">
        <v>131.625509719409</v>
      </c>
      <c r="K622" s="60">
        <v>102.81772709740299</v>
      </c>
      <c r="L622" s="60">
        <v>91.706216616965094</v>
      </c>
      <c r="M622" s="61">
        <v>0.56057912662750997</v>
      </c>
      <c r="N622" s="61">
        <v>0.57889706298424504</v>
      </c>
      <c r="O622" s="61">
        <v>0.55449050829261304</v>
      </c>
      <c r="P622" s="61">
        <v>0.54536770480188301</v>
      </c>
      <c r="Q622" s="61">
        <v>0.52321179251647498</v>
      </c>
      <c r="R622" s="61">
        <v>0.522423718964104</v>
      </c>
      <c r="S622" s="61">
        <v>0.46530012312049002</v>
      </c>
    </row>
    <row r="623" spans="1:19" x14ac:dyDescent="0.35">
      <c r="A623" s="59" t="s">
        <v>1126</v>
      </c>
      <c r="B623" s="59" t="s">
        <v>1127</v>
      </c>
      <c r="C623" s="53" t="s">
        <v>60</v>
      </c>
      <c r="D623" s="53" t="s">
        <v>73</v>
      </c>
      <c r="E623" s="53" t="s">
        <v>3707</v>
      </c>
      <c r="F623" s="60">
        <v>101.531427886084</v>
      </c>
      <c r="G623" s="60">
        <v>110.74237826113399</v>
      </c>
      <c r="H623" s="60">
        <v>100.343787878961</v>
      </c>
      <c r="I623" s="60">
        <v>124.68888579135999</v>
      </c>
      <c r="J623" s="60">
        <v>126.653557911013</v>
      </c>
      <c r="K623" s="60">
        <v>98.607456789921102</v>
      </c>
      <c r="L623" s="60">
        <v>96.989649020489097</v>
      </c>
      <c r="M623" s="61">
        <v>0.65845962016269699</v>
      </c>
      <c r="N623" s="61">
        <v>0.69235018419217198</v>
      </c>
      <c r="O623" s="61">
        <v>0.65755165518749303</v>
      </c>
      <c r="P623" s="61">
        <v>0.63388454757175305</v>
      </c>
      <c r="Q623" s="61">
        <v>0.60209314029957195</v>
      </c>
      <c r="R623" s="61">
        <v>0.60741646730812004</v>
      </c>
      <c r="S623" s="61">
        <v>0.53690170462119702</v>
      </c>
    </row>
    <row r="624" spans="1:19" x14ac:dyDescent="0.35">
      <c r="A624" s="59" t="s">
        <v>1122</v>
      </c>
      <c r="B624" s="59" t="s">
        <v>1123</v>
      </c>
      <c r="C624" s="53" t="s">
        <v>40</v>
      </c>
      <c r="D624" s="53" t="s">
        <v>73</v>
      </c>
      <c r="E624" s="53" t="s">
        <v>3708</v>
      </c>
      <c r="F624" s="60">
        <v>107.353822298596</v>
      </c>
      <c r="G624" s="60">
        <v>115.884807614062</v>
      </c>
      <c r="H624" s="60">
        <v>104.45179831361099</v>
      </c>
      <c r="I624" s="60">
        <v>122.99887464407099</v>
      </c>
      <c r="J624" s="60">
        <v>131.625509719409</v>
      </c>
      <c r="K624" s="60">
        <v>102.81772709740299</v>
      </c>
      <c r="L624" s="60">
        <v>91.706216616965094</v>
      </c>
      <c r="M624" s="61">
        <v>0.56057912662750997</v>
      </c>
      <c r="N624" s="61">
        <v>0.57889706298424504</v>
      </c>
      <c r="O624" s="61">
        <v>0.55449050829261304</v>
      </c>
      <c r="P624" s="61">
        <v>0.54536770480188301</v>
      </c>
      <c r="Q624" s="61">
        <v>0.52321179251647498</v>
      </c>
      <c r="R624" s="61">
        <v>0.522423718964104</v>
      </c>
      <c r="S624" s="61">
        <v>0.46530012312049002</v>
      </c>
    </row>
    <row r="625" spans="1:19" x14ac:dyDescent="0.35">
      <c r="A625" s="59" t="s">
        <v>2166</v>
      </c>
      <c r="B625" s="59" t="s">
        <v>2167</v>
      </c>
      <c r="C625" s="53" t="s">
        <v>40</v>
      </c>
      <c r="D625" s="53" t="s">
        <v>44</v>
      </c>
      <c r="E625" s="53" t="s">
        <v>3708</v>
      </c>
      <c r="F625" s="60">
        <v>95.223414295946895</v>
      </c>
      <c r="G625" s="60">
        <v>108.758415508273</v>
      </c>
      <c r="H625" s="60">
        <v>114.250339890627</v>
      </c>
      <c r="I625" s="60">
        <v>111.508370561148</v>
      </c>
      <c r="J625" s="60">
        <v>129.40645542191399</v>
      </c>
      <c r="K625" s="60">
        <v>120.799547686075</v>
      </c>
      <c r="L625" s="60">
        <v>88.885984395062096</v>
      </c>
      <c r="M625" s="61">
        <v>0.53605375121034005</v>
      </c>
      <c r="N625" s="61">
        <v>0.55827827086802195</v>
      </c>
      <c r="O625" s="61">
        <v>0.53811519284114095</v>
      </c>
      <c r="P625" s="61">
        <v>0.51983580177573496</v>
      </c>
      <c r="Q625" s="61">
        <v>0.496885437225835</v>
      </c>
      <c r="R625" s="61">
        <v>0.50326308655239904</v>
      </c>
      <c r="S625" s="61">
        <v>0.44114778636816299</v>
      </c>
    </row>
    <row r="626" spans="1:19" x14ac:dyDescent="0.35">
      <c r="A626" s="59" t="s">
        <v>2168</v>
      </c>
      <c r="B626" s="59" t="s">
        <v>2169</v>
      </c>
      <c r="C626" s="53" t="s">
        <v>40</v>
      </c>
      <c r="D626" s="53" t="s">
        <v>44</v>
      </c>
      <c r="E626" s="53" t="s">
        <v>3707</v>
      </c>
      <c r="F626" s="60">
        <v>100.73296057045501</v>
      </c>
      <c r="G626" s="60">
        <v>105.00730935227899</v>
      </c>
      <c r="H626" s="60">
        <v>108.474857947364</v>
      </c>
      <c r="I626" s="60">
        <v>107.540258239716</v>
      </c>
      <c r="J626" s="60">
        <v>132.93010053373101</v>
      </c>
      <c r="K626" s="60">
        <v>118.460014937132</v>
      </c>
      <c r="L626" s="60">
        <v>88.885984395062096</v>
      </c>
      <c r="M626" s="61">
        <v>0.64232277654122405</v>
      </c>
      <c r="N626" s="61">
        <v>0.68054182488479098</v>
      </c>
      <c r="O626" s="61">
        <v>0.64644443233144899</v>
      </c>
      <c r="P626" s="61">
        <v>0.61670340484818298</v>
      </c>
      <c r="Q626" s="61">
        <v>0.58337147691249203</v>
      </c>
      <c r="R626" s="61">
        <v>0.59334553823339897</v>
      </c>
      <c r="S626" s="61">
        <v>0.44114778636816299</v>
      </c>
    </row>
    <row r="627" spans="1:19" x14ac:dyDescent="0.35">
      <c r="A627" s="59" t="s">
        <v>2178</v>
      </c>
      <c r="B627" s="59" t="s">
        <v>2179</v>
      </c>
      <c r="C627" s="53" t="s">
        <v>60</v>
      </c>
      <c r="D627" s="53" t="s">
        <v>44</v>
      </c>
      <c r="E627" s="53" t="s">
        <v>3708</v>
      </c>
      <c r="F627" s="60">
        <v>95.223414295946895</v>
      </c>
      <c r="G627" s="60">
        <v>108.758415508273</v>
      </c>
      <c r="H627" s="60">
        <v>114.250339890627</v>
      </c>
      <c r="I627" s="60">
        <v>111.508370561148</v>
      </c>
      <c r="J627" s="60">
        <v>129.40645542191399</v>
      </c>
      <c r="K627" s="60">
        <v>120.799547686075</v>
      </c>
      <c r="L627" s="60">
        <v>88.885984395062096</v>
      </c>
      <c r="M627" s="61">
        <v>0.53605375121034005</v>
      </c>
      <c r="N627" s="61">
        <v>0.55827827086802195</v>
      </c>
      <c r="O627" s="61">
        <v>0.53811519284114095</v>
      </c>
      <c r="P627" s="61">
        <v>0.51983580177573496</v>
      </c>
      <c r="Q627" s="61">
        <v>0.496885437225835</v>
      </c>
      <c r="R627" s="61">
        <v>0.50326308655239904</v>
      </c>
      <c r="S627" s="61">
        <v>0.44114778636816299</v>
      </c>
    </row>
    <row r="628" spans="1:19" x14ac:dyDescent="0.35">
      <c r="A628" s="59" t="s">
        <v>2174</v>
      </c>
      <c r="B628" s="59" t="s">
        <v>2175</v>
      </c>
      <c r="C628" s="53" t="s">
        <v>60</v>
      </c>
      <c r="D628" s="53" t="s">
        <v>44</v>
      </c>
      <c r="E628" s="53" t="s">
        <v>3708</v>
      </c>
      <c r="F628" s="60">
        <v>95.223414295946895</v>
      </c>
      <c r="G628" s="60">
        <v>108.758415508273</v>
      </c>
      <c r="H628" s="60">
        <v>114.250339890627</v>
      </c>
      <c r="I628" s="60">
        <v>111.508370561148</v>
      </c>
      <c r="J628" s="60">
        <v>129.40645542191399</v>
      </c>
      <c r="K628" s="60">
        <v>120.799547686075</v>
      </c>
      <c r="L628" s="60">
        <v>88.885984395062096</v>
      </c>
      <c r="M628" s="61">
        <v>0.53605375121034005</v>
      </c>
      <c r="N628" s="61">
        <v>0.55827827086802195</v>
      </c>
      <c r="O628" s="61">
        <v>0.53811519284114095</v>
      </c>
      <c r="P628" s="61">
        <v>0.51983580177573496</v>
      </c>
      <c r="Q628" s="61">
        <v>0.496885437225835</v>
      </c>
      <c r="R628" s="61">
        <v>0.50326308655239904</v>
      </c>
      <c r="S628" s="61">
        <v>0.44114778636816299</v>
      </c>
    </row>
    <row r="629" spans="1:19" x14ac:dyDescent="0.35">
      <c r="A629" s="59" t="s">
        <v>2170</v>
      </c>
      <c r="B629" s="59" t="s">
        <v>2171</v>
      </c>
      <c r="C629" s="53" t="s">
        <v>60</v>
      </c>
      <c r="D629" s="53" t="s">
        <v>44</v>
      </c>
      <c r="E629" s="53" t="s">
        <v>3707</v>
      </c>
      <c r="F629" s="60">
        <v>88.277677690977796</v>
      </c>
      <c r="G629" s="60">
        <v>112.05180287642</v>
      </c>
      <c r="H629" s="60">
        <v>115.29036311959599</v>
      </c>
      <c r="I629" s="60">
        <v>116.577163172509</v>
      </c>
      <c r="J629" s="60">
        <v>137.10910551158199</v>
      </c>
      <c r="K629" s="60">
        <v>119.29757305042899</v>
      </c>
      <c r="L629" s="60">
        <v>87.508167196703496</v>
      </c>
      <c r="M629" s="61">
        <v>0.64331207228588105</v>
      </c>
      <c r="N629" s="61">
        <v>0.68098721103850601</v>
      </c>
      <c r="O629" s="61">
        <v>0.64755879240928804</v>
      </c>
      <c r="P629" s="61">
        <v>0.61718232597788703</v>
      </c>
      <c r="Q629" s="61">
        <v>0.58376992769740899</v>
      </c>
      <c r="R629" s="61">
        <v>0.59432946095713701</v>
      </c>
      <c r="S629" s="61">
        <v>0.51917368408285203</v>
      </c>
    </row>
    <row r="630" spans="1:19" x14ac:dyDescent="0.35">
      <c r="A630" s="59" t="s">
        <v>2172</v>
      </c>
      <c r="B630" s="59" t="s">
        <v>2173</v>
      </c>
      <c r="C630" s="53" t="s">
        <v>60</v>
      </c>
      <c r="D630" s="53" t="s">
        <v>44</v>
      </c>
      <c r="E630" s="53" t="s">
        <v>3708</v>
      </c>
      <c r="F630" s="60">
        <v>95.223414295946895</v>
      </c>
      <c r="G630" s="60">
        <v>108.758415508273</v>
      </c>
      <c r="H630" s="60">
        <v>114.250339890627</v>
      </c>
      <c r="I630" s="60">
        <v>111.508370561148</v>
      </c>
      <c r="J630" s="60">
        <v>129.40645542191399</v>
      </c>
      <c r="K630" s="60">
        <v>120.799547686075</v>
      </c>
      <c r="L630" s="60">
        <v>88.885984395062096</v>
      </c>
      <c r="M630" s="61">
        <v>0.53605375121034005</v>
      </c>
      <c r="N630" s="61">
        <v>0.55827827086802195</v>
      </c>
      <c r="O630" s="61">
        <v>0.53811519284114095</v>
      </c>
      <c r="P630" s="61">
        <v>0.51983580177573496</v>
      </c>
      <c r="Q630" s="61">
        <v>0.496885437225835</v>
      </c>
      <c r="R630" s="61">
        <v>0.50326308655239904</v>
      </c>
      <c r="S630" s="61">
        <v>0.44114778636816299</v>
      </c>
    </row>
    <row r="631" spans="1:19" x14ac:dyDescent="0.35">
      <c r="A631" s="59" t="s">
        <v>2176</v>
      </c>
      <c r="B631" s="59" t="s">
        <v>2177</v>
      </c>
      <c r="C631" s="53" t="s">
        <v>60</v>
      </c>
      <c r="D631" s="53" t="s">
        <v>44</v>
      </c>
      <c r="E631" s="53" t="s">
        <v>3707</v>
      </c>
      <c r="F631" s="60">
        <v>102.610388026002</v>
      </c>
      <c r="G631" s="60">
        <v>112.00039040940101</v>
      </c>
      <c r="H631" s="60">
        <v>119.699218910583</v>
      </c>
      <c r="I631" s="60">
        <v>108.276516155289</v>
      </c>
      <c r="J631" s="60">
        <v>133.32133782636299</v>
      </c>
      <c r="K631" s="60">
        <v>118.930822468543</v>
      </c>
      <c r="L631" s="60">
        <v>85.843078028458095</v>
      </c>
      <c r="M631" s="61">
        <v>0.64447593977536799</v>
      </c>
      <c r="N631" s="61">
        <v>0.68178941957733596</v>
      </c>
      <c r="O631" s="61">
        <v>0.64875860337568503</v>
      </c>
      <c r="P631" s="61">
        <v>0.61787124339244703</v>
      </c>
      <c r="Q631" s="61">
        <v>0.58430204396187402</v>
      </c>
      <c r="R631" s="61">
        <v>0.59526959954289005</v>
      </c>
      <c r="S631" s="61">
        <v>0.51961747119659196</v>
      </c>
    </row>
    <row r="632" spans="1:19" x14ac:dyDescent="0.35">
      <c r="A632" s="59" t="s">
        <v>2164</v>
      </c>
      <c r="B632" s="59" t="s">
        <v>2165</v>
      </c>
      <c r="C632" s="53" t="s">
        <v>40</v>
      </c>
      <c r="D632" s="53" t="s">
        <v>44</v>
      </c>
      <c r="E632" s="53" t="s">
        <v>3708</v>
      </c>
      <c r="F632" s="60">
        <v>95.223414295946895</v>
      </c>
      <c r="G632" s="60">
        <v>108.758415508273</v>
      </c>
      <c r="H632" s="60">
        <v>114.250339890627</v>
      </c>
      <c r="I632" s="60">
        <v>111.508370561148</v>
      </c>
      <c r="J632" s="60">
        <v>129.40645542191399</v>
      </c>
      <c r="K632" s="60">
        <v>120.799547686075</v>
      </c>
      <c r="L632" s="60">
        <v>88.885984395062096</v>
      </c>
      <c r="M632" s="61">
        <v>0.53605375121034005</v>
      </c>
      <c r="N632" s="61">
        <v>0.55827827086802195</v>
      </c>
      <c r="O632" s="61">
        <v>0.53811519284114095</v>
      </c>
      <c r="P632" s="61">
        <v>0.51983580177573496</v>
      </c>
      <c r="Q632" s="61">
        <v>0.496885437225835</v>
      </c>
      <c r="R632" s="61">
        <v>0.50326308655239904</v>
      </c>
      <c r="S632" s="61">
        <v>0.44114778636816299</v>
      </c>
    </row>
    <row r="633" spans="1:19" x14ac:dyDescent="0.35">
      <c r="A633" s="59" t="s">
        <v>2376</v>
      </c>
      <c r="B633" s="59" t="s">
        <v>2377</v>
      </c>
      <c r="C633" s="53" t="s">
        <v>40</v>
      </c>
      <c r="D633" s="53" t="s">
        <v>44</v>
      </c>
      <c r="E633" s="53" t="s">
        <v>3707</v>
      </c>
      <c r="F633" s="60">
        <v>89.300878985908398</v>
      </c>
      <c r="G633" s="60">
        <v>116.272487181662</v>
      </c>
      <c r="H633" s="60">
        <v>98.999015944298606</v>
      </c>
      <c r="I633" s="60">
        <v>108.38812726837099</v>
      </c>
      <c r="J633" s="60">
        <v>117.166331055066</v>
      </c>
      <c r="K633" s="60">
        <v>111.80845393045</v>
      </c>
      <c r="L633" s="60">
        <v>95.834450158775297</v>
      </c>
      <c r="M633" s="61">
        <v>0.62873920772491598</v>
      </c>
      <c r="N633" s="61">
        <v>0.66932490909519804</v>
      </c>
      <c r="O633" s="61">
        <v>0.63304022542753602</v>
      </c>
      <c r="P633" s="61">
        <v>0.60227761183101103</v>
      </c>
      <c r="Q633" s="61">
        <v>0.567785725974711</v>
      </c>
      <c r="R633" s="61">
        <v>0.57783402859940003</v>
      </c>
      <c r="S633" s="61">
        <v>0.48731069379266401</v>
      </c>
    </row>
    <row r="634" spans="1:19" x14ac:dyDescent="0.35">
      <c r="A634" s="59" t="s">
        <v>2386</v>
      </c>
      <c r="B634" s="59" t="s">
        <v>2387</v>
      </c>
      <c r="C634" s="53" t="s">
        <v>60</v>
      </c>
      <c r="D634" s="53" t="s">
        <v>44</v>
      </c>
      <c r="E634" s="53" t="s">
        <v>3707</v>
      </c>
      <c r="F634" s="60">
        <v>94.537824642122501</v>
      </c>
      <c r="G634" s="60">
        <v>127.207836788124</v>
      </c>
      <c r="H634" s="60">
        <v>103.46283634074599</v>
      </c>
      <c r="I634" s="60">
        <v>113.094247394549</v>
      </c>
      <c r="J634" s="60">
        <v>125.03200070493</v>
      </c>
      <c r="K634" s="60">
        <v>109.852871259182</v>
      </c>
      <c r="L634" s="60">
        <v>102.058429966448</v>
      </c>
      <c r="M634" s="61">
        <v>0.63069312653044896</v>
      </c>
      <c r="N634" s="61">
        <v>0.67016025106700405</v>
      </c>
      <c r="O634" s="61">
        <v>0.63535195055034599</v>
      </c>
      <c r="P634" s="61">
        <v>0.60317619903036601</v>
      </c>
      <c r="Q634" s="61">
        <v>0.56845215991350795</v>
      </c>
      <c r="R634" s="61">
        <v>0.57975110910579597</v>
      </c>
      <c r="S634" s="61">
        <v>0.48822294649939402</v>
      </c>
    </row>
    <row r="635" spans="1:19" x14ac:dyDescent="0.35">
      <c r="A635" s="59" t="s">
        <v>2382</v>
      </c>
      <c r="B635" s="59" t="s">
        <v>2383</v>
      </c>
      <c r="C635" s="53" t="s">
        <v>60</v>
      </c>
      <c r="D635" s="53" t="s">
        <v>44</v>
      </c>
      <c r="E635" s="53" t="s">
        <v>3707</v>
      </c>
      <c r="F635" s="60">
        <v>92.528643771194496</v>
      </c>
      <c r="G635" s="60">
        <v>123.239747025317</v>
      </c>
      <c r="H635" s="60">
        <v>116.003934717869</v>
      </c>
      <c r="I635" s="60">
        <v>119.437182037152</v>
      </c>
      <c r="J635" s="60">
        <v>117.15175677822199</v>
      </c>
      <c r="K635" s="60">
        <v>103.153919908435</v>
      </c>
      <c r="L635" s="60">
        <v>96.407989553535202</v>
      </c>
      <c r="M635" s="61">
        <v>0.630271750581757</v>
      </c>
      <c r="N635" s="61">
        <v>0.66980594714671904</v>
      </c>
      <c r="O635" s="61">
        <v>0.63489502782318796</v>
      </c>
      <c r="P635" s="61">
        <v>0.60285351140415999</v>
      </c>
      <c r="Q635" s="61">
        <v>0.56818199716871198</v>
      </c>
      <c r="R635" s="61">
        <v>0.57936953152979997</v>
      </c>
      <c r="S635" s="61">
        <v>0.39633544497006401</v>
      </c>
    </row>
    <row r="636" spans="1:19" x14ac:dyDescent="0.35">
      <c r="A636" s="59" t="s">
        <v>2384</v>
      </c>
      <c r="B636" s="59" t="s">
        <v>2385</v>
      </c>
      <c r="C636" s="53" t="s">
        <v>60</v>
      </c>
      <c r="D636" s="53" t="s">
        <v>44</v>
      </c>
      <c r="E636" s="53" t="s">
        <v>3708</v>
      </c>
      <c r="F636" s="60">
        <v>96.313510912006507</v>
      </c>
      <c r="G636" s="60">
        <v>121.829731372323</v>
      </c>
      <c r="H636" s="60">
        <v>107.301318989469</v>
      </c>
      <c r="I636" s="60">
        <v>112.418217482701</v>
      </c>
      <c r="J636" s="60">
        <v>120.599490176543</v>
      </c>
      <c r="K636" s="60">
        <v>106.299455429067</v>
      </c>
      <c r="L636" s="60">
        <v>96.407989553535202</v>
      </c>
      <c r="M636" s="61">
        <v>0.51282428397663504</v>
      </c>
      <c r="N636" s="61">
        <v>0.53617601921722702</v>
      </c>
      <c r="O636" s="61">
        <v>0.515162024873275</v>
      </c>
      <c r="P636" s="61">
        <v>0.49637103561218499</v>
      </c>
      <c r="Q636" s="61">
        <v>0.47306130390828899</v>
      </c>
      <c r="R636" s="61">
        <v>0.47949423396490498</v>
      </c>
      <c r="S636" s="61">
        <v>0.39633544497006401</v>
      </c>
    </row>
    <row r="637" spans="1:19" x14ac:dyDescent="0.35">
      <c r="A637" s="59" t="s">
        <v>2378</v>
      </c>
      <c r="B637" s="59" t="s">
        <v>2379</v>
      </c>
      <c r="C637" s="53" t="s">
        <v>40</v>
      </c>
      <c r="D637" s="53" t="s">
        <v>44</v>
      </c>
      <c r="E637" s="53" t="s">
        <v>3708</v>
      </c>
      <c r="F637" s="60">
        <v>96.313510912006507</v>
      </c>
      <c r="G637" s="60">
        <v>121.829731372323</v>
      </c>
      <c r="H637" s="60">
        <v>107.301318989469</v>
      </c>
      <c r="I637" s="60">
        <v>112.418217482701</v>
      </c>
      <c r="J637" s="60">
        <v>120.599490176543</v>
      </c>
      <c r="K637" s="60">
        <v>106.299455429067</v>
      </c>
      <c r="L637" s="60">
        <v>96.407989553535202</v>
      </c>
      <c r="M637" s="61">
        <v>0.51282428397663504</v>
      </c>
      <c r="N637" s="61">
        <v>0.53617601921722702</v>
      </c>
      <c r="O637" s="61">
        <v>0.515162024873275</v>
      </c>
      <c r="P637" s="61">
        <v>0.49637103561218499</v>
      </c>
      <c r="Q637" s="61">
        <v>0.47306130390828899</v>
      </c>
      <c r="R637" s="61">
        <v>0.47949423396490498</v>
      </c>
      <c r="S637" s="61">
        <v>0.39633544497006401</v>
      </c>
    </row>
    <row r="638" spans="1:19" x14ac:dyDescent="0.35">
      <c r="A638" s="59" t="s">
        <v>2380</v>
      </c>
      <c r="B638" s="59" t="s">
        <v>2381</v>
      </c>
      <c r="C638" s="53" t="s">
        <v>40</v>
      </c>
      <c r="D638" s="53" t="s">
        <v>44</v>
      </c>
      <c r="E638" s="53" t="s">
        <v>3707</v>
      </c>
      <c r="F638" s="60">
        <v>102.399952866973</v>
      </c>
      <c r="G638" s="60">
        <v>124.838822580992</v>
      </c>
      <c r="H638" s="60">
        <v>110.51851853243301</v>
      </c>
      <c r="I638" s="60">
        <v>107.78670626763299</v>
      </c>
      <c r="J638" s="60">
        <v>124.981811142288</v>
      </c>
      <c r="K638" s="60">
        <v>113.035695286685</v>
      </c>
      <c r="L638" s="60">
        <v>96.407989553535202</v>
      </c>
      <c r="M638" s="61">
        <v>0.629620837880558</v>
      </c>
      <c r="N638" s="61">
        <v>0.66948532472474398</v>
      </c>
      <c r="O638" s="61">
        <v>0.63408716645119001</v>
      </c>
      <c r="P638" s="61">
        <v>0.60247716756760095</v>
      </c>
      <c r="Q638" s="61">
        <v>0.56782770342594002</v>
      </c>
      <c r="R638" s="61">
        <v>0.57859446410934001</v>
      </c>
      <c r="S638" s="61">
        <v>0.39633544497006401</v>
      </c>
    </row>
    <row r="639" spans="1:19" x14ac:dyDescent="0.35">
      <c r="A639" s="59" t="s">
        <v>3645</v>
      </c>
      <c r="B639" s="59" t="s">
        <v>3646</v>
      </c>
      <c r="C639" s="53" t="s">
        <v>40</v>
      </c>
      <c r="D639" s="53" t="s">
        <v>44</v>
      </c>
      <c r="E639" s="53" t="s">
        <v>3707</v>
      </c>
      <c r="F639" s="60">
        <v>100.67685763621</v>
      </c>
      <c r="G639" s="60">
        <v>107.975303438748</v>
      </c>
      <c r="H639" s="60">
        <v>113.102596322853</v>
      </c>
      <c r="I639" s="60">
        <v>113.582148312198</v>
      </c>
      <c r="J639" s="60">
        <v>120.71536050337301</v>
      </c>
      <c r="K639" s="60">
        <v>99.951059614970404</v>
      </c>
      <c r="L639" s="60">
        <v>90.929145240820503</v>
      </c>
      <c r="M639" s="61">
        <v>0.63847555440068404</v>
      </c>
      <c r="N639" s="61">
        <v>0.67883301955180197</v>
      </c>
      <c r="O639" s="61">
        <v>0.64284113011447097</v>
      </c>
      <c r="P639" s="61">
        <v>0.61198508307121602</v>
      </c>
      <c r="Q639" s="61">
        <v>0.57691674082551503</v>
      </c>
      <c r="R639" s="61">
        <v>0.58728320238490705</v>
      </c>
      <c r="S639" s="61">
        <v>0.5003698482151</v>
      </c>
    </row>
    <row r="640" spans="1:19" x14ac:dyDescent="0.35">
      <c r="A640" s="59" t="s">
        <v>3653</v>
      </c>
      <c r="B640" s="59" t="s">
        <v>3654</v>
      </c>
      <c r="C640" s="53" t="s">
        <v>60</v>
      </c>
      <c r="D640" s="53" t="s">
        <v>44</v>
      </c>
      <c r="E640" s="53" t="s">
        <v>3707</v>
      </c>
      <c r="F640" s="60">
        <v>102.874599420484</v>
      </c>
      <c r="G640" s="60">
        <v>118.416830550491</v>
      </c>
      <c r="H640" s="60">
        <v>116.32323777271</v>
      </c>
      <c r="I640" s="60">
        <v>126.379087835649</v>
      </c>
      <c r="J640" s="60">
        <v>122.03983410597201</v>
      </c>
      <c r="K640" s="60">
        <v>101.364599029799</v>
      </c>
      <c r="L640" s="60">
        <v>91.341036600460995</v>
      </c>
      <c r="M640" s="61">
        <v>0.63817697202101098</v>
      </c>
      <c r="N640" s="61">
        <v>0.67865292959129797</v>
      </c>
      <c r="O640" s="61">
        <v>0.64259166316949501</v>
      </c>
      <c r="P640" s="61">
        <v>0.61179315990998295</v>
      </c>
      <c r="Q640" s="61">
        <v>0.57673449576021696</v>
      </c>
      <c r="R640" s="61">
        <v>0.58703027672644803</v>
      </c>
      <c r="S640" s="61">
        <v>0.41622817208345297</v>
      </c>
    </row>
    <row r="641" spans="1:19" x14ac:dyDescent="0.35">
      <c r="A641" s="59" t="s">
        <v>3649</v>
      </c>
      <c r="B641" s="59" t="s">
        <v>3650</v>
      </c>
      <c r="C641" s="53" t="s">
        <v>60</v>
      </c>
      <c r="D641" s="53" t="s">
        <v>44</v>
      </c>
      <c r="E641" s="53" t="s">
        <v>3708</v>
      </c>
      <c r="F641" s="60">
        <v>106.183645734921</v>
      </c>
      <c r="G641" s="60">
        <v>115.56907264887199</v>
      </c>
      <c r="H641" s="60">
        <v>111.183600848984</v>
      </c>
      <c r="I641" s="60">
        <v>119.592317666395</v>
      </c>
      <c r="J641" s="60">
        <v>125.312483145385</v>
      </c>
      <c r="K641" s="60">
        <v>103.110049727842</v>
      </c>
      <c r="L641" s="60">
        <v>91.341036600460995</v>
      </c>
      <c r="M641" s="61">
        <v>0.53102636222958599</v>
      </c>
      <c r="N641" s="61">
        <v>0.55583929619301997</v>
      </c>
      <c r="O641" s="61">
        <v>0.53359790620875402</v>
      </c>
      <c r="P641" s="61">
        <v>0.51312967649241104</v>
      </c>
      <c r="Q641" s="61">
        <v>0.48795770423180201</v>
      </c>
      <c r="R641" s="61">
        <v>0.49534411439632298</v>
      </c>
      <c r="S641" s="61">
        <v>0.41622817208345297</v>
      </c>
    </row>
    <row r="642" spans="1:19" x14ac:dyDescent="0.35">
      <c r="A642" s="59" t="s">
        <v>3641</v>
      </c>
      <c r="B642" s="59" t="s">
        <v>3642</v>
      </c>
      <c r="C642" s="53" t="s">
        <v>40</v>
      </c>
      <c r="D642" s="53" t="s">
        <v>44</v>
      </c>
      <c r="E642" s="53" t="s">
        <v>3707</v>
      </c>
      <c r="F642" s="60">
        <v>102.04297391620599</v>
      </c>
      <c r="G642" s="60">
        <v>106.02478342801101</v>
      </c>
      <c r="H642" s="60">
        <v>103.32481965665301</v>
      </c>
      <c r="I642" s="60">
        <v>113.091415755706</v>
      </c>
      <c r="J642" s="60">
        <v>120.707156440248</v>
      </c>
      <c r="K642" s="60">
        <v>102.756817949647</v>
      </c>
      <c r="L642" s="60">
        <v>91.341036600460995</v>
      </c>
      <c r="M642" s="61">
        <v>0.640668165008906</v>
      </c>
      <c r="N642" s="61">
        <v>0.67977704045307397</v>
      </c>
      <c r="O642" s="61">
        <v>0.64529094215815397</v>
      </c>
      <c r="P642" s="61">
        <v>0.61294872637347297</v>
      </c>
      <c r="Q642" s="61">
        <v>0.57765395217576498</v>
      </c>
      <c r="R642" s="61">
        <v>0.58932160299393599</v>
      </c>
      <c r="S642" s="61">
        <v>0.41622817208345297</v>
      </c>
    </row>
    <row r="643" spans="1:19" x14ac:dyDescent="0.35">
      <c r="A643" s="59" t="s">
        <v>3647</v>
      </c>
      <c r="B643" s="59" t="s">
        <v>3648</v>
      </c>
      <c r="C643" s="53" t="s">
        <v>60</v>
      </c>
      <c r="D643" s="53" t="s">
        <v>44</v>
      </c>
      <c r="E643" s="53" t="s">
        <v>3708</v>
      </c>
      <c r="F643" s="60">
        <v>106.183645734921</v>
      </c>
      <c r="G643" s="60">
        <v>115.56907264887199</v>
      </c>
      <c r="H643" s="60">
        <v>111.183600848984</v>
      </c>
      <c r="I643" s="60">
        <v>119.592317666395</v>
      </c>
      <c r="J643" s="60">
        <v>125.312483145385</v>
      </c>
      <c r="K643" s="60">
        <v>103.110049727842</v>
      </c>
      <c r="L643" s="60">
        <v>91.341036600460995</v>
      </c>
      <c r="M643" s="61">
        <v>0.53102636222958599</v>
      </c>
      <c r="N643" s="61">
        <v>0.55583929619301997</v>
      </c>
      <c r="O643" s="61">
        <v>0.53359790620875402</v>
      </c>
      <c r="P643" s="61">
        <v>0.51312967649241104</v>
      </c>
      <c r="Q643" s="61">
        <v>0.48795770423180201</v>
      </c>
      <c r="R643" s="61">
        <v>0.49534411439632298</v>
      </c>
      <c r="S643" s="61">
        <v>0.41622817208345297</v>
      </c>
    </row>
    <row r="644" spans="1:19" x14ac:dyDescent="0.35">
      <c r="A644" s="59" t="s">
        <v>3643</v>
      </c>
      <c r="B644" s="59" t="s">
        <v>3644</v>
      </c>
      <c r="C644" s="53" t="s">
        <v>40</v>
      </c>
      <c r="D644" s="53" t="s">
        <v>44</v>
      </c>
      <c r="E644" s="53" t="s">
        <v>3708</v>
      </c>
      <c r="F644" s="60">
        <v>106.183645734921</v>
      </c>
      <c r="G644" s="60">
        <v>115.56907264887199</v>
      </c>
      <c r="H644" s="60">
        <v>111.183600848984</v>
      </c>
      <c r="I644" s="60">
        <v>119.592317666395</v>
      </c>
      <c r="J644" s="60">
        <v>125.312483145385</v>
      </c>
      <c r="K644" s="60">
        <v>103.110049727842</v>
      </c>
      <c r="L644" s="60">
        <v>91.341036600460995</v>
      </c>
      <c r="M644" s="61">
        <v>0.53102636222958599</v>
      </c>
      <c r="N644" s="61">
        <v>0.55583929619301997</v>
      </c>
      <c r="O644" s="61">
        <v>0.53359790620875402</v>
      </c>
      <c r="P644" s="61">
        <v>0.51312967649241104</v>
      </c>
      <c r="Q644" s="61">
        <v>0.48795770423180201</v>
      </c>
      <c r="R644" s="61">
        <v>0.49534411439632298</v>
      </c>
      <c r="S644" s="61">
        <v>0.41622817208345297</v>
      </c>
    </row>
    <row r="645" spans="1:19" x14ac:dyDescent="0.35">
      <c r="A645" s="59" t="s">
        <v>3651</v>
      </c>
      <c r="B645" s="59" t="s">
        <v>3652</v>
      </c>
      <c r="C645" s="53" t="s">
        <v>60</v>
      </c>
      <c r="D645" s="53" t="s">
        <v>44</v>
      </c>
      <c r="E645" s="53" t="s">
        <v>3707</v>
      </c>
      <c r="F645" s="60">
        <v>106.83621374345201</v>
      </c>
      <c r="G645" s="60">
        <v>116.744463484325</v>
      </c>
      <c r="H645" s="60">
        <v>112.459262319088</v>
      </c>
      <c r="I645" s="60">
        <v>122.076683049807</v>
      </c>
      <c r="J645" s="60">
        <v>128.00399496044</v>
      </c>
      <c r="K645" s="60">
        <v>100.54955046995801</v>
      </c>
      <c r="L645" s="60">
        <v>90.947003818841594</v>
      </c>
      <c r="M645" s="61">
        <v>0.63795288046452003</v>
      </c>
      <c r="N645" s="61">
        <v>0.67877378921166698</v>
      </c>
      <c r="O645" s="61">
        <v>0.64231495268761396</v>
      </c>
      <c r="P645" s="61">
        <v>0.61186171494295005</v>
      </c>
      <c r="Q645" s="61">
        <v>0.57683018517878504</v>
      </c>
      <c r="R645" s="61">
        <v>0.58680355620922597</v>
      </c>
      <c r="S645" s="61">
        <v>0.50023784993662501</v>
      </c>
    </row>
    <row r="646" spans="1:19" x14ac:dyDescent="0.35">
      <c r="A646" s="59" t="s">
        <v>320</v>
      </c>
      <c r="B646" s="59" t="s">
        <v>321</v>
      </c>
      <c r="C646" s="53" t="s">
        <v>60</v>
      </c>
      <c r="D646" s="53" t="s">
        <v>233</v>
      </c>
      <c r="E646" s="53" t="s">
        <v>3708</v>
      </c>
      <c r="F646" s="60">
        <v>102.84428679538</v>
      </c>
      <c r="G646" s="60">
        <v>103.714047633973</v>
      </c>
      <c r="H646" s="60">
        <v>105.35512866883001</v>
      </c>
      <c r="I646" s="60">
        <v>106.526626982111</v>
      </c>
      <c r="J646" s="60">
        <v>116.33361864796601</v>
      </c>
      <c r="K646" s="60">
        <v>116.84939681974799</v>
      </c>
      <c r="L646" s="60">
        <v>103.138304415512</v>
      </c>
      <c r="M646" s="61">
        <v>0.51104632309562104</v>
      </c>
      <c r="N646" s="61">
        <v>0.53626565366485501</v>
      </c>
      <c r="O646" s="61">
        <v>0.51345915080746896</v>
      </c>
      <c r="P646" s="61">
        <v>0.49374285291936099</v>
      </c>
      <c r="Q646" s="61">
        <v>0.46898221216346497</v>
      </c>
      <c r="R646" s="61">
        <v>0.47564797138069698</v>
      </c>
      <c r="S646" s="61">
        <v>0.423287474059378</v>
      </c>
    </row>
    <row r="647" spans="1:19" x14ac:dyDescent="0.35">
      <c r="A647" s="59" t="s">
        <v>288</v>
      </c>
      <c r="B647" s="59" t="s">
        <v>289</v>
      </c>
      <c r="C647" s="53" t="s">
        <v>60</v>
      </c>
      <c r="D647" s="53" t="s">
        <v>236</v>
      </c>
      <c r="E647" s="53" t="s">
        <v>3708</v>
      </c>
      <c r="F647" s="60">
        <v>104.23659209111899</v>
      </c>
      <c r="G647" s="60">
        <v>114.95609806605199</v>
      </c>
      <c r="H647" s="60"/>
      <c r="I647" s="60"/>
      <c r="J647" s="60"/>
      <c r="K647" s="60"/>
      <c r="L647" s="60"/>
      <c r="M647" s="61">
        <v>0.30297091209383697</v>
      </c>
      <c r="N647" s="61">
        <v>0.32018859435793701</v>
      </c>
      <c r="O647" s="61">
        <v>0.29835603104617497</v>
      </c>
      <c r="P647" s="61">
        <v>0.284799300151095</v>
      </c>
      <c r="Q647" s="61">
        <v>0.25985671756093198</v>
      </c>
      <c r="R647" s="61">
        <v>0.262774355818778</v>
      </c>
      <c r="S647" s="61">
        <v>0.19871934280098499</v>
      </c>
    </row>
    <row r="648" spans="1:19" x14ac:dyDescent="0.35">
      <c r="A648" s="59" t="s">
        <v>288</v>
      </c>
      <c r="B648" s="59" t="s">
        <v>289</v>
      </c>
      <c r="C648" s="53" t="s">
        <v>60</v>
      </c>
      <c r="D648" s="53" t="s">
        <v>236</v>
      </c>
      <c r="E648" s="53" t="s">
        <v>3708</v>
      </c>
      <c r="F648" s="60">
        <v>104.23659209111899</v>
      </c>
      <c r="G648" s="60">
        <v>114.95609806605199</v>
      </c>
      <c r="H648" s="60"/>
      <c r="I648" s="60"/>
      <c r="J648" s="60"/>
      <c r="K648" s="60"/>
      <c r="L648" s="60"/>
      <c r="M648" s="61">
        <v>0.30297091209383697</v>
      </c>
      <c r="N648" s="61">
        <v>0.32018859435793701</v>
      </c>
      <c r="O648" s="61">
        <v>0.29835603104617497</v>
      </c>
      <c r="P648" s="61">
        <v>0.284799300151095</v>
      </c>
      <c r="Q648" s="61">
        <v>0.25985671756093198</v>
      </c>
      <c r="R648" s="61">
        <v>0.262774355818778</v>
      </c>
      <c r="S648" s="61">
        <v>0.19871934280098499</v>
      </c>
    </row>
    <row r="649" spans="1:19" x14ac:dyDescent="0.35">
      <c r="A649" s="59" t="s">
        <v>286</v>
      </c>
      <c r="B649" s="59" t="s">
        <v>287</v>
      </c>
      <c r="C649" s="53" t="s">
        <v>40</v>
      </c>
      <c r="D649" s="53" t="s">
        <v>236</v>
      </c>
      <c r="E649" s="53" t="s">
        <v>3708</v>
      </c>
      <c r="F649" s="60">
        <v>104.23659209111899</v>
      </c>
      <c r="G649" s="60">
        <v>114.95609806605199</v>
      </c>
      <c r="H649" s="60"/>
      <c r="I649" s="60"/>
      <c r="J649" s="60"/>
      <c r="K649" s="60"/>
      <c r="L649" s="60"/>
      <c r="M649" s="61">
        <v>0.30297091209383697</v>
      </c>
      <c r="N649" s="61">
        <v>0.32018859435793701</v>
      </c>
      <c r="O649" s="61">
        <v>0.29835603104617497</v>
      </c>
      <c r="P649" s="61">
        <v>0.284799300151095</v>
      </c>
      <c r="Q649" s="61">
        <v>0.25985671756093198</v>
      </c>
      <c r="R649" s="61">
        <v>0.262774355818778</v>
      </c>
      <c r="S649" s="61">
        <v>0.19871934280098499</v>
      </c>
    </row>
    <row r="650" spans="1:19" x14ac:dyDescent="0.35">
      <c r="A650" s="59" t="s">
        <v>286</v>
      </c>
      <c r="B650" s="59" t="s">
        <v>287</v>
      </c>
      <c r="C650" s="53" t="s">
        <v>40</v>
      </c>
      <c r="D650" s="53" t="s">
        <v>236</v>
      </c>
      <c r="E650" s="53" t="s">
        <v>3708</v>
      </c>
      <c r="F650" s="60">
        <v>104.23659209111899</v>
      </c>
      <c r="G650" s="60">
        <v>114.95609806605199</v>
      </c>
      <c r="H650" s="60"/>
      <c r="I650" s="60"/>
      <c r="J650" s="60"/>
      <c r="K650" s="60"/>
      <c r="L650" s="60"/>
      <c r="M650" s="61">
        <v>0.30297091209383697</v>
      </c>
      <c r="N650" s="61">
        <v>0.32018859435793701</v>
      </c>
      <c r="O650" s="61">
        <v>0.29835603104617497</v>
      </c>
      <c r="P650" s="61">
        <v>0.284799300151095</v>
      </c>
      <c r="Q650" s="61">
        <v>0.25985671756093198</v>
      </c>
      <c r="R650" s="61">
        <v>0.262774355818778</v>
      </c>
      <c r="S650" s="61">
        <v>0.19871934280098499</v>
      </c>
    </row>
    <row r="651" spans="1:19" x14ac:dyDescent="0.35">
      <c r="A651" s="59" t="s">
        <v>2892</v>
      </c>
      <c r="B651" s="59" t="s">
        <v>2893</v>
      </c>
      <c r="C651" s="53" t="s">
        <v>60</v>
      </c>
      <c r="D651" s="53" t="s">
        <v>49</v>
      </c>
      <c r="E651" s="53" t="s">
        <v>3707</v>
      </c>
      <c r="F651" s="60">
        <v>101.298315606437</v>
      </c>
      <c r="G651" s="60">
        <v>93.996171527661502</v>
      </c>
      <c r="H651" s="60">
        <v>89.987581738977696</v>
      </c>
      <c r="I651" s="60">
        <v>97.570414211518198</v>
      </c>
      <c r="J651" s="60">
        <v>104.47816832325</v>
      </c>
      <c r="K651" s="60">
        <v>91.6176791648696</v>
      </c>
      <c r="L651" s="60">
        <v>111.418989405171</v>
      </c>
      <c r="M651" s="61">
        <v>0.51538181182640597</v>
      </c>
      <c r="N651" s="61">
        <v>0.57098071599192701</v>
      </c>
      <c r="O651" s="61">
        <v>0.52227695172493105</v>
      </c>
      <c r="P651" s="61">
        <v>0.47609752606561001</v>
      </c>
      <c r="Q651" s="61">
        <v>0.42778218821055602</v>
      </c>
      <c r="R651" s="61">
        <v>0.44451244934981998</v>
      </c>
      <c r="S651" s="61">
        <v>0.35673295700922403</v>
      </c>
    </row>
    <row r="652" spans="1:19" x14ac:dyDescent="0.35">
      <c r="A652" s="59" t="s">
        <v>3250</v>
      </c>
      <c r="B652" s="59" t="s">
        <v>3251</v>
      </c>
      <c r="C652" s="53" t="s">
        <v>40</v>
      </c>
      <c r="D652" s="53" t="s">
        <v>73</v>
      </c>
      <c r="E652" s="53" t="s">
        <v>3708</v>
      </c>
      <c r="F652" s="60">
        <v>96.811262786100201</v>
      </c>
      <c r="G652" s="60"/>
      <c r="H652" s="60"/>
      <c r="I652" s="60"/>
      <c r="J652" s="60"/>
      <c r="K652" s="60"/>
      <c r="L652" s="60"/>
      <c r="M652" s="61">
        <v>0.30090153940082498</v>
      </c>
      <c r="N652" s="61">
        <v>0.18029258423640601</v>
      </c>
      <c r="O652" s="61">
        <v>0.166018044850305</v>
      </c>
      <c r="P652" s="61">
        <v>0.16264237522177699</v>
      </c>
      <c r="Q652" s="61">
        <v>0.14569482006790899</v>
      </c>
      <c r="R652" s="61">
        <v>0.14409791171725</v>
      </c>
      <c r="S652" s="61">
        <v>9.0559525389279402E-2</v>
      </c>
    </row>
    <row r="653" spans="1:19" x14ac:dyDescent="0.35">
      <c r="A653" s="59" t="s">
        <v>3581</v>
      </c>
      <c r="B653" s="59" t="s">
        <v>3582</v>
      </c>
      <c r="C653" s="53" t="s">
        <v>60</v>
      </c>
      <c r="D653" s="53" t="s">
        <v>199</v>
      </c>
      <c r="E653" s="53" t="s">
        <v>3707</v>
      </c>
      <c r="F653" s="60">
        <v>107.33710939178199</v>
      </c>
      <c r="G653" s="60">
        <v>126.65051250506799</v>
      </c>
      <c r="H653" s="60">
        <v>113.264063361602</v>
      </c>
      <c r="I653" s="60">
        <v>129.92519052084401</v>
      </c>
      <c r="J653" s="60">
        <v>103.204897726383</v>
      </c>
      <c r="K653" s="60">
        <v>112.63815760733701</v>
      </c>
      <c r="L653" s="60">
        <v>90.2150532562286</v>
      </c>
      <c r="M653" s="61">
        <v>0.62984092624377996</v>
      </c>
      <c r="N653" s="61">
        <v>0.669774383048926</v>
      </c>
      <c r="O653" s="61">
        <v>0.63292303463117905</v>
      </c>
      <c r="P653" s="61">
        <v>0.60182752804268502</v>
      </c>
      <c r="Q653" s="61">
        <v>0.56527744003701597</v>
      </c>
      <c r="R653" s="61">
        <v>0.57363820851898795</v>
      </c>
      <c r="S653" s="61">
        <v>0.497412919134117</v>
      </c>
    </row>
    <row r="654" spans="1:19" x14ac:dyDescent="0.35">
      <c r="A654" s="59" t="s">
        <v>237</v>
      </c>
      <c r="B654" s="59" t="s">
        <v>238</v>
      </c>
      <c r="C654" s="53" t="s">
        <v>40</v>
      </c>
      <c r="D654" s="53" t="s">
        <v>223</v>
      </c>
      <c r="E654" s="53" t="s">
        <v>3708</v>
      </c>
      <c r="F654" s="60">
        <v>103.728650805603</v>
      </c>
      <c r="G654" s="60">
        <v>112.20988389322299</v>
      </c>
      <c r="H654" s="60">
        <v>97.3815160067617</v>
      </c>
      <c r="I654" s="60">
        <v>109.524091687265</v>
      </c>
      <c r="J654" s="60">
        <v>118.101932065581</v>
      </c>
      <c r="K654" s="60">
        <v>95.667277515851097</v>
      </c>
      <c r="L654" s="60">
        <v>107.842111555735</v>
      </c>
      <c r="M654" s="61">
        <v>0.57048199366669095</v>
      </c>
      <c r="N654" s="61">
        <v>0.58880344441341403</v>
      </c>
      <c r="O654" s="61">
        <v>0.57073314617752602</v>
      </c>
      <c r="P654" s="61">
        <v>0.55656050665812196</v>
      </c>
      <c r="Q654" s="61">
        <v>0.53673497142142301</v>
      </c>
      <c r="R654" s="61">
        <v>0.54108573470840704</v>
      </c>
      <c r="S654" s="61">
        <v>0.49574808591842101</v>
      </c>
    </row>
    <row r="655" spans="1:19" x14ac:dyDescent="0.35">
      <c r="A655" s="59" t="s">
        <v>239</v>
      </c>
      <c r="B655" s="59" t="s">
        <v>240</v>
      </c>
      <c r="C655" s="53" t="s">
        <v>40</v>
      </c>
      <c r="D655" s="53" t="s">
        <v>223</v>
      </c>
      <c r="E655" s="53" t="s">
        <v>3708</v>
      </c>
      <c r="F655" s="60">
        <v>110.478316612629</v>
      </c>
      <c r="G655" s="60">
        <v>112.2685236719</v>
      </c>
      <c r="H655" s="60">
        <v>101.113371784024</v>
      </c>
      <c r="I655" s="60">
        <v>109.543881343005</v>
      </c>
      <c r="J655" s="60">
        <v>113.597853151235</v>
      </c>
      <c r="K655" s="60">
        <v>99.444516117840195</v>
      </c>
      <c r="L655" s="60">
        <v>103.122262389724</v>
      </c>
      <c r="M655" s="61">
        <v>0.70919941130850195</v>
      </c>
      <c r="N655" s="61">
        <v>0.73749877333125902</v>
      </c>
      <c r="O655" s="61">
        <v>0.71163196288687403</v>
      </c>
      <c r="P655" s="61">
        <v>0.687953952183605</v>
      </c>
      <c r="Q655" s="61">
        <v>0.65975298908442503</v>
      </c>
      <c r="R655" s="61">
        <v>0.66792362179713505</v>
      </c>
      <c r="S655" s="61">
        <v>0.60771870636492298</v>
      </c>
    </row>
    <row r="656" spans="1:19" x14ac:dyDescent="0.35">
      <c r="A656" s="59" t="s">
        <v>2206</v>
      </c>
      <c r="B656" s="59" t="s">
        <v>2207</v>
      </c>
      <c r="C656" s="53" t="s">
        <v>60</v>
      </c>
      <c r="D656" s="53" t="s">
        <v>44</v>
      </c>
      <c r="E656" s="53" t="s">
        <v>3707</v>
      </c>
      <c r="F656" s="60">
        <v>106.450997626598</v>
      </c>
      <c r="G656" s="60">
        <v>111.36215308719601</v>
      </c>
      <c r="H656" s="60">
        <v>123.50245038101799</v>
      </c>
      <c r="I656" s="60">
        <v>104.270860757051</v>
      </c>
      <c r="J656" s="60">
        <v>130.64024999739499</v>
      </c>
      <c r="K656" s="60">
        <v>106.17366978319301</v>
      </c>
      <c r="L656" s="60">
        <v>91.109768015087397</v>
      </c>
      <c r="M656" s="61">
        <v>0.732846764596635</v>
      </c>
      <c r="N656" s="61">
        <v>0.77178910212238705</v>
      </c>
      <c r="O656" s="61">
        <v>0.73571697224625998</v>
      </c>
      <c r="P656" s="61">
        <v>0.70833582504071002</v>
      </c>
      <c r="Q656" s="61">
        <v>0.67348359009451497</v>
      </c>
      <c r="R656" s="61">
        <v>0.68076316455922503</v>
      </c>
      <c r="S656" s="61">
        <v>0.61239395953133002</v>
      </c>
    </row>
    <row r="657" spans="1:19" x14ac:dyDescent="0.35">
      <c r="A657" s="59" t="s">
        <v>968</v>
      </c>
      <c r="B657" s="59" t="s">
        <v>969</v>
      </c>
      <c r="C657" s="53" t="s">
        <v>40</v>
      </c>
      <c r="D657" s="53" t="s">
        <v>73</v>
      </c>
      <c r="E657" s="53" t="s">
        <v>3708</v>
      </c>
      <c r="F657" s="60">
        <v>110.228551505246</v>
      </c>
      <c r="G657" s="60">
        <v>116.51677031569101</v>
      </c>
      <c r="H657" s="60">
        <v>116.93801529621</v>
      </c>
      <c r="I657" s="60">
        <v>123.926856780691</v>
      </c>
      <c r="J657" s="60">
        <v>120.335753676699</v>
      </c>
      <c r="K657" s="60">
        <v>113.469867892065</v>
      </c>
      <c r="L657" s="60">
        <v>90.479332306913193</v>
      </c>
      <c r="M657" s="61">
        <v>0.45583155599672298</v>
      </c>
      <c r="N657" s="61">
        <v>0.48236579765521298</v>
      </c>
      <c r="O657" s="61">
        <v>0.45771050313751799</v>
      </c>
      <c r="P657" s="61">
        <v>0.43979050068988901</v>
      </c>
      <c r="Q657" s="61">
        <v>0.41662648941040498</v>
      </c>
      <c r="R657" s="61">
        <v>0.421373110856191</v>
      </c>
      <c r="S657" s="61">
        <v>0.37580600994417201</v>
      </c>
    </row>
    <row r="658" spans="1:19" x14ac:dyDescent="0.35">
      <c r="A658" s="59" t="s">
        <v>112</v>
      </c>
      <c r="B658" s="59" t="s">
        <v>113</v>
      </c>
      <c r="C658" s="53" t="s">
        <v>40</v>
      </c>
      <c r="D658" s="53" t="s">
        <v>114</v>
      </c>
      <c r="E658" s="53" t="s">
        <v>3708</v>
      </c>
      <c r="F658" s="60">
        <v>95.914569456974903</v>
      </c>
      <c r="G658" s="60">
        <v>109.405851227133</v>
      </c>
      <c r="H658" s="60">
        <v>95.678290650161202</v>
      </c>
      <c r="I658" s="60">
        <v>103.486974039801</v>
      </c>
      <c r="J658" s="60">
        <v>101.029378048561</v>
      </c>
      <c r="K658" s="60">
        <v>105.052979303374</v>
      </c>
      <c r="L658" s="60">
        <v>101.63023121371199</v>
      </c>
      <c r="M658" s="61">
        <v>0.43886380057324198</v>
      </c>
      <c r="N658" s="61">
        <v>0.47414155629279597</v>
      </c>
      <c r="O658" s="61">
        <v>0.44173615750946199</v>
      </c>
      <c r="P658" s="61">
        <v>0.41419445802902</v>
      </c>
      <c r="Q658" s="61">
        <v>0.38391385755447199</v>
      </c>
      <c r="R658" s="61">
        <v>0.39248070873271701</v>
      </c>
      <c r="S658" s="61">
        <v>0.33893860771902501</v>
      </c>
    </row>
    <row r="659" spans="1:19" x14ac:dyDescent="0.35">
      <c r="A659" s="59" t="s">
        <v>2956</v>
      </c>
      <c r="B659" s="59" t="s">
        <v>2957</v>
      </c>
      <c r="C659" s="53" t="s">
        <v>60</v>
      </c>
      <c r="D659" s="53" t="s">
        <v>41</v>
      </c>
      <c r="E659" s="53" t="s">
        <v>3707</v>
      </c>
      <c r="F659" s="60">
        <v>94.500422685958895</v>
      </c>
      <c r="G659" s="60">
        <v>95.450415042858296</v>
      </c>
      <c r="H659" s="60">
        <v>104.1045817721</v>
      </c>
      <c r="I659" s="60">
        <v>99.6836739165784</v>
      </c>
      <c r="J659" s="60">
        <v>103.878885641629</v>
      </c>
      <c r="K659" s="60">
        <v>99.716256684984103</v>
      </c>
      <c r="L659" s="60">
        <v>91.337409076800498</v>
      </c>
      <c r="M659" s="61">
        <v>0.47710249729475901</v>
      </c>
      <c r="N659" s="61">
        <v>0.54271557064113296</v>
      </c>
      <c r="O659" s="61">
        <v>0.48465428421151802</v>
      </c>
      <c r="P659" s="61">
        <v>0.43189332329208102</v>
      </c>
      <c r="Q659" s="61">
        <v>0.37279201140403401</v>
      </c>
      <c r="R659" s="61">
        <v>0.39148499638494499</v>
      </c>
      <c r="S659" s="61">
        <v>0.27583034078815699</v>
      </c>
    </row>
    <row r="660" spans="1:19" x14ac:dyDescent="0.35">
      <c r="A660" s="59" t="s">
        <v>595</v>
      </c>
      <c r="B660" s="59" t="s">
        <v>596</v>
      </c>
      <c r="C660" s="53" t="s">
        <v>40</v>
      </c>
      <c r="D660" s="53" t="s">
        <v>223</v>
      </c>
      <c r="E660" s="53" t="s">
        <v>3708</v>
      </c>
      <c r="F660" s="60">
        <v>96.552986112057297</v>
      </c>
      <c r="G660" s="60">
        <v>104.282968467098</v>
      </c>
      <c r="H660" s="60">
        <v>98.145336041589104</v>
      </c>
      <c r="I660" s="60">
        <v>97.664535977718501</v>
      </c>
      <c r="J660" s="60">
        <v>101.646560065551</v>
      </c>
      <c r="K660" s="60">
        <v>97.739833957984104</v>
      </c>
      <c r="L660" s="60"/>
      <c r="M660" s="61">
        <v>0.41733552516246902</v>
      </c>
      <c r="N660" s="61">
        <v>0.447111219081542</v>
      </c>
      <c r="O660" s="61">
        <v>0.41586261897549298</v>
      </c>
      <c r="P660" s="61">
        <v>0.394293600567518</v>
      </c>
      <c r="Q660" s="61">
        <v>0.36195926790820399</v>
      </c>
      <c r="R660" s="61">
        <v>0.36799523736733902</v>
      </c>
      <c r="S660" s="61">
        <v>0.297596710166664</v>
      </c>
    </row>
    <row r="661" spans="1:19" x14ac:dyDescent="0.35">
      <c r="A661" s="59" t="s">
        <v>589</v>
      </c>
      <c r="B661" s="59" t="s">
        <v>590</v>
      </c>
      <c r="C661" s="53" t="s">
        <v>60</v>
      </c>
      <c r="D661" s="53" t="s">
        <v>223</v>
      </c>
      <c r="E661" s="53" t="s">
        <v>3708</v>
      </c>
      <c r="F661" s="60">
        <v>96.552986112057297</v>
      </c>
      <c r="G661" s="60">
        <v>104.282968467098</v>
      </c>
      <c r="H661" s="60">
        <v>98.145336041589104</v>
      </c>
      <c r="I661" s="60">
        <v>97.664535977718501</v>
      </c>
      <c r="J661" s="60">
        <v>101.646560065551</v>
      </c>
      <c r="K661" s="60">
        <v>97.739833957984104</v>
      </c>
      <c r="L661" s="60"/>
      <c r="M661" s="61">
        <v>0.41733552516246902</v>
      </c>
      <c r="N661" s="61">
        <v>0.447111219081542</v>
      </c>
      <c r="O661" s="61">
        <v>0.41586261897549298</v>
      </c>
      <c r="P661" s="61">
        <v>0.394293600567518</v>
      </c>
      <c r="Q661" s="61">
        <v>0.36195926790820399</v>
      </c>
      <c r="R661" s="61">
        <v>0.36799523736733902</v>
      </c>
      <c r="S661" s="61">
        <v>0.297596710166664</v>
      </c>
    </row>
    <row r="662" spans="1:19" x14ac:dyDescent="0.35">
      <c r="A662" s="59" t="s">
        <v>597</v>
      </c>
      <c r="B662" s="59" t="s">
        <v>598</v>
      </c>
      <c r="C662" s="53" t="s">
        <v>40</v>
      </c>
      <c r="D662" s="53" t="s">
        <v>223</v>
      </c>
      <c r="E662" s="53" t="s">
        <v>3707</v>
      </c>
      <c r="F662" s="60">
        <v>92.238707608381503</v>
      </c>
      <c r="G662" s="60">
        <v>98.093532600433406</v>
      </c>
      <c r="H662" s="60">
        <v>94.620225777368404</v>
      </c>
      <c r="I662" s="60">
        <v>93.652342357205697</v>
      </c>
      <c r="J662" s="60">
        <v>98.695997718472</v>
      </c>
      <c r="K662" s="60">
        <v>95.536853739279195</v>
      </c>
      <c r="L662" s="60">
        <v>102.959581905562</v>
      </c>
      <c r="M662" s="61">
        <v>0.57458037664333605</v>
      </c>
      <c r="N662" s="61">
        <v>0.62363884764271105</v>
      </c>
      <c r="O662" s="61">
        <v>0.57791059955274104</v>
      </c>
      <c r="P662" s="61">
        <v>0.54028773205962</v>
      </c>
      <c r="Q662" s="61">
        <v>0.49616551098116102</v>
      </c>
      <c r="R662" s="61">
        <v>0.50828279933010001</v>
      </c>
      <c r="S662" s="61">
        <v>0.42145505595724198</v>
      </c>
    </row>
    <row r="663" spans="1:19" x14ac:dyDescent="0.35">
      <c r="A663" s="59" t="s">
        <v>591</v>
      </c>
      <c r="B663" s="59" t="s">
        <v>592</v>
      </c>
      <c r="C663" s="53" t="s">
        <v>60</v>
      </c>
      <c r="D663" s="53" t="s">
        <v>223</v>
      </c>
      <c r="E663" s="53" t="s">
        <v>3707</v>
      </c>
      <c r="F663" s="60">
        <v>93.890412510725596</v>
      </c>
      <c r="G663" s="60">
        <v>107.750895411778</v>
      </c>
      <c r="H663" s="60">
        <v>96.093796893818293</v>
      </c>
      <c r="I663" s="60">
        <v>97.153192908382394</v>
      </c>
      <c r="J663" s="60">
        <v>99.919073926776804</v>
      </c>
      <c r="K663" s="60">
        <v>97.070762105441204</v>
      </c>
      <c r="L663" s="60">
        <v>104.80623979462899</v>
      </c>
      <c r="M663" s="61">
        <v>0.57639140643588305</v>
      </c>
      <c r="N663" s="61">
        <v>0.62460394104785</v>
      </c>
      <c r="O663" s="61">
        <v>0.57980739252524705</v>
      </c>
      <c r="P663" s="61">
        <v>0.54122807556900898</v>
      </c>
      <c r="Q663" s="61">
        <v>0.496896675089125</v>
      </c>
      <c r="R663" s="61">
        <v>0.50984670783584096</v>
      </c>
      <c r="S663" s="61">
        <v>0.42217480505574001</v>
      </c>
    </row>
    <row r="664" spans="1:19" x14ac:dyDescent="0.35">
      <c r="A664" s="59" t="s">
        <v>593</v>
      </c>
      <c r="B664" s="59" t="s">
        <v>594</v>
      </c>
      <c r="C664" s="53" t="s">
        <v>40</v>
      </c>
      <c r="D664" s="53" t="s">
        <v>223</v>
      </c>
      <c r="E664" s="53" t="s">
        <v>3708</v>
      </c>
      <c r="F664" s="60">
        <v>96.552986112057297</v>
      </c>
      <c r="G664" s="60">
        <v>104.282968467098</v>
      </c>
      <c r="H664" s="60">
        <v>98.145336041589104</v>
      </c>
      <c r="I664" s="60">
        <v>97.664535977718501</v>
      </c>
      <c r="J664" s="60">
        <v>101.646560065551</v>
      </c>
      <c r="K664" s="60">
        <v>97.739833957984104</v>
      </c>
      <c r="L664" s="60"/>
      <c r="M664" s="61">
        <v>0.41733552516246902</v>
      </c>
      <c r="N664" s="61">
        <v>0.447111219081542</v>
      </c>
      <c r="O664" s="61">
        <v>0.41586261897549298</v>
      </c>
      <c r="P664" s="61">
        <v>0.394293600567518</v>
      </c>
      <c r="Q664" s="61">
        <v>0.36195926790820399</v>
      </c>
      <c r="R664" s="61">
        <v>0.36799523736733902</v>
      </c>
      <c r="S664" s="61">
        <v>0.297596710166664</v>
      </c>
    </row>
    <row r="665" spans="1:19" x14ac:dyDescent="0.35">
      <c r="A665" s="59" t="s">
        <v>599</v>
      </c>
      <c r="B665" s="59" t="s">
        <v>600</v>
      </c>
      <c r="C665" s="53" t="s">
        <v>40</v>
      </c>
      <c r="D665" s="53" t="s">
        <v>223</v>
      </c>
      <c r="E665" s="53" t="s">
        <v>3708</v>
      </c>
      <c r="F665" s="60">
        <v>96.552986112057297</v>
      </c>
      <c r="G665" s="60">
        <v>104.282968467098</v>
      </c>
      <c r="H665" s="60">
        <v>98.145336041589104</v>
      </c>
      <c r="I665" s="60">
        <v>97.664535977718501</v>
      </c>
      <c r="J665" s="60">
        <v>101.646560065551</v>
      </c>
      <c r="K665" s="60">
        <v>97.739833957984104</v>
      </c>
      <c r="L665" s="60"/>
      <c r="M665" s="61">
        <v>0.41733552516246902</v>
      </c>
      <c r="N665" s="61">
        <v>0.447111219081542</v>
      </c>
      <c r="O665" s="61">
        <v>0.41586261897549298</v>
      </c>
      <c r="P665" s="61">
        <v>0.394293600567518</v>
      </c>
      <c r="Q665" s="61">
        <v>0.36195926790820399</v>
      </c>
      <c r="R665" s="61">
        <v>0.36799523736733902</v>
      </c>
      <c r="S665" s="61">
        <v>0.297596710166664</v>
      </c>
    </row>
    <row r="666" spans="1:19" x14ac:dyDescent="0.35">
      <c r="A666" s="59" t="s">
        <v>3703</v>
      </c>
      <c r="B666" s="59" t="s">
        <v>3704</v>
      </c>
      <c r="C666" s="53" t="s">
        <v>40</v>
      </c>
      <c r="D666" s="53" t="s">
        <v>41</v>
      </c>
      <c r="E666" s="53" t="s">
        <v>3708</v>
      </c>
      <c r="F666" s="60">
        <v>105.351441286813</v>
      </c>
      <c r="G666" s="60">
        <v>112.32936449549101</v>
      </c>
      <c r="H666" s="60">
        <v>93.609489015511699</v>
      </c>
      <c r="I666" s="60">
        <v>125.359316057855</v>
      </c>
      <c r="J666" s="60">
        <v>115.57903787732501</v>
      </c>
      <c r="K666" s="60">
        <v>91.924231511491499</v>
      </c>
      <c r="L666" s="60">
        <v>104.780601573558</v>
      </c>
      <c r="M666" s="61">
        <v>0.55624637441197</v>
      </c>
      <c r="N666" s="61">
        <v>0.59038458332414501</v>
      </c>
      <c r="O666" s="61">
        <v>0.55848489531666701</v>
      </c>
      <c r="P666" s="61">
        <v>0.53394553366206399</v>
      </c>
      <c r="Q666" s="61">
        <v>0.50397104502208301</v>
      </c>
      <c r="R666" s="61">
        <v>0.51060692987984002</v>
      </c>
      <c r="S666" s="61">
        <v>0.45256604289616298</v>
      </c>
    </row>
    <row r="667" spans="1:19" x14ac:dyDescent="0.35">
      <c r="A667" s="59" t="s">
        <v>1132</v>
      </c>
      <c r="B667" s="59" t="s">
        <v>1133</v>
      </c>
      <c r="C667" s="53" t="s">
        <v>60</v>
      </c>
      <c r="D667" s="53" t="s">
        <v>216</v>
      </c>
      <c r="E667" s="53" t="s">
        <v>3707</v>
      </c>
      <c r="F667" s="60">
        <v>104.144015695533</v>
      </c>
      <c r="G667" s="60">
        <v>92.229389490112396</v>
      </c>
      <c r="H667" s="60">
        <v>92.392982956183999</v>
      </c>
      <c r="I667" s="60">
        <v>105.26132984523601</v>
      </c>
      <c r="J667" s="60">
        <v>105.316913129705</v>
      </c>
      <c r="K667" s="60">
        <v>87.374850211858202</v>
      </c>
      <c r="L667" s="60">
        <v>100.17201971982701</v>
      </c>
      <c r="M667" s="61">
        <v>0.62903181175116896</v>
      </c>
      <c r="N667" s="61">
        <v>0.66958008304683303</v>
      </c>
      <c r="O667" s="61">
        <v>0.62939972091555796</v>
      </c>
      <c r="P667" s="61">
        <v>0.59638496626317195</v>
      </c>
      <c r="Q667" s="61">
        <v>0.56050608656710699</v>
      </c>
      <c r="R667" s="61">
        <v>0.56964437836071802</v>
      </c>
      <c r="S667" s="61">
        <v>0.48706393445180202</v>
      </c>
    </row>
    <row r="668" spans="1:19" x14ac:dyDescent="0.35">
      <c r="A668" s="59" t="s">
        <v>3170</v>
      </c>
      <c r="B668" s="59" t="s">
        <v>3171</v>
      </c>
      <c r="C668" s="53" t="s">
        <v>60</v>
      </c>
      <c r="D668" s="53" t="s">
        <v>52</v>
      </c>
      <c r="E668" s="53" t="s">
        <v>3707</v>
      </c>
      <c r="F668" s="60">
        <v>113.594399855912</v>
      </c>
      <c r="G668" s="60">
        <v>96.731130805154606</v>
      </c>
      <c r="H668" s="60">
        <v>92.374298318765</v>
      </c>
      <c r="I668" s="60">
        <v>114.793039803871</v>
      </c>
      <c r="J668" s="60">
        <v>109.41440832745801</v>
      </c>
      <c r="K668" s="60">
        <v>95.244038056627801</v>
      </c>
      <c r="L668" s="60">
        <v>102.51011777200701</v>
      </c>
      <c r="M668" s="61">
        <v>0.59208536960271796</v>
      </c>
      <c r="N668" s="61">
        <v>0.63175173197988399</v>
      </c>
      <c r="O668" s="61">
        <v>0.57691227821311897</v>
      </c>
      <c r="P668" s="61">
        <v>0.55820658852807303</v>
      </c>
      <c r="Q668" s="61">
        <v>0.51409510119853796</v>
      </c>
      <c r="R668" s="61">
        <v>0.51653290116581096</v>
      </c>
      <c r="S668" s="61">
        <v>0.40188272341583497</v>
      </c>
    </row>
    <row r="669" spans="1:19" x14ac:dyDescent="0.35">
      <c r="A669" s="59" t="s">
        <v>2023</v>
      </c>
      <c r="B669" s="59" t="s">
        <v>2024</v>
      </c>
      <c r="C669" s="53" t="s">
        <v>60</v>
      </c>
      <c r="D669" s="53" t="s">
        <v>73</v>
      </c>
      <c r="E669" s="53" t="s">
        <v>3708</v>
      </c>
      <c r="F669" s="60">
        <v>104.14549036378099</v>
      </c>
      <c r="G669" s="60">
        <v>107.360620582264</v>
      </c>
      <c r="H669" s="60">
        <v>112.368070698</v>
      </c>
      <c r="I669" s="60">
        <v>108.52226422753699</v>
      </c>
      <c r="J669" s="60">
        <v>107.010569572891</v>
      </c>
      <c r="K669" s="60">
        <v>102.655627582752</v>
      </c>
      <c r="L669" s="60"/>
      <c r="M669" s="61">
        <v>0.35033216589527999</v>
      </c>
      <c r="N669" s="61">
        <v>0.37873966613957299</v>
      </c>
      <c r="O669" s="61">
        <v>0.35077194001258799</v>
      </c>
      <c r="P669" s="61">
        <v>0.331076619542231</v>
      </c>
      <c r="Q669" s="61">
        <v>0.30327354399394901</v>
      </c>
      <c r="R669" s="61">
        <v>0.30912543192237502</v>
      </c>
      <c r="S669" s="61">
        <v>0.25577985143570497</v>
      </c>
    </row>
    <row r="670" spans="1:19" x14ac:dyDescent="0.35">
      <c r="A670" s="59" t="s">
        <v>3426</v>
      </c>
      <c r="B670" s="59" t="s">
        <v>3427</v>
      </c>
      <c r="C670" s="53" t="s">
        <v>60</v>
      </c>
      <c r="D670" s="53" t="s">
        <v>61</v>
      </c>
      <c r="E670" s="53" t="s">
        <v>3707</v>
      </c>
      <c r="F670" s="60">
        <v>115.43107185046399</v>
      </c>
      <c r="G670" s="60">
        <v>122.06481610969701</v>
      </c>
      <c r="H670" s="60">
        <v>101.332757416456</v>
      </c>
      <c r="I670" s="60">
        <v>113.938616644858</v>
      </c>
      <c r="J670" s="60">
        <v>124.609443194842</v>
      </c>
      <c r="K670" s="60">
        <v>100.494105602015</v>
      </c>
      <c r="L670" s="60">
        <v>100.48718455626</v>
      </c>
      <c r="M670" s="61">
        <v>0.60678711173466904</v>
      </c>
      <c r="N670" s="61">
        <v>0.65576511448564401</v>
      </c>
      <c r="O670" s="61">
        <v>0.61217376458422801</v>
      </c>
      <c r="P670" s="61">
        <v>0.57271255281458799</v>
      </c>
      <c r="Q670" s="61">
        <v>0.52820430095993398</v>
      </c>
      <c r="R670" s="61">
        <v>0.54175641282057996</v>
      </c>
      <c r="S670" s="61">
        <v>0.45431388006467299</v>
      </c>
    </row>
    <row r="671" spans="1:19" x14ac:dyDescent="0.35">
      <c r="A671" s="59" t="s">
        <v>3198</v>
      </c>
      <c r="B671" s="59" t="s">
        <v>3199</v>
      </c>
      <c r="C671" s="53" t="s">
        <v>60</v>
      </c>
      <c r="D671" s="53" t="s">
        <v>114</v>
      </c>
      <c r="E671" s="53" t="s">
        <v>3707</v>
      </c>
      <c r="F671" s="60">
        <v>113.501331904244</v>
      </c>
      <c r="G671" s="60">
        <v>109.187783523571</v>
      </c>
      <c r="H671" s="60">
        <v>107.367774268711</v>
      </c>
      <c r="I671" s="60">
        <v>111.40840416511</v>
      </c>
      <c r="J671" s="60">
        <v>103.28973739092601</v>
      </c>
      <c r="K671" s="60">
        <v>99.1865007483364</v>
      </c>
      <c r="L671" s="60">
        <v>87.679749065847204</v>
      </c>
      <c r="M671" s="61">
        <v>0.74645503792073897</v>
      </c>
      <c r="N671" s="61">
        <v>0.78006456267879098</v>
      </c>
      <c r="O671" s="61">
        <v>0.74961652673705204</v>
      </c>
      <c r="P671" s="61">
        <v>0.72479532989209505</v>
      </c>
      <c r="Q671" s="61">
        <v>0.69456622464357798</v>
      </c>
      <c r="R671" s="61">
        <v>0.70215051498025205</v>
      </c>
      <c r="S671" s="61">
        <v>0.64167169984294004</v>
      </c>
    </row>
    <row r="672" spans="1:19" x14ac:dyDescent="0.35">
      <c r="A672" s="59" t="s">
        <v>3196</v>
      </c>
      <c r="B672" s="59" t="s">
        <v>3197</v>
      </c>
      <c r="C672" s="53" t="s">
        <v>40</v>
      </c>
      <c r="D672" s="53" t="s">
        <v>114</v>
      </c>
      <c r="E672" s="53" t="s">
        <v>3707</v>
      </c>
      <c r="F672" s="60">
        <v>96.955775905043495</v>
      </c>
      <c r="G672" s="60">
        <v>109.379044471166</v>
      </c>
      <c r="H672" s="60">
        <v>106.933261890837</v>
      </c>
      <c r="I672" s="60">
        <v>104.037171012014</v>
      </c>
      <c r="J672" s="60">
        <v>106.424413392269</v>
      </c>
      <c r="K672" s="60">
        <v>103.78746333584201</v>
      </c>
      <c r="L672" s="60">
        <v>86.566852710820797</v>
      </c>
      <c r="M672" s="61">
        <v>0.70555743802182103</v>
      </c>
      <c r="N672" s="61">
        <v>0.74403479458135502</v>
      </c>
      <c r="O672" s="61">
        <v>0.707825111089605</v>
      </c>
      <c r="P672" s="61">
        <v>0.68451413541622896</v>
      </c>
      <c r="Q672" s="61">
        <v>0.65362335615691503</v>
      </c>
      <c r="R672" s="61">
        <v>0.65854320934780597</v>
      </c>
      <c r="S672" s="61">
        <v>0.59926619877417198</v>
      </c>
    </row>
    <row r="673" spans="1:19" x14ac:dyDescent="0.35">
      <c r="A673" s="59" t="s">
        <v>2884</v>
      </c>
      <c r="B673" s="59" t="s">
        <v>2885</v>
      </c>
      <c r="C673" s="53" t="s">
        <v>40</v>
      </c>
      <c r="D673" s="53" t="s">
        <v>49</v>
      </c>
      <c r="E673" s="53" t="s">
        <v>3707</v>
      </c>
      <c r="F673" s="60">
        <v>106.66504299196799</v>
      </c>
      <c r="G673" s="60">
        <v>111.412185794717</v>
      </c>
      <c r="H673" s="60">
        <v>114.46286818548</v>
      </c>
      <c r="I673" s="60">
        <v>100.17047908544301</v>
      </c>
      <c r="J673" s="60">
        <v>114.147332343773</v>
      </c>
      <c r="K673" s="60">
        <v>100.690178134066</v>
      </c>
      <c r="L673" s="60">
        <v>90.714005183722193</v>
      </c>
      <c r="M673" s="61">
        <v>0.64230539729733704</v>
      </c>
      <c r="N673" s="61">
        <v>0.68435355811575704</v>
      </c>
      <c r="O673" s="61">
        <v>0.64482496822819002</v>
      </c>
      <c r="P673" s="61">
        <v>0.61995741668805104</v>
      </c>
      <c r="Q673" s="61">
        <v>0.58720451549027597</v>
      </c>
      <c r="R673" s="61">
        <v>0.59170872949626596</v>
      </c>
      <c r="S673" s="61">
        <v>0.53123290941360402</v>
      </c>
    </row>
    <row r="674" spans="1:19" x14ac:dyDescent="0.35">
      <c r="A674" s="59" t="s">
        <v>2890</v>
      </c>
      <c r="B674" s="59" t="s">
        <v>2891</v>
      </c>
      <c r="C674" s="53" t="s">
        <v>40</v>
      </c>
      <c r="D674" s="53" t="s">
        <v>49</v>
      </c>
      <c r="E674" s="53" t="s">
        <v>3707</v>
      </c>
      <c r="F674" s="60">
        <v>90.412505758392797</v>
      </c>
      <c r="G674" s="60">
        <v>103.961123138415</v>
      </c>
      <c r="H674" s="60">
        <v>108.233394940718</v>
      </c>
      <c r="I674" s="60">
        <v>104.244135176951</v>
      </c>
      <c r="J674" s="60">
        <v>121.379889616428</v>
      </c>
      <c r="K674" s="60">
        <v>109.51759575459199</v>
      </c>
      <c r="L674" s="60">
        <v>87.233452039487801</v>
      </c>
      <c r="M674" s="61">
        <v>0.68510702785723998</v>
      </c>
      <c r="N674" s="61">
        <v>0.72458079185701396</v>
      </c>
      <c r="O674" s="61">
        <v>0.68869658358696795</v>
      </c>
      <c r="P674" s="61">
        <v>0.66043071526035901</v>
      </c>
      <c r="Q674" s="61">
        <v>0.626395959942181</v>
      </c>
      <c r="R674" s="61">
        <v>0.63420245527794405</v>
      </c>
      <c r="S674" s="61">
        <v>0.56951618402526305</v>
      </c>
    </row>
    <row r="675" spans="1:19" x14ac:dyDescent="0.35">
      <c r="A675" s="59" t="s">
        <v>2880</v>
      </c>
      <c r="B675" s="59" t="s">
        <v>2881</v>
      </c>
      <c r="C675" s="53" t="s">
        <v>60</v>
      </c>
      <c r="D675" s="53" t="s">
        <v>49</v>
      </c>
      <c r="E675" s="53" t="s">
        <v>3708</v>
      </c>
      <c r="F675" s="60">
        <v>101.703396050769</v>
      </c>
      <c r="G675" s="60">
        <v>110.37059877918099</v>
      </c>
      <c r="H675" s="60">
        <v>115.21785613592699</v>
      </c>
      <c r="I675" s="60">
        <v>104.154031792616</v>
      </c>
      <c r="J675" s="60">
        <v>118.532307565235</v>
      </c>
      <c r="K675" s="60">
        <v>104.98055795977</v>
      </c>
      <c r="L675" s="60">
        <v>88.838296410940004</v>
      </c>
      <c r="M675" s="61">
        <v>0.54395911526181695</v>
      </c>
      <c r="N675" s="61">
        <v>0.57099646040067897</v>
      </c>
      <c r="O675" s="61">
        <v>0.54494201200287196</v>
      </c>
      <c r="P675" s="61">
        <v>0.52991051627879804</v>
      </c>
      <c r="Q675" s="61">
        <v>0.50650438912810203</v>
      </c>
      <c r="R675" s="61">
        <v>0.50847055225996296</v>
      </c>
      <c r="S675" s="61">
        <v>0.46323111599032402</v>
      </c>
    </row>
    <row r="676" spans="1:19" x14ac:dyDescent="0.35">
      <c r="A676" s="59" t="s">
        <v>2886</v>
      </c>
      <c r="B676" s="59" t="s">
        <v>2887</v>
      </c>
      <c r="C676" s="53" t="s">
        <v>40</v>
      </c>
      <c r="D676" s="53" t="s">
        <v>49</v>
      </c>
      <c r="E676" s="53" t="s">
        <v>3707</v>
      </c>
      <c r="F676" s="60">
        <v>98.555181424875897</v>
      </c>
      <c r="G676" s="60">
        <v>111.412185794717</v>
      </c>
      <c r="H676" s="60">
        <v>118.6087017728</v>
      </c>
      <c r="I676" s="60">
        <v>106.76187571932</v>
      </c>
      <c r="J676" s="60">
        <v>122.604901018446</v>
      </c>
      <c r="K676" s="60">
        <v>102.768995192666</v>
      </c>
      <c r="L676" s="60">
        <v>86.676878293847906</v>
      </c>
      <c r="M676" s="61">
        <v>0.64230539729733704</v>
      </c>
      <c r="N676" s="61">
        <v>0.68435355811575704</v>
      </c>
      <c r="O676" s="61">
        <v>0.64482496822819002</v>
      </c>
      <c r="P676" s="61">
        <v>0.61995741668805104</v>
      </c>
      <c r="Q676" s="61">
        <v>0.58720451549027597</v>
      </c>
      <c r="R676" s="61">
        <v>0.59170872949626596</v>
      </c>
      <c r="S676" s="61">
        <v>0.53123290941360402</v>
      </c>
    </row>
    <row r="677" spans="1:19" x14ac:dyDescent="0.35">
      <c r="A677" s="59" t="s">
        <v>2878</v>
      </c>
      <c r="B677" s="59" t="s">
        <v>2879</v>
      </c>
      <c r="C677" s="53" t="s">
        <v>60</v>
      </c>
      <c r="D677" s="53" t="s">
        <v>49</v>
      </c>
      <c r="E677" s="53" t="s">
        <v>3707</v>
      </c>
      <c r="F677" s="60">
        <v>105.034442230777</v>
      </c>
      <c r="G677" s="60">
        <v>110.340736841468</v>
      </c>
      <c r="H677" s="60">
        <v>123.424459040212</v>
      </c>
      <c r="I677" s="60">
        <v>103.85779146368</v>
      </c>
      <c r="J677" s="60">
        <v>124.00181167251201</v>
      </c>
      <c r="K677" s="60">
        <v>103.039933116673</v>
      </c>
      <c r="L677" s="60">
        <v>86.375068325290798</v>
      </c>
      <c r="M677" s="61">
        <v>0.64231408701934201</v>
      </c>
      <c r="N677" s="61">
        <v>0.68435589156306798</v>
      </c>
      <c r="O677" s="61">
        <v>0.64483692348143395</v>
      </c>
      <c r="P677" s="61">
        <v>0.61996547008931502</v>
      </c>
      <c r="Q677" s="61">
        <v>0.587208950359699</v>
      </c>
      <c r="R677" s="61">
        <v>0.59171914394259795</v>
      </c>
      <c r="S677" s="61">
        <v>0.53123884298909796</v>
      </c>
    </row>
    <row r="678" spans="1:19" x14ac:dyDescent="0.35">
      <c r="A678" s="59" t="s">
        <v>2882</v>
      </c>
      <c r="B678" s="59" t="s">
        <v>2883</v>
      </c>
      <c r="C678" s="53" t="s">
        <v>60</v>
      </c>
      <c r="D678" s="53" t="s">
        <v>49</v>
      </c>
      <c r="E678" s="53" t="s">
        <v>3707</v>
      </c>
      <c r="F678" s="60">
        <v>94.215860869650697</v>
      </c>
      <c r="G678" s="60">
        <v>112.818259277715</v>
      </c>
      <c r="H678" s="60">
        <v>115.132829688725</v>
      </c>
      <c r="I678" s="60">
        <v>101.22045076875</v>
      </c>
      <c r="J678" s="60">
        <v>114.336025795628</v>
      </c>
      <c r="K678" s="60">
        <v>105.12499932541</v>
      </c>
      <c r="L678" s="60">
        <v>86.375068325290798</v>
      </c>
      <c r="M678" s="61">
        <v>0.64231408701934201</v>
      </c>
      <c r="N678" s="61">
        <v>0.68435589156306798</v>
      </c>
      <c r="O678" s="61">
        <v>0.64483692348143395</v>
      </c>
      <c r="P678" s="61">
        <v>0.61996547008931502</v>
      </c>
      <c r="Q678" s="61">
        <v>0.587208950359699</v>
      </c>
      <c r="R678" s="61">
        <v>0.59171914394259795</v>
      </c>
      <c r="S678" s="61">
        <v>0.53123884298909796</v>
      </c>
    </row>
    <row r="679" spans="1:19" x14ac:dyDescent="0.35">
      <c r="A679" s="59" t="s">
        <v>2888</v>
      </c>
      <c r="B679" s="59" t="s">
        <v>2889</v>
      </c>
      <c r="C679" s="53" t="s">
        <v>60</v>
      </c>
      <c r="D679" s="53" t="s">
        <v>49</v>
      </c>
      <c r="E679" s="53" t="s">
        <v>3707</v>
      </c>
      <c r="F679" s="60">
        <v>99.625140626745207</v>
      </c>
      <c r="G679" s="60">
        <v>101.669408314603</v>
      </c>
      <c r="H679" s="60">
        <v>117.61799993491201</v>
      </c>
      <c r="I679" s="60">
        <v>101.22045076875</v>
      </c>
      <c r="J679" s="60">
        <v>114.336025795628</v>
      </c>
      <c r="K679" s="60">
        <v>105.12499932541</v>
      </c>
      <c r="L679" s="60">
        <v>86.375068325290798</v>
      </c>
      <c r="M679" s="61">
        <v>0.64231408701934201</v>
      </c>
      <c r="N679" s="61">
        <v>0.68435589156306798</v>
      </c>
      <c r="O679" s="61">
        <v>0.64483692348143395</v>
      </c>
      <c r="P679" s="61">
        <v>0.61996547008931502</v>
      </c>
      <c r="Q679" s="61">
        <v>0.587208950359699</v>
      </c>
      <c r="R679" s="61">
        <v>0.59171914394259795</v>
      </c>
      <c r="S679" s="61">
        <v>0.53123884298909796</v>
      </c>
    </row>
    <row r="680" spans="1:19" x14ac:dyDescent="0.35">
      <c r="A680" s="59" t="s">
        <v>1831</v>
      </c>
      <c r="B680" s="59" t="s">
        <v>1832</v>
      </c>
      <c r="C680" s="53" t="s">
        <v>60</v>
      </c>
      <c r="D680" s="53" t="s">
        <v>55</v>
      </c>
      <c r="E680" s="53" t="s">
        <v>3707</v>
      </c>
      <c r="F680" s="60">
        <v>113.848698202726</v>
      </c>
      <c r="G680" s="60">
        <v>122.017838583922</v>
      </c>
      <c r="H680" s="60">
        <v>103.67267919176</v>
      </c>
      <c r="I680" s="60">
        <v>112.327159613362</v>
      </c>
      <c r="J680" s="60">
        <v>101.813913301444</v>
      </c>
      <c r="K680" s="60">
        <v>102.05682713684</v>
      </c>
      <c r="L680" s="60">
        <v>91.634754400852401</v>
      </c>
      <c r="M680" s="61">
        <v>0.64290018101180602</v>
      </c>
      <c r="N680" s="61">
        <v>0.68146733649312297</v>
      </c>
      <c r="O680" s="61">
        <v>0.64699162419596801</v>
      </c>
      <c r="P680" s="61">
        <v>0.61630248976385205</v>
      </c>
      <c r="Q680" s="61">
        <v>0.58207477896791404</v>
      </c>
      <c r="R680" s="61">
        <v>0.59254099515953895</v>
      </c>
      <c r="S680" s="61">
        <v>0.52665442699593401</v>
      </c>
    </row>
    <row r="681" spans="1:19" x14ac:dyDescent="0.35">
      <c r="A681" s="59" t="s">
        <v>1829</v>
      </c>
      <c r="B681" s="59" t="s">
        <v>1830</v>
      </c>
      <c r="C681" s="53" t="s">
        <v>60</v>
      </c>
      <c r="D681" s="53" t="s">
        <v>55</v>
      </c>
      <c r="E681" s="53" t="s">
        <v>3707</v>
      </c>
      <c r="F681" s="60">
        <v>122.616529433525</v>
      </c>
      <c r="G681" s="60">
        <v>121.769941794064</v>
      </c>
      <c r="H681" s="60">
        <v>100.06191461600299</v>
      </c>
      <c r="I681" s="60">
        <v>117.285168331977</v>
      </c>
      <c r="J681" s="60">
        <v>114.026636097458</v>
      </c>
      <c r="K681" s="60">
        <v>105.541605512424</v>
      </c>
      <c r="L681" s="60">
        <v>91.988577477896101</v>
      </c>
      <c r="M681" s="61">
        <v>0.743916737873761</v>
      </c>
      <c r="N681" s="61">
        <v>0.77876359698761</v>
      </c>
      <c r="O681" s="61">
        <v>0.74790667220127005</v>
      </c>
      <c r="P681" s="61">
        <v>0.71829881884623403</v>
      </c>
      <c r="Q681" s="61">
        <v>0.68419128264300699</v>
      </c>
      <c r="R681" s="61">
        <v>0.69521949445866105</v>
      </c>
      <c r="S681" s="61">
        <v>0.62091944661662701</v>
      </c>
    </row>
    <row r="682" spans="1:19" x14ac:dyDescent="0.35">
      <c r="A682" s="59" t="s">
        <v>1833</v>
      </c>
      <c r="B682" s="59" t="s">
        <v>1834</v>
      </c>
      <c r="C682" s="53" t="s">
        <v>40</v>
      </c>
      <c r="D682" s="53" t="s">
        <v>55</v>
      </c>
      <c r="E682" s="53" t="s">
        <v>3707</v>
      </c>
      <c r="F682" s="60">
        <v>93.858439518409398</v>
      </c>
      <c r="G682" s="60">
        <v>111.94043657405901</v>
      </c>
      <c r="H682" s="60">
        <v>97.196281655338296</v>
      </c>
      <c r="I682" s="60">
        <v>104.685775388095</v>
      </c>
      <c r="J682" s="60">
        <v>112.499280839718</v>
      </c>
      <c r="K682" s="60">
        <v>101.785889212833</v>
      </c>
      <c r="L682" s="60">
        <v>91.936564369409496</v>
      </c>
      <c r="M682" s="61">
        <v>0.64288282834837496</v>
      </c>
      <c r="N682" s="61">
        <v>0.68144851993509203</v>
      </c>
      <c r="O682" s="61">
        <v>0.64697082167075304</v>
      </c>
      <c r="P682" s="61">
        <v>0.61628080669291596</v>
      </c>
      <c r="Q682" s="61">
        <v>0.58205230625474003</v>
      </c>
      <c r="R682" s="61">
        <v>0.59252021045768</v>
      </c>
      <c r="S682" s="61">
        <v>0.52663040477664302</v>
      </c>
    </row>
    <row r="683" spans="1:19" x14ac:dyDescent="0.35">
      <c r="A683" s="59" t="s">
        <v>2104</v>
      </c>
      <c r="B683" s="59" t="s">
        <v>2105</v>
      </c>
      <c r="C683" s="53" t="s">
        <v>60</v>
      </c>
      <c r="D683" s="53" t="s">
        <v>99</v>
      </c>
      <c r="E683" s="53" t="s">
        <v>3707</v>
      </c>
      <c r="F683" s="60">
        <v>112.70124245354199</v>
      </c>
      <c r="G683" s="60">
        <v>106.11699735448001</v>
      </c>
      <c r="H683" s="60">
        <v>103.881009116667</v>
      </c>
      <c r="I683" s="60">
        <v>113.189536814071</v>
      </c>
      <c r="J683" s="60">
        <v>105.340270580012</v>
      </c>
      <c r="K683" s="60">
        <v>100.052746531309</v>
      </c>
      <c r="L683" s="60">
        <v>100.00418257126201</v>
      </c>
      <c r="M683" s="61">
        <v>0.63972440732411096</v>
      </c>
      <c r="N683" s="61">
        <v>0.680838809322173</v>
      </c>
      <c r="O683" s="61">
        <v>0.64272092567614503</v>
      </c>
      <c r="P683" s="61">
        <v>0.61760122774592996</v>
      </c>
      <c r="Q683" s="61">
        <v>0.585399721763179</v>
      </c>
      <c r="R683" s="61">
        <v>0.590728510074083</v>
      </c>
      <c r="S683" s="61">
        <v>0.53202422633987101</v>
      </c>
    </row>
    <row r="684" spans="1:19" x14ac:dyDescent="0.35">
      <c r="A684" s="59" t="s">
        <v>2110</v>
      </c>
      <c r="B684" s="59" t="s">
        <v>2111</v>
      </c>
      <c r="C684" s="53" t="s">
        <v>60</v>
      </c>
      <c r="D684" s="53" t="s">
        <v>99</v>
      </c>
      <c r="E684" s="53" t="s">
        <v>3707</v>
      </c>
      <c r="F684" s="60">
        <v>110.000633334874</v>
      </c>
      <c r="G684" s="60">
        <v>120.982131971962</v>
      </c>
      <c r="H684" s="60">
        <v>116.324258997832</v>
      </c>
      <c r="I684" s="60">
        <v>103.964725600245</v>
      </c>
      <c r="J684" s="60">
        <v>105.340270580012</v>
      </c>
      <c r="K684" s="60">
        <v>104.216630887948</v>
      </c>
      <c r="L684" s="60">
        <v>93.948500607659099</v>
      </c>
      <c r="M684" s="61">
        <v>0.63972440732411096</v>
      </c>
      <c r="N684" s="61">
        <v>0.680838809322173</v>
      </c>
      <c r="O684" s="61">
        <v>0.64272092567614503</v>
      </c>
      <c r="P684" s="61">
        <v>0.61760122774592996</v>
      </c>
      <c r="Q684" s="61">
        <v>0.585399721763179</v>
      </c>
      <c r="R684" s="61">
        <v>0.590728510074083</v>
      </c>
      <c r="S684" s="61">
        <v>0.53202422633987101</v>
      </c>
    </row>
    <row r="685" spans="1:19" x14ac:dyDescent="0.35">
      <c r="A685" s="59" t="s">
        <v>2112</v>
      </c>
      <c r="B685" s="59" t="s">
        <v>2113</v>
      </c>
      <c r="C685" s="53" t="s">
        <v>60</v>
      </c>
      <c r="D685" s="53" t="s">
        <v>99</v>
      </c>
      <c r="E685" s="53" t="s">
        <v>3707</v>
      </c>
      <c r="F685" s="60">
        <v>112.70124245354199</v>
      </c>
      <c r="G685" s="60">
        <v>106.11699735448001</v>
      </c>
      <c r="H685" s="60">
        <v>116.324258997832</v>
      </c>
      <c r="I685" s="60">
        <v>113.189536814071</v>
      </c>
      <c r="J685" s="60">
        <v>105.340270580012</v>
      </c>
      <c r="K685" s="60">
        <v>100.052746531309</v>
      </c>
      <c r="L685" s="60">
        <v>91.929923210707898</v>
      </c>
      <c r="M685" s="61">
        <v>0.63972440732411096</v>
      </c>
      <c r="N685" s="61">
        <v>0.680838809322173</v>
      </c>
      <c r="O685" s="61">
        <v>0.64272092567614503</v>
      </c>
      <c r="P685" s="61">
        <v>0.61760122774592996</v>
      </c>
      <c r="Q685" s="61">
        <v>0.585399721763179</v>
      </c>
      <c r="R685" s="61">
        <v>0.590728510074083</v>
      </c>
      <c r="S685" s="61">
        <v>0.53202422633987101</v>
      </c>
    </row>
    <row r="686" spans="1:19" x14ac:dyDescent="0.35">
      <c r="A686" s="59" t="s">
        <v>2102</v>
      </c>
      <c r="B686" s="59" t="s">
        <v>2103</v>
      </c>
      <c r="C686" s="53" t="s">
        <v>60</v>
      </c>
      <c r="D686" s="53" t="s">
        <v>99</v>
      </c>
      <c r="E686" s="53" t="s">
        <v>3707</v>
      </c>
      <c r="F686" s="60">
        <v>99.182090205887505</v>
      </c>
      <c r="G686" s="60">
        <v>118.50460953571501</v>
      </c>
      <c r="H686" s="60">
        <v>108.02680488083401</v>
      </c>
      <c r="I686" s="60">
        <v>107.918775175958</v>
      </c>
      <c r="J686" s="60">
        <v>107.75670498443399</v>
      </c>
      <c r="K686" s="60">
        <v>100.052746531309</v>
      </c>
      <c r="L686" s="60">
        <v>97.9856274975334</v>
      </c>
      <c r="M686" s="61">
        <v>0.63972440732411096</v>
      </c>
      <c r="N686" s="61">
        <v>0.680838809322173</v>
      </c>
      <c r="O686" s="61">
        <v>0.64272092567614503</v>
      </c>
      <c r="P686" s="61">
        <v>0.61760122774592996</v>
      </c>
      <c r="Q686" s="61">
        <v>0.585399721763179</v>
      </c>
      <c r="R686" s="61">
        <v>0.590728510074083</v>
      </c>
      <c r="S686" s="61">
        <v>0.53202422633987101</v>
      </c>
    </row>
    <row r="687" spans="1:19" x14ac:dyDescent="0.35">
      <c r="A687" s="59" t="s">
        <v>2106</v>
      </c>
      <c r="B687" s="59" t="s">
        <v>2107</v>
      </c>
      <c r="C687" s="53" t="s">
        <v>60</v>
      </c>
      <c r="D687" s="53" t="s">
        <v>99</v>
      </c>
      <c r="E687" s="53" t="s">
        <v>3707</v>
      </c>
      <c r="F687" s="60">
        <v>110.000633334874</v>
      </c>
      <c r="G687" s="60">
        <v>109.83328100884999</v>
      </c>
      <c r="H687" s="60">
        <v>108.8571365514</v>
      </c>
      <c r="I687" s="60">
        <v>107.918775175958</v>
      </c>
      <c r="J687" s="60">
        <v>105.340270580012</v>
      </c>
      <c r="K687" s="60">
        <v>100.052746531309</v>
      </c>
      <c r="L687" s="60">
        <v>91.929923210707898</v>
      </c>
      <c r="M687" s="61">
        <v>0.63972440732411096</v>
      </c>
      <c r="N687" s="61">
        <v>0.680838809322173</v>
      </c>
      <c r="O687" s="61">
        <v>0.64272092567614503</v>
      </c>
      <c r="P687" s="61">
        <v>0.61760122774592996</v>
      </c>
      <c r="Q687" s="61">
        <v>0.585399721763179</v>
      </c>
      <c r="R687" s="61">
        <v>0.590728510074083</v>
      </c>
      <c r="S687" s="61">
        <v>0.53202422633987101</v>
      </c>
    </row>
    <row r="688" spans="1:19" x14ac:dyDescent="0.35">
      <c r="A688" s="59" t="s">
        <v>2108</v>
      </c>
      <c r="B688" s="59" t="s">
        <v>2109</v>
      </c>
      <c r="C688" s="53" t="s">
        <v>60</v>
      </c>
      <c r="D688" s="53" t="s">
        <v>99</v>
      </c>
      <c r="E688" s="53" t="s">
        <v>3708</v>
      </c>
      <c r="F688" s="60">
        <v>107.84881927393199</v>
      </c>
      <c r="G688" s="60">
        <v>114.556723394133</v>
      </c>
      <c r="H688" s="60">
        <v>110.199896294341</v>
      </c>
      <c r="I688" s="60">
        <v>108.487170995573</v>
      </c>
      <c r="J688" s="60">
        <v>108.787424867995</v>
      </c>
      <c r="K688" s="60">
        <v>102.02022087663499</v>
      </c>
      <c r="L688" s="60">
        <v>94.347416594206194</v>
      </c>
      <c r="M688" s="61">
        <v>0.54107243384083503</v>
      </c>
      <c r="N688" s="61">
        <v>0.56627269705886396</v>
      </c>
      <c r="O688" s="61">
        <v>0.54239620256727505</v>
      </c>
      <c r="P688" s="61">
        <v>0.52761571796227502</v>
      </c>
      <c r="Q688" s="61">
        <v>0.50524809199971099</v>
      </c>
      <c r="R688" s="61">
        <v>0.50797183022480297</v>
      </c>
      <c r="S688" s="61">
        <v>0.46494606732550597</v>
      </c>
    </row>
    <row r="689" spans="1:19" x14ac:dyDescent="0.35">
      <c r="A689" s="59" t="s">
        <v>2100</v>
      </c>
      <c r="B689" s="59" t="s">
        <v>2101</v>
      </c>
      <c r="C689" s="53" t="s">
        <v>40</v>
      </c>
      <c r="D689" s="53" t="s">
        <v>99</v>
      </c>
      <c r="E689" s="53" t="s">
        <v>3708</v>
      </c>
      <c r="F689" s="60">
        <v>107.84881927393199</v>
      </c>
      <c r="G689" s="60">
        <v>114.556723394133</v>
      </c>
      <c r="H689" s="60">
        <v>110.199896294341</v>
      </c>
      <c r="I689" s="60">
        <v>108.487170995573</v>
      </c>
      <c r="J689" s="60">
        <v>108.787424867995</v>
      </c>
      <c r="K689" s="60">
        <v>102.02022087663499</v>
      </c>
      <c r="L689" s="60">
        <v>94.347416594206194</v>
      </c>
      <c r="M689" s="61">
        <v>0.54107243384083503</v>
      </c>
      <c r="N689" s="61">
        <v>0.56627269705886396</v>
      </c>
      <c r="O689" s="61">
        <v>0.54239620256727505</v>
      </c>
      <c r="P689" s="61">
        <v>0.52761571796227502</v>
      </c>
      <c r="Q689" s="61">
        <v>0.50524809199971099</v>
      </c>
      <c r="R689" s="61">
        <v>0.50797183022480297</v>
      </c>
      <c r="S689" s="61">
        <v>0.46494606732550597</v>
      </c>
    </row>
    <row r="690" spans="1:19" x14ac:dyDescent="0.35">
      <c r="A690" s="59" t="s">
        <v>2230</v>
      </c>
      <c r="B690" s="59" t="s">
        <v>2231</v>
      </c>
      <c r="C690" s="53" t="s">
        <v>40</v>
      </c>
      <c r="D690" s="53" t="s">
        <v>106</v>
      </c>
      <c r="E690" s="53" t="s">
        <v>3707</v>
      </c>
      <c r="F690" s="60">
        <v>113.279585493578</v>
      </c>
      <c r="G690" s="60">
        <v>112.175554162849</v>
      </c>
      <c r="H690" s="60">
        <v>129.01623393095599</v>
      </c>
      <c r="I690" s="60">
        <v>130.791449293901</v>
      </c>
      <c r="J690" s="60">
        <v>136.34535549392001</v>
      </c>
      <c r="K690" s="60">
        <v>123.194577474765</v>
      </c>
      <c r="L690" s="60">
        <v>92.281681389667895</v>
      </c>
      <c r="M690" s="61">
        <v>0.62491018240750595</v>
      </c>
      <c r="N690" s="61">
        <v>0.66546865349147299</v>
      </c>
      <c r="O690" s="61">
        <v>0.62900725553566805</v>
      </c>
      <c r="P690" s="61">
        <v>0.59762482089774505</v>
      </c>
      <c r="Q690" s="61">
        <v>0.56312112988795504</v>
      </c>
      <c r="R690" s="61">
        <v>0.57278586999154801</v>
      </c>
      <c r="S690" s="61">
        <v>0.50819345364799995</v>
      </c>
    </row>
    <row r="691" spans="1:19" x14ac:dyDescent="0.35">
      <c r="A691" s="59" t="s">
        <v>3176</v>
      </c>
      <c r="B691" s="59" t="s">
        <v>3177</v>
      </c>
      <c r="C691" s="53" t="s">
        <v>40</v>
      </c>
      <c r="D691" s="53" t="s">
        <v>106</v>
      </c>
      <c r="E691" s="53" t="s">
        <v>3708</v>
      </c>
      <c r="F691" s="60">
        <v>115.4227700144</v>
      </c>
      <c r="G691" s="60">
        <v>111.78761178391601</v>
      </c>
      <c r="H691" s="60">
        <v>122.753060257166</v>
      </c>
      <c r="I691" s="60">
        <v>116.563482220792</v>
      </c>
      <c r="J691" s="60">
        <v>138.32909795733599</v>
      </c>
      <c r="K691" s="60">
        <v>117.51444399027601</v>
      </c>
      <c r="L691" s="60">
        <v>91.891862116300402</v>
      </c>
      <c r="M691" s="61">
        <v>0.48667600507198899</v>
      </c>
      <c r="N691" s="61">
        <v>0.51227137831383396</v>
      </c>
      <c r="O691" s="61">
        <v>0.48703132069333299</v>
      </c>
      <c r="P691" s="61">
        <v>0.472716636227899</v>
      </c>
      <c r="Q691" s="61">
        <v>0.45106187539667197</v>
      </c>
      <c r="R691" s="61">
        <v>0.45249468056699899</v>
      </c>
      <c r="S691" s="61">
        <v>0.41083398322106701</v>
      </c>
    </row>
    <row r="692" spans="1:19" x14ac:dyDescent="0.35">
      <c r="A692" s="59" t="s">
        <v>3180</v>
      </c>
      <c r="B692" s="59" t="s">
        <v>3181</v>
      </c>
      <c r="C692" s="53" t="s">
        <v>60</v>
      </c>
      <c r="D692" s="53" t="s">
        <v>106</v>
      </c>
      <c r="E692" s="53" t="s">
        <v>3708</v>
      </c>
      <c r="F692" s="60">
        <v>115.4227700144</v>
      </c>
      <c r="G692" s="60">
        <v>111.78761178391601</v>
      </c>
      <c r="H692" s="60">
        <v>122.753060257166</v>
      </c>
      <c r="I692" s="60">
        <v>116.563482220792</v>
      </c>
      <c r="J692" s="60">
        <v>138.32909795733599</v>
      </c>
      <c r="K692" s="60">
        <v>117.51444399027601</v>
      </c>
      <c r="L692" s="60">
        <v>91.891862116300402</v>
      </c>
      <c r="M692" s="61">
        <v>0.48667600507198899</v>
      </c>
      <c r="N692" s="61">
        <v>0.51227137831383396</v>
      </c>
      <c r="O692" s="61">
        <v>0.48703132069333299</v>
      </c>
      <c r="P692" s="61">
        <v>0.472716636227899</v>
      </c>
      <c r="Q692" s="61">
        <v>0.45106187539667197</v>
      </c>
      <c r="R692" s="61">
        <v>0.45249468056699899</v>
      </c>
      <c r="S692" s="61">
        <v>0.41083398322106701</v>
      </c>
    </row>
    <row r="693" spans="1:19" x14ac:dyDescent="0.35">
      <c r="A693" s="59" t="s">
        <v>3178</v>
      </c>
      <c r="B693" s="59" t="s">
        <v>3179</v>
      </c>
      <c r="C693" s="53" t="s">
        <v>60</v>
      </c>
      <c r="D693" s="53" t="s">
        <v>106</v>
      </c>
      <c r="E693" s="53" t="s">
        <v>3708</v>
      </c>
      <c r="F693" s="60">
        <v>115.4227700144</v>
      </c>
      <c r="G693" s="60">
        <v>111.78761178391601</v>
      </c>
      <c r="H693" s="60">
        <v>122.753060257166</v>
      </c>
      <c r="I693" s="60">
        <v>116.563482220792</v>
      </c>
      <c r="J693" s="60">
        <v>138.32909795733599</v>
      </c>
      <c r="K693" s="60">
        <v>117.51444399027601</v>
      </c>
      <c r="L693" s="60">
        <v>91.891862116300402</v>
      </c>
      <c r="M693" s="61">
        <v>0.48667600507198899</v>
      </c>
      <c r="N693" s="61">
        <v>0.51227137831383396</v>
      </c>
      <c r="O693" s="61">
        <v>0.48703132069333299</v>
      </c>
      <c r="P693" s="61">
        <v>0.472716636227899</v>
      </c>
      <c r="Q693" s="61">
        <v>0.45106187539667197</v>
      </c>
      <c r="R693" s="61">
        <v>0.45249468056699899</v>
      </c>
      <c r="S693" s="61">
        <v>0.41083398322106701</v>
      </c>
    </row>
    <row r="694" spans="1:19" x14ac:dyDescent="0.35">
      <c r="A694" s="59" t="s">
        <v>159</v>
      </c>
      <c r="B694" s="59" t="s">
        <v>160</v>
      </c>
      <c r="C694" s="53" t="s">
        <v>60</v>
      </c>
      <c r="D694" s="53" t="s">
        <v>44</v>
      </c>
      <c r="E694" s="53" t="s">
        <v>3708</v>
      </c>
      <c r="F694" s="60">
        <v>103.857438499286</v>
      </c>
      <c r="G694" s="60">
        <v>105.27823498519101</v>
      </c>
      <c r="H694" s="60">
        <v>99.334756941289797</v>
      </c>
      <c r="I694" s="60">
        <v>104.568182835657</v>
      </c>
      <c r="J694" s="60">
        <v>105.29722337820699</v>
      </c>
      <c r="K694" s="60">
        <v>99.745746940464798</v>
      </c>
      <c r="L694" s="60">
        <v>102.656429753251</v>
      </c>
      <c r="M694" s="61">
        <v>0.35496020557657498</v>
      </c>
      <c r="N694" s="61">
        <v>0.36874991691827702</v>
      </c>
      <c r="O694" s="61">
        <v>0.35581968229868699</v>
      </c>
      <c r="P694" s="61">
        <v>0.34531229888244602</v>
      </c>
      <c r="Q694" s="61">
        <v>0.32999687623608998</v>
      </c>
      <c r="R694" s="61">
        <v>0.333196951823857</v>
      </c>
      <c r="S694" s="61">
        <v>0.30386195312473802</v>
      </c>
    </row>
    <row r="695" spans="1:19" x14ac:dyDescent="0.35">
      <c r="A695" s="59" t="s">
        <v>157</v>
      </c>
      <c r="B695" s="59" t="s">
        <v>158</v>
      </c>
      <c r="C695" s="53" t="s">
        <v>60</v>
      </c>
      <c r="D695" s="53" t="s">
        <v>44</v>
      </c>
      <c r="E695" s="53" t="s">
        <v>3708</v>
      </c>
      <c r="F695" s="60">
        <v>103.857438499286</v>
      </c>
      <c r="G695" s="60">
        <v>105.27823498519101</v>
      </c>
      <c r="H695" s="60">
        <v>99.334756941289797</v>
      </c>
      <c r="I695" s="60">
        <v>104.568182835657</v>
      </c>
      <c r="J695" s="60">
        <v>105.29722337820699</v>
      </c>
      <c r="K695" s="60">
        <v>99.745746940464798</v>
      </c>
      <c r="L695" s="60">
        <v>102.656429753251</v>
      </c>
      <c r="M695" s="61">
        <v>0.35496020557657498</v>
      </c>
      <c r="N695" s="61">
        <v>0.36874991691827702</v>
      </c>
      <c r="O695" s="61">
        <v>0.35581968229868699</v>
      </c>
      <c r="P695" s="61">
        <v>0.34531229888244602</v>
      </c>
      <c r="Q695" s="61">
        <v>0.32999687623608998</v>
      </c>
      <c r="R695" s="61">
        <v>0.333196951823857</v>
      </c>
      <c r="S695" s="61">
        <v>0.30386195312473802</v>
      </c>
    </row>
    <row r="696" spans="1:19" x14ac:dyDescent="0.35">
      <c r="A696" s="59" t="s">
        <v>1070</v>
      </c>
      <c r="B696" s="59" t="s">
        <v>1071</v>
      </c>
      <c r="C696" s="53" t="s">
        <v>60</v>
      </c>
      <c r="D696" s="53" t="s">
        <v>52</v>
      </c>
      <c r="E696" s="53" t="s">
        <v>3708</v>
      </c>
      <c r="F696" s="60">
        <v>106.14585053389099</v>
      </c>
      <c r="G696" s="60">
        <v>113.458369130668</v>
      </c>
      <c r="H696" s="60">
        <v>102.12397238253099</v>
      </c>
      <c r="I696" s="60">
        <v>105.446499935925</v>
      </c>
      <c r="J696" s="60"/>
      <c r="K696" s="60">
        <v>100.732196502279</v>
      </c>
      <c r="L696" s="60"/>
      <c r="M696" s="61">
        <v>0.33053149804741899</v>
      </c>
      <c r="N696" s="61">
        <v>0.35005945376026898</v>
      </c>
      <c r="O696" s="61">
        <v>0.33215818668006097</v>
      </c>
      <c r="P696" s="61">
        <v>0.317939018006198</v>
      </c>
      <c r="Q696" s="61">
        <v>0.29924093907541199</v>
      </c>
      <c r="R696" s="61">
        <v>0.30344723216233499</v>
      </c>
      <c r="S696" s="61">
        <v>0.271079746425198</v>
      </c>
    </row>
    <row r="697" spans="1:19" x14ac:dyDescent="0.35">
      <c r="A697" s="59" t="s">
        <v>3705</v>
      </c>
      <c r="B697" s="59" t="s">
        <v>3706</v>
      </c>
      <c r="C697" s="53" t="s">
        <v>40</v>
      </c>
      <c r="D697" s="53" t="s">
        <v>114</v>
      </c>
      <c r="E697" s="53" t="s">
        <v>3708</v>
      </c>
      <c r="F697" s="60">
        <v>102.998526170681</v>
      </c>
      <c r="G697" s="60">
        <v>88.6805495062831</v>
      </c>
      <c r="H697" s="60">
        <v>99.912331611823006</v>
      </c>
      <c r="I697" s="60">
        <v>91.880945455280894</v>
      </c>
      <c r="J697" s="60">
        <v>101.624886861145</v>
      </c>
      <c r="K697" s="60">
        <v>107.29863147113301</v>
      </c>
      <c r="L697" s="60">
        <v>99.839998059983103</v>
      </c>
      <c r="M697" s="61">
        <v>0.51395026890110196</v>
      </c>
      <c r="N697" s="61">
        <v>0.55233834710735197</v>
      </c>
      <c r="O697" s="61">
        <v>0.51745820083921201</v>
      </c>
      <c r="P697" s="61">
        <v>0.48902853573983002</v>
      </c>
      <c r="Q697" s="61">
        <v>0.45611887544649898</v>
      </c>
      <c r="R697" s="61">
        <v>0.46501288213243402</v>
      </c>
      <c r="S697" s="61">
        <v>0.405877221989218</v>
      </c>
    </row>
    <row r="698" spans="1:19" x14ac:dyDescent="0.35">
      <c r="A698" s="59" t="s">
        <v>1763</v>
      </c>
      <c r="B698" s="59" t="s">
        <v>1764</v>
      </c>
      <c r="C698" s="53" t="s">
        <v>40</v>
      </c>
      <c r="D698" s="53" t="s">
        <v>109</v>
      </c>
      <c r="E698" s="53" t="s">
        <v>3707</v>
      </c>
      <c r="F698" s="60">
        <v>104.479093091946</v>
      </c>
      <c r="G698" s="60">
        <v>94.856254466340104</v>
      </c>
      <c r="H698" s="60">
        <v>86.320967495987702</v>
      </c>
      <c r="I698" s="60">
        <v>94.283416025387197</v>
      </c>
      <c r="J698" s="60">
        <v>99.824345953209999</v>
      </c>
      <c r="K698" s="60">
        <v>97.213890576236295</v>
      </c>
      <c r="L698" s="60">
        <v>102.19059711677799</v>
      </c>
      <c r="M698" s="61">
        <v>0.49409813047985301</v>
      </c>
      <c r="N698" s="61">
        <v>0.46177096089052</v>
      </c>
      <c r="O698" s="61">
        <v>0.44260057787437701</v>
      </c>
      <c r="P698" s="61">
        <v>0.46273223737440899</v>
      </c>
      <c r="Q698" s="61">
        <v>0.41958327462213602</v>
      </c>
      <c r="R698" s="61">
        <v>0.36493846849649902</v>
      </c>
      <c r="S698" s="61">
        <v>0.01</v>
      </c>
    </row>
    <row r="699" spans="1:19" x14ac:dyDescent="0.35">
      <c r="A699" s="59" t="s">
        <v>366</v>
      </c>
      <c r="B699" s="59" t="s">
        <v>367</v>
      </c>
      <c r="C699" s="53" t="s">
        <v>60</v>
      </c>
      <c r="D699" s="53" t="s">
        <v>216</v>
      </c>
      <c r="E699" s="53" t="s">
        <v>3708</v>
      </c>
      <c r="F699" s="60">
        <v>97.846259242323299</v>
      </c>
      <c r="G699" s="60">
        <v>105.135791242702</v>
      </c>
      <c r="H699" s="60">
        <v>103.4012602482</v>
      </c>
      <c r="I699" s="60">
        <v>102.10617467264601</v>
      </c>
      <c r="J699" s="60">
        <v>112.694489282878</v>
      </c>
      <c r="K699" s="60">
        <v>111.14581468933299</v>
      </c>
      <c r="L699" s="60">
        <v>105.362782845838</v>
      </c>
      <c r="M699" s="61">
        <v>0.44554740229027201</v>
      </c>
      <c r="N699" s="61">
        <v>0.46661019898781902</v>
      </c>
      <c r="O699" s="61">
        <v>0.44749166904253401</v>
      </c>
      <c r="P699" s="61">
        <v>0.43109511486476898</v>
      </c>
      <c r="Q699" s="61">
        <v>0.409741374059784</v>
      </c>
      <c r="R699" s="61">
        <v>0.41520648585082298</v>
      </c>
      <c r="S699" s="61">
        <v>0.36873791319553501</v>
      </c>
    </row>
    <row r="700" spans="1:19" x14ac:dyDescent="0.35">
      <c r="A700" s="59" t="s">
        <v>312</v>
      </c>
      <c r="B700" s="59" t="s">
        <v>313</v>
      </c>
      <c r="C700" s="53" t="s">
        <v>60</v>
      </c>
      <c r="D700" s="53" t="s">
        <v>52</v>
      </c>
      <c r="E700" s="53" t="s">
        <v>3708</v>
      </c>
      <c r="F700" s="60"/>
      <c r="G700" s="60">
        <v>112.684685417715</v>
      </c>
      <c r="H700" s="60"/>
      <c r="I700" s="60"/>
      <c r="J700" s="60"/>
      <c r="K700" s="60"/>
      <c r="L700" s="60"/>
      <c r="M700" s="61">
        <v>0.28578404991198803</v>
      </c>
      <c r="N700" s="61">
        <v>0.30216346117008702</v>
      </c>
      <c r="O700" s="61">
        <v>0.28588242443181</v>
      </c>
      <c r="P700" s="61">
        <v>0.27357953025708398</v>
      </c>
      <c r="Q700" s="61">
        <v>0.25440344617640798</v>
      </c>
      <c r="R700" s="61">
        <v>0.25794105905556097</v>
      </c>
      <c r="S700" s="61">
        <v>0.21661201744886199</v>
      </c>
    </row>
    <row r="701" spans="1:19" x14ac:dyDescent="0.35">
      <c r="A701" s="59" t="s">
        <v>1534</v>
      </c>
      <c r="B701" s="59" t="s">
        <v>1535</v>
      </c>
      <c r="C701" s="53" t="s">
        <v>60</v>
      </c>
      <c r="D701" s="53" t="s">
        <v>249</v>
      </c>
      <c r="E701" s="53" t="s">
        <v>3707</v>
      </c>
      <c r="F701" s="60">
        <v>114.656215612011</v>
      </c>
      <c r="G701" s="60">
        <v>94.677641314146001</v>
      </c>
      <c r="H701" s="60">
        <v>105.798529487582</v>
      </c>
      <c r="I701" s="60">
        <v>109.11468125307501</v>
      </c>
      <c r="J701" s="60">
        <v>112.294517075979</v>
      </c>
      <c r="K701" s="60">
        <v>124.69792807007499</v>
      </c>
      <c r="L701" s="60">
        <v>101.13546210003901</v>
      </c>
      <c r="M701" s="61">
        <v>0.65630173069793196</v>
      </c>
      <c r="N701" s="61">
        <v>0.704329576020437</v>
      </c>
      <c r="O701" s="61">
        <v>0.66181466361948005</v>
      </c>
      <c r="P701" s="61">
        <v>0.62289366482891195</v>
      </c>
      <c r="Q701" s="61">
        <v>0.57899278892856498</v>
      </c>
      <c r="R701" s="61">
        <v>0.59288897199331003</v>
      </c>
      <c r="S701" s="61">
        <v>0.51022143360997696</v>
      </c>
    </row>
    <row r="702" spans="1:19" x14ac:dyDescent="0.35">
      <c r="A702" s="59" t="s">
        <v>364</v>
      </c>
      <c r="B702" s="59" t="s">
        <v>365</v>
      </c>
      <c r="C702" s="53" t="s">
        <v>40</v>
      </c>
      <c r="D702" s="53" t="s">
        <v>216</v>
      </c>
      <c r="E702" s="53" t="s">
        <v>3708</v>
      </c>
      <c r="F702" s="60">
        <v>85.474715672410596</v>
      </c>
      <c r="G702" s="60">
        <v>97.207239816028206</v>
      </c>
      <c r="H702" s="60">
        <v>104.81437105510599</v>
      </c>
      <c r="I702" s="60">
        <v>97.528709580096404</v>
      </c>
      <c r="J702" s="60">
        <v>112.47457213195599</v>
      </c>
      <c r="K702" s="60">
        <v>114.088247097351</v>
      </c>
      <c r="L702" s="60">
        <v>107.981575888468</v>
      </c>
      <c r="M702" s="61">
        <v>0.65815568326473195</v>
      </c>
      <c r="N702" s="61">
        <v>0.691804253979174</v>
      </c>
      <c r="O702" s="61">
        <v>0.66139741475388703</v>
      </c>
      <c r="P702" s="61">
        <v>0.63412256987261095</v>
      </c>
      <c r="Q702" s="61">
        <v>0.60227655089185395</v>
      </c>
      <c r="R702" s="61">
        <v>0.61190380683410095</v>
      </c>
      <c r="S702" s="61">
        <v>0.547257058585223</v>
      </c>
    </row>
    <row r="703" spans="1:19" x14ac:dyDescent="0.35">
      <c r="A703" s="59" t="s">
        <v>1622</v>
      </c>
      <c r="B703" s="59" t="s">
        <v>1623</v>
      </c>
      <c r="C703" s="53" t="s">
        <v>40</v>
      </c>
      <c r="D703" s="53" t="s">
        <v>216</v>
      </c>
      <c r="E703" s="53" t="s">
        <v>3707</v>
      </c>
      <c r="F703" s="60">
        <v>100.869645931867</v>
      </c>
      <c r="G703" s="60">
        <v>113.070163940401</v>
      </c>
      <c r="H703" s="60">
        <v>103.923711456031</v>
      </c>
      <c r="I703" s="60">
        <v>106.768748011345</v>
      </c>
      <c r="J703" s="60">
        <v>122.09045800136801</v>
      </c>
      <c r="K703" s="60">
        <v>114.53142077219501</v>
      </c>
      <c r="L703" s="60">
        <v>109.48049656903299</v>
      </c>
      <c r="M703" s="61">
        <v>0.717738394369553</v>
      </c>
      <c r="N703" s="61">
        <v>0.75713436308950499</v>
      </c>
      <c r="O703" s="61">
        <v>0.72201369947387695</v>
      </c>
      <c r="P703" s="61">
        <v>0.69064029486610201</v>
      </c>
      <c r="Q703" s="61">
        <v>0.65414824632772095</v>
      </c>
      <c r="R703" s="61">
        <v>0.66505061567923696</v>
      </c>
      <c r="S703" s="61">
        <v>0.57491244487905002</v>
      </c>
    </row>
    <row r="704" spans="1:19" x14ac:dyDescent="0.35">
      <c r="A704" s="59" t="s">
        <v>284</v>
      </c>
      <c r="B704" s="59" t="s">
        <v>285</v>
      </c>
      <c r="C704" s="53" t="s">
        <v>40</v>
      </c>
      <c r="D704" s="53" t="s">
        <v>261</v>
      </c>
      <c r="E704" s="53" t="s">
        <v>3708</v>
      </c>
      <c r="F704" s="60">
        <v>102.22175832523899</v>
      </c>
      <c r="G704" s="60">
        <v>107.249747051152</v>
      </c>
      <c r="H704" s="60">
        <v>112.809013011828</v>
      </c>
      <c r="I704" s="60">
        <v>105.46858035567401</v>
      </c>
      <c r="J704" s="60">
        <v>113.715750364248</v>
      </c>
      <c r="K704" s="60">
        <v>115.786525311609</v>
      </c>
      <c r="L704" s="60"/>
      <c r="M704" s="61">
        <v>0.35363395972897299</v>
      </c>
      <c r="N704" s="61">
        <v>0.37040733183677299</v>
      </c>
      <c r="O704" s="61">
        <v>0.35232977078278699</v>
      </c>
      <c r="P704" s="61">
        <v>0.34262564565516801</v>
      </c>
      <c r="Q704" s="61">
        <v>0.32491891910656401</v>
      </c>
      <c r="R704" s="61">
        <v>0.32701091040853603</v>
      </c>
      <c r="S704" s="61">
        <v>0.29302271082361397</v>
      </c>
    </row>
    <row r="705" spans="1:19" x14ac:dyDescent="0.35">
      <c r="A705" s="59" t="s">
        <v>167</v>
      </c>
      <c r="B705" s="59" t="s">
        <v>168</v>
      </c>
      <c r="C705" s="53" t="s">
        <v>60</v>
      </c>
      <c r="D705" s="53" t="s">
        <v>44</v>
      </c>
      <c r="E705" s="53" t="s">
        <v>3708</v>
      </c>
      <c r="F705" s="60">
        <v>106.357601970874</v>
      </c>
      <c r="G705" s="60">
        <v>112.80633421348</v>
      </c>
      <c r="H705" s="60">
        <v>101.23187928597</v>
      </c>
      <c r="I705" s="60">
        <v>107.523427487487</v>
      </c>
      <c r="J705" s="60">
        <v>120.761303256868</v>
      </c>
      <c r="K705" s="60">
        <v>102.15054145623201</v>
      </c>
      <c r="L705" s="60"/>
      <c r="M705" s="61">
        <v>0.33272744609863703</v>
      </c>
      <c r="N705" s="61">
        <v>0.34868502461995798</v>
      </c>
      <c r="O705" s="61">
        <v>0.333672306555167</v>
      </c>
      <c r="P705" s="61">
        <v>0.32187771975926699</v>
      </c>
      <c r="Q705" s="61">
        <v>0.30440342023771599</v>
      </c>
      <c r="R705" s="61">
        <v>0.30792346357904798</v>
      </c>
      <c r="S705" s="61">
        <v>0.269821553173686</v>
      </c>
    </row>
    <row r="706" spans="1:19" x14ac:dyDescent="0.35">
      <c r="A706" s="59" t="s">
        <v>585</v>
      </c>
      <c r="B706" s="59" t="s">
        <v>586</v>
      </c>
      <c r="C706" s="53" t="s">
        <v>60</v>
      </c>
      <c r="D706" s="53" t="s">
        <v>52</v>
      </c>
      <c r="E706" s="53" t="s">
        <v>3707</v>
      </c>
      <c r="F706" s="60">
        <v>108.43218710948</v>
      </c>
      <c r="G706" s="60">
        <v>101.31586136887699</v>
      </c>
      <c r="H706" s="60">
        <v>123.78139613195999</v>
      </c>
      <c r="I706" s="60">
        <v>100.69651804221699</v>
      </c>
      <c r="J706" s="60">
        <v>102.731861098485</v>
      </c>
      <c r="K706" s="60">
        <v>116.493940573431</v>
      </c>
      <c r="L706" s="60">
        <v>83.759735382152101</v>
      </c>
      <c r="M706" s="61">
        <v>0.64492926392227801</v>
      </c>
      <c r="N706" s="61">
        <v>0.68209008722558895</v>
      </c>
      <c r="O706" s="61">
        <v>0.649045397780594</v>
      </c>
      <c r="P706" s="61">
        <v>0.62010235191793595</v>
      </c>
      <c r="Q706" s="61">
        <v>0.58772747750252197</v>
      </c>
      <c r="R706" s="61">
        <v>0.59771760501535598</v>
      </c>
      <c r="S706" s="61">
        <v>0.53610579887638299</v>
      </c>
    </row>
    <row r="707" spans="1:19" x14ac:dyDescent="0.35">
      <c r="A707" s="59" t="s">
        <v>573</v>
      </c>
      <c r="B707" s="59" t="s">
        <v>574</v>
      </c>
      <c r="C707" s="53" t="s">
        <v>40</v>
      </c>
      <c r="D707" s="53" t="s">
        <v>52</v>
      </c>
      <c r="E707" s="53" t="s">
        <v>3708</v>
      </c>
      <c r="F707" s="60">
        <v>104.952243130271</v>
      </c>
      <c r="G707" s="60">
        <v>109.108020284004</v>
      </c>
      <c r="H707" s="60">
        <v>118.573677533427</v>
      </c>
      <c r="I707" s="60">
        <v>103.108361655058</v>
      </c>
      <c r="J707" s="60">
        <v>104.85960899932699</v>
      </c>
      <c r="K707" s="60">
        <v>110.79947417578499</v>
      </c>
      <c r="L707" s="60">
        <v>86.497064736397604</v>
      </c>
      <c r="M707" s="61">
        <v>0.54018855322794201</v>
      </c>
      <c r="N707" s="61">
        <v>0.56094758578179105</v>
      </c>
      <c r="O707" s="61">
        <v>0.54235714413886904</v>
      </c>
      <c r="P707" s="61">
        <v>0.52482912746689103</v>
      </c>
      <c r="Q707" s="61">
        <v>0.50290535895767396</v>
      </c>
      <c r="R707" s="61">
        <v>0.50947247720122402</v>
      </c>
      <c r="S707" s="61">
        <v>0.464503013309917</v>
      </c>
    </row>
    <row r="708" spans="1:19" x14ac:dyDescent="0.35">
      <c r="A708" s="59" t="s">
        <v>583</v>
      </c>
      <c r="B708" s="59" t="s">
        <v>584</v>
      </c>
      <c r="C708" s="53" t="s">
        <v>60</v>
      </c>
      <c r="D708" s="53" t="s">
        <v>52</v>
      </c>
      <c r="E708" s="53" t="s">
        <v>3707</v>
      </c>
      <c r="F708" s="60">
        <v>91.632384103768899</v>
      </c>
      <c r="G708" s="60">
        <v>106.613283705445</v>
      </c>
      <c r="H708" s="60">
        <v>118.656812822996</v>
      </c>
      <c r="I708" s="60">
        <v>97.767330830984307</v>
      </c>
      <c r="J708" s="60">
        <v>106.22708154453601</v>
      </c>
      <c r="K708" s="60">
        <v>119.671776747156</v>
      </c>
      <c r="L708" s="60">
        <v>84.080966554307295</v>
      </c>
      <c r="M708" s="61">
        <v>0.70765043071838796</v>
      </c>
      <c r="N708" s="61">
        <v>0.74156135026367898</v>
      </c>
      <c r="O708" s="61">
        <v>0.71179124656130499</v>
      </c>
      <c r="P708" s="61">
        <v>0.68266617150281494</v>
      </c>
      <c r="Q708" s="61">
        <v>0.65001867063645902</v>
      </c>
      <c r="R708" s="61">
        <v>0.66113295644849301</v>
      </c>
      <c r="S708" s="61">
        <v>0.58926638790433195</v>
      </c>
    </row>
    <row r="709" spans="1:19" x14ac:dyDescent="0.35">
      <c r="A709" s="59" t="s">
        <v>577</v>
      </c>
      <c r="B709" s="59" t="s">
        <v>578</v>
      </c>
      <c r="C709" s="53" t="s">
        <v>40</v>
      </c>
      <c r="D709" s="53" t="s">
        <v>52</v>
      </c>
      <c r="E709" s="53" t="s">
        <v>3707</v>
      </c>
      <c r="F709" s="60">
        <v>98.312522033755599</v>
      </c>
      <c r="G709" s="60">
        <v>109.96652635468401</v>
      </c>
      <c r="H709" s="60">
        <v>118.101909350173</v>
      </c>
      <c r="I709" s="60">
        <v>98.333334074857106</v>
      </c>
      <c r="J709" s="60">
        <v>101.823140459499</v>
      </c>
      <c r="K709" s="60">
        <v>105.883342294266</v>
      </c>
      <c r="L709" s="60">
        <v>84.937815546955605</v>
      </c>
      <c r="M709" s="61">
        <v>0.64634185769404096</v>
      </c>
      <c r="N709" s="61">
        <v>0.682662549236424</v>
      </c>
      <c r="O709" s="61">
        <v>0.65069390658329496</v>
      </c>
      <c r="P709" s="61">
        <v>0.62059847239413601</v>
      </c>
      <c r="Q709" s="61">
        <v>0.58803737359620001</v>
      </c>
      <c r="R709" s="61">
        <v>0.59896133387097805</v>
      </c>
      <c r="S709" s="61">
        <v>0.53649810670147302</v>
      </c>
    </row>
    <row r="710" spans="1:19" x14ac:dyDescent="0.35">
      <c r="A710" s="59" t="s">
        <v>587</v>
      </c>
      <c r="B710" s="59" t="s">
        <v>588</v>
      </c>
      <c r="C710" s="53" t="s">
        <v>60</v>
      </c>
      <c r="D710" s="53" t="s">
        <v>52</v>
      </c>
      <c r="E710" s="53" t="s">
        <v>3707</v>
      </c>
      <c r="F710" s="60">
        <v>110.19294099791701</v>
      </c>
      <c r="G710" s="60">
        <v>113.85008942251299</v>
      </c>
      <c r="H710" s="60">
        <v>121.257041099606</v>
      </c>
      <c r="I710" s="60">
        <v>104.65405466980999</v>
      </c>
      <c r="J710" s="60">
        <v>103.220051113566</v>
      </c>
      <c r="K710" s="60">
        <v>108.239386559167</v>
      </c>
      <c r="L710" s="60">
        <v>84.636005578398397</v>
      </c>
      <c r="M710" s="61">
        <v>0.64631606510148298</v>
      </c>
      <c r="N710" s="61">
        <v>0.68263676086060299</v>
      </c>
      <c r="O710" s="61">
        <v>0.65066447977819397</v>
      </c>
      <c r="P710" s="61">
        <v>0.62057435172345499</v>
      </c>
      <c r="Q710" s="61">
        <v>0.58801524643771796</v>
      </c>
      <c r="R710" s="61">
        <v>0.59893578327888297</v>
      </c>
      <c r="S710" s="61">
        <v>0.53647469664230396</v>
      </c>
    </row>
    <row r="711" spans="1:19" x14ac:dyDescent="0.35">
      <c r="A711" s="59" t="s">
        <v>579</v>
      </c>
      <c r="B711" s="59" t="s">
        <v>580</v>
      </c>
      <c r="C711" s="53" t="s">
        <v>40</v>
      </c>
      <c r="D711" s="53" t="s">
        <v>52</v>
      </c>
      <c r="E711" s="53" t="s">
        <v>3707</v>
      </c>
      <c r="F711" s="60">
        <v>102.634397809777</v>
      </c>
      <c r="G711" s="60">
        <v>114.738785945073</v>
      </c>
      <c r="H711" s="60">
        <v>121.843299965992</v>
      </c>
      <c r="I711" s="60">
        <v>110.027455261971</v>
      </c>
      <c r="J711" s="60">
        <v>106.080421851393</v>
      </c>
      <c r="K711" s="60">
        <v>112.08530848100899</v>
      </c>
      <c r="L711" s="60">
        <v>87.275196465612197</v>
      </c>
      <c r="M711" s="61">
        <v>0.69045648334392795</v>
      </c>
      <c r="N711" s="61">
        <v>0.72500340618159598</v>
      </c>
      <c r="O711" s="61">
        <v>0.69457106421201997</v>
      </c>
      <c r="P711" s="61">
        <v>0.66591977727705298</v>
      </c>
      <c r="Q711" s="61">
        <v>0.63392390798674203</v>
      </c>
      <c r="R711" s="61">
        <v>0.64430809943471701</v>
      </c>
      <c r="S711" s="61">
        <v>0.58168317630800204</v>
      </c>
    </row>
    <row r="712" spans="1:19" x14ac:dyDescent="0.35">
      <c r="A712" s="59" t="s">
        <v>575</v>
      </c>
      <c r="B712" s="59" t="s">
        <v>576</v>
      </c>
      <c r="C712" s="53" t="s">
        <v>40</v>
      </c>
      <c r="D712" s="53" t="s">
        <v>52</v>
      </c>
      <c r="E712" s="53" t="s">
        <v>3707</v>
      </c>
      <c r="F712" s="60">
        <v>106.42237813911299</v>
      </c>
      <c r="G712" s="60">
        <v>107.48900391843701</v>
      </c>
      <c r="H712" s="60">
        <v>119.756747925795</v>
      </c>
      <c r="I712" s="60">
        <v>102.287390013804</v>
      </c>
      <c r="J712" s="60">
        <v>111.488926336383</v>
      </c>
      <c r="K712" s="60">
        <v>122.532683545132</v>
      </c>
      <c r="L712" s="60">
        <v>88.974942436829807</v>
      </c>
      <c r="M712" s="61">
        <v>0.64634185769404096</v>
      </c>
      <c r="N712" s="61">
        <v>0.682662549236424</v>
      </c>
      <c r="O712" s="61">
        <v>0.65069390658329496</v>
      </c>
      <c r="P712" s="61">
        <v>0.62059847239413601</v>
      </c>
      <c r="Q712" s="61">
        <v>0.58803737359620001</v>
      </c>
      <c r="R712" s="61">
        <v>0.59896133387097805</v>
      </c>
      <c r="S712" s="61">
        <v>0.53649810670147302</v>
      </c>
    </row>
    <row r="713" spans="1:19" x14ac:dyDescent="0.35">
      <c r="A713" s="59" t="s">
        <v>581</v>
      </c>
      <c r="B713" s="59" t="s">
        <v>582</v>
      </c>
      <c r="C713" s="53" t="s">
        <v>40</v>
      </c>
      <c r="D713" s="53" t="s">
        <v>52</v>
      </c>
      <c r="E713" s="53" t="s">
        <v>3708</v>
      </c>
      <c r="F713" s="60">
        <v>104.952243130271</v>
      </c>
      <c r="G713" s="60">
        <v>109.108020284004</v>
      </c>
      <c r="H713" s="60">
        <v>118.573677533427</v>
      </c>
      <c r="I713" s="60">
        <v>103.108361655058</v>
      </c>
      <c r="J713" s="60">
        <v>104.85960899932699</v>
      </c>
      <c r="K713" s="60">
        <v>110.79947417578499</v>
      </c>
      <c r="L713" s="60">
        <v>86.497064736397604</v>
      </c>
      <c r="M713" s="61">
        <v>0.54018855322794201</v>
      </c>
      <c r="N713" s="61">
        <v>0.56094758578179105</v>
      </c>
      <c r="O713" s="61">
        <v>0.54235714413886904</v>
      </c>
      <c r="P713" s="61">
        <v>0.52482912746689103</v>
      </c>
      <c r="Q713" s="61">
        <v>0.50290535895767396</v>
      </c>
      <c r="R713" s="61">
        <v>0.50947247720122402</v>
      </c>
      <c r="S713" s="61">
        <v>0.464503013309917</v>
      </c>
    </row>
    <row r="714" spans="1:19" x14ac:dyDescent="0.35">
      <c r="A714" s="59" t="s">
        <v>1988</v>
      </c>
      <c r="B714" s="59" t="s">
        <v>1989</v>
      </c>
      <c r="C714" s="53" t="s">
        <v>60</v>
      </c>
      <c r="D714" s="53" t="s">
        <v>114</v>
      </c>
      <c r="E714" s="53" t="s">
        <v>3707</v>
      </c>
      <c r="F714" s="60">
        <v>98.250285571944303</v>
      </c>
      <c r="G714" s="60">
        <v>111.396679926069</v>
      </c>
      <c r="H714" s="60">
        <v>104.604982081925</v>
      </c>
      <c r="I714" s="60">
        <v>102.780750585673</v>
      </c>
      <c r="J714" s="60">
        <v>124.20638239947201</v>
      </c>
      <c r="K714" s="60">
        <v>119.52535170633401</v>
      </c>
      <c r="L714" s="60">
        <v>90.775449853726101</v>
      </c>
      <c r="M714" s="61">
        <v>0.63694943326914999</v>
      </c>
      <c r="N714" s="61">
        <v>0.67578805393849395</v>
      </c>
      <c r="O714" s="61">
        <v>0.64153184600769897</v>
      </c>
      <c r="P714" s="61">
        <v>0.60917893162019299</v>
      </c>
      <c r="Q714" s="61">
        <v>0.57415102374945803</v>
      </c>
      <c r="R714" s="61">
        <v>0.58594291214332905</v>
      </c>
      <c r="S714" s="61">
        <v>0.51000500694655804</v>
      </c>
    </row>
    <row r="715" spans="1:19" x14ac:dyDescent="0.35">
      <c r="A715" s="59" t="s">
        <v>1994</v>
      </c>
      <c r="B715" s="59" t="s">
        <v>1995</v>
      </c>
      <c r="C715" s="53" t="s">
        <v>60</v>
      </c>
      <c r="D715" s="53" t="s">
        <v>114</v>
      </c>
      <c r="E715" s="53" t="s">
        <v>3707</v>
      </c>
      <c r="F715" s="60">
        <v>98.250285571944303</v>
      </c>
      <c r="G715" s="60">
        <v>108.919157489822</v>
      </c>
      <c r="H715" s="60">
        <v>112.896573610259</v>
      </c>
      <c r="I715" s="60">
        <v>102.780750585673</v>
      </c>
      <c r="J715" s="60">
        <v>112.124113858971</v>
      </c>
      <c r="K715" s="60">
        <v>104.96113399585801</v>
      </c>
      <c r="L715" s="60">
        <v>89.901886348211093</v>
      </c>
      <c r="M715" s="61">
        <v>0.63694943326914999</v>
      </c>
      <c r="N715" s="61">
        <v>0.67578805393849395</v>
      </c>
      <c r="O715" s="61">
        <v>0.64153184600769897</v>
      </c>
      <c r="P715" s="61">
        <v>0.60917893162019299</v>
      </c>
      <c r="Q715" s="61">
        <v>0.57415102374945803</v>
      </c>
      <c r="R715" s="61">
        <v>0.58594291214332905</v>
      </c>
      <c r="S715" s="61">
        <v>0.42829999166440003</v>
      </c>
    </row>
    <row r="716" spans="1:19" x14ac:dyDescent="0.35">
      <c r="A716" s="59" t="s">
        <v>1980</v>
      </c>
      <c r="B716" s="59" t="s">
        <v>1981</v>
      </c>
      <c r="C716" s="53" t="s">
        <v>40</v>
      </c>
      <c r="D716" s="53" t="s">
        <v>114</v>
      </c>
      <c r="E716" s="53" t="s">
        <v>3707</v>
      </c>
      <c r="F716" s="60">
        <v>102.58150091353799</v>
      </c>
      <c r="G716" s="60">
        <v>112.468128879318</v>
      </c>
      <c r="H716" s="60">
        <v>110.57177353139301</v>
      </c>
      <c r="I716" s="60">
        <v>101.73078208398201</v>
      </c>
      <c r="J716" s="60">
        <v>113.143685868522</v>
      </c>
      <c r="K716" s="60">
        <v>104.69019607185101</v>
      </c>
      <c r="L716" s="60">
        <v>89.058710329360196</v>
      </c>
      <c r="M716" s="61">
        <v>0.63698028047888899</v>
      </c>
      <c r="N716" s="61">
        <v>0.67581910678173396</v>
      </c>
      <c r="O716" s="61">
        <v>0.64156199555876803</v>
      </c>
      <c r="P716" s="61">
        <v>0.60920378190083302</v>
      </c>
      <c r="Q716" s="61">
        <v>0.57417396255150199</v>
      </c>
      <c r="R716" s="61">
        <v>0.58596405530070805</v>
      </c>
      <c r="S716" s="61">
        <v>0.51002069421016805</v>
      </c>
    </row>
    <row r="717" spans="1:19" x14ac:dyDescent="0.35">
      <c r="A717" s="59" t="s">
        <v>1990</v>
      </c>
      <c r="B717" s="59" t="s">
        <v>1991</v>
      </c>
      <c r="C717" s="53" t="s">
        <v>60</v>
      </c>
      <c r="D717" s="53" t="s">
        <v>114</v>
      </c>
      <c r="E717" s="53" t="s">
        <v>3707</v>
      </c>
      <c r="F717" s="60">
        <v>108.187392180267</v>
      </c>
      <c r="G717" s="60">
        <v>106.955858278018</v>
      </c>
      <c r="H717" s="60">
        <v>109.99080990637999</v>
      </c>
      <c r="I717" s="60">
        <v>101.74079781328599</v>
      </c>
      <c r="J717" s="60">
        <v>113.47049713603199</v>
      </c>
      <c r="K717" s="60">
        <v>107.36163895737501</v>
      </c>
      <c r="L717" s="60">
        <v>89.413258911135998</v>
      </c>
      <c r="M717" s="61">
        <v>0.63368308002568297</v>
      </c>
      <c r="N717" s="61">
        <v>0.67497975704445901</v>
      </c>
      <c r="O717" s="61">
        <v>0.63759786710300803</v>
      </c>
      <c r="P717" s="61">
        <v>0.60824726468064705</v>
      </c>
      <c r="Q717" s="61">
        <v>0.57357710892437697</v>
      </c>
      <c r="R717" s="61">
        <v>0.58269957603737899</v>
      </c>
      <c r="S717" s="61">
        <v>0.50868809105728696</v>
      </c>
    </row>
    <row r="718" spans="1:19" x14ac:dyDescent="0.35">
      <c r="A718" s="59" t="s">
        <v>1984</v>
      </c>
      <c r="B718" s="59" t="s">
        <v>1985</v>
      </c>
      <c r="C718" s="53" t="s">
        <v>40</v>
      </c>
      <c r="D718" s="53" t="s">
        <v>114</v>
      </c>
      <c r="E718" s="53" t="s">
        <v>3707</v>
      </c>
      <c r="F718" s="60">
        <v>101.744866998951</v>
      </c>
      <c r="G718" s="60">
        <v>109.296357455519</v>
      </c>
      <c r="H718" s="60">
        <v>105.22199117143199</v>
      </c>
      <c r="I718" s="60">
        <v>100.700460065282</v>
      </c>
      <c r="J718" s="60">
        <v>111.928760638227</v>
      </c>
      <c r="K718" s="60">
        <v>109.70111437466601</v>
      </c>
      <c r="L718" s="60">
        <v>88.134640532879203</v>
      </c>
      <c r="M718" s="61">
        <v>0.63676429720458405</v>
      </c>
      <c r="N718" s="61">
        <v>0.67608653023187903</v>
      </c>
      <c r="O718" s="61">
        <v>0.64134486502867505</v>
      </c>
      <c r="P718" s="61">
        <v>0.60945495534392502</v>
      </c>
      <c r="Q718" s="61">
        <v>0.57451788062679499</v>
      </c>
      <c r="R718" s="61">
        <v>0.58589004916638898</v>
      </c>
      <c r="S718" s="61">
        <v>0.50997363046273603</v>
      </c>
    </row>
    <row r="719" spans="1:19" x14ac:dyDescent="0.35">
      <c r="A719" s="59" t="s">
        <v>1982</v>
      </c>
      <c r="B719" s="59" t="s">
        <v>1983</v>
      </c>
      <c r="C719" s="53" t="s">
        <v>40</v>
      </c>
      <c r="D719" s="53" t="s">
        <v>114</v>
      </c>
      <c r="E719" s="53" t="s">
        <v>3708</v>
      </c>
      <c r="F719" s="60">
        <v>103.055710528308</v>
      </c>
      <c r="G719" s="60">
        <v>112.397498333573</v>
      </c>
      <c r="H719" s="60">
        <v>109.38662286562899</v>
      </c>
      <c r="I719" s="60">
        <v>104.829393564962</v>
      </c>
      <c r="J719" s="60">
        <v>115.981616080745</v>
      </c>
      <c r="K719" s="60">
        <v>108.709047457526</v>
      </c>
      <c r="L719" s="60">
        <v>89.901886348211093</v>
      </c>
      <c r="M719" s="61">
        <v>0.52501209391648795</v>
      </c>
      <c r="N719" s="61">
        <v>0.54879849916963397</v>
      </c>
      <c r="O719" s="61">
        <v>0.527466080620138</v>
      </c>
      <c r="P719" s="61">
        <v>0.50749994005924204</v>
      </c>
      <c r="Q719" s="61">
        <v>0.48306249501976201</v>
      </c>
      <c r="R719" s="61">
        <v>0.49045259020380599</v>
      </c>
      <c r="S719" s="61">
        <v>0.42829999166440003</v>
      </c>
    </row>
    <row r="720" spans="1:19" x14ac:dyDescent="0.35">
      <c r="A720" s="59" t="s">
        <v>1986</v>
      </c>
      <c r="B720" s="59" t="s">
        <v>1987</v>
      </c>
      <c r="C720" s="53" t="s">
        <v>40</v>
      </c>
      <c r="D720" s="53" t="s">
        <v>114</v>
      </c>
      <c r="E720" s="53" t="s">
        <v>3708</v>
      </c>
      <c r="F720" s="60">
        <v>103.055710528308</v>
      </c>
      <c r="G720" s="60">
        <v>112.397498333573</v>
      </c>
      <c r="H720" s="60">
        <v>109.38662286562899</v>
      </c>
      <c r="I720" s="60">
        <v>104.829393564962</v>
      </c>
      <c r="J720" s="60">
        <v>115.981616080745</v>
      </c>
      <c r="K720" s="60">
        <v>108.709047457526</v>
      </c>
      <c r="L720" s="60">
        <v>89.901886348211093</v>
      </c>
      <c r="M720" s="61">
        <v>0.52501209391648795</v>
      </c>
      <c r="N720" s="61">
        <v>0.54879849916963397</v>
      </c>
      <c r="O720" s="61">
        <v>0.527466080620138</v>
      </c>
      <c r="P720" s="61">
        <v>0.50749994005924204</v>
      </c>
      <c r="Q720" s="61">
        <v>0.48306249501976201</v>
      </c>
      <c r="R720" s="61">
        <v>0.49045259020380599</v>
      </c>
      <c r="S720" s="61">
        <v>0.42829999166440003</v>
      </c>
    </row>
    <row r="721" spans="1:19" x14ac:dyDescent="0.35">
      <c r="A721" s="59" t="s">
        <v>1992</v>
      </c>
      <c r="B721" s="59" t="s">
        <v>1993</v>
      </c>
      <c r="C721" s="53" t="s">
        <v>60</v>
      </c>
      <c r="D721" s="53" t="s">
        <v>114</v>
      </c>
      <c r="E721" s="53" t="s">
        <v>3707</v>
      </c>
      <c r="F721" s="60">
        <v>110.16514077057001</v>
      </c>
      <c r="G721" s="60">
        <v>119.724875406279</v>
      </c>
      <c r="H721" s="60">
        <v>112.761620601532</v>
      </c>
      <c r="I721" s="60">
        <v>115.55223717569601</v>
      </c>
      <c r="J721" s="60">
        <v>119.643668563386</v>
      </c>
      <c r="K721" s="60">
        <v>112.996939089506</v>
      </c>
      <c r="L721" s="60">
        <v>90.9307357704255</v>
      </c>
      <c r="M721" s="61">
        <v>0.63653054383900598</v>
      </c>
      <c r="N721" s="61">
        <v>0.67566859544489799</v>
      </c>
      <c r="O721" s="61">
        <v>0.64114873709936104</v>
      </c>
      <c r="P721" s="61">
        <v>0.60904636956049896</v>
      </c>
      <c r="Q721" s="61">
        <v>0.57407761039437499</v>
      </c>
      <c r="R721" s="61">
        <v>0.58563620573165098</v>
      </c>
      <c r="S721" s="61">
        <v>0.509700544905901</v>
      </c>
    </row>
    <row r="722" spans="1:19" x14ac:dyDescent="0.35">
      <c r="A722" s="59" t="s">
        <v>723</v>
      </c>
      <c r="B722" s="59" t="s">
        <v>724</v>
      </c>
      <c r="C722" s="53" t="s">
        <v>60</v>
      </c>
      <c r="D722" s="53" t="s">
        <v>249</v>
      </c>
      <c r="E722" s="53" t="s">
        <v>3707</v>
      </c>
      <c r="F722" s="60">
        <v>107.91528857979</v>
      </c>
      <c r="G722" s="60">
        <v>107.403425978127</v>
      </c>
      <c r="H722" s="60">
        <v>110.936842600964</v>
      </c>
      <c r="I722" s="60">
        <v>102.929268452225</v>
      </c>
      <c r="J722" s="60">
        <v>109.173932759531</v>
      </c>
      <c r="K722" s="60">
        <v>109.07184215538</v>
      </c>
      <c r="L722" s="60">
        <v>91.036492037144399</v>
      </c>
      <c r="M722" s="61">
        <v>0.66094011817290899</v>
      </c>
      <c r="N722" s="61">
        <v>0.694132961424892</v>
      </c>
      <c r="O722" s="61">
        <v>0.66447005191330899</v>
      </c>
      <c r="P722" s="61">
        <v>0.63762382895788905</v>
      </c>
      <c r="Q722" s="61">
        <v>0.60800745234575004</v>
      </c>
      <c r="R722" s="61">
        <v>0.61738277501704697</v>
      </c>
      <c r="S722" s="61">
        <v>0.55905989733043304</v>
      </c>
    </row>
    <row r="723" spans="1:19" x14ac:dyDescent="0.35">
      <c r="A723" s="59" t="s">
        <v>717</v>
      </c>
      <c r="B723" s="59" t="s">
        <v>718</v>
      </c>
      <c r="C723" s="53" t="s">
        <v>40</v>
      </c>
      <c r="D723" s="53" t="s">
        <v>249</v>
      </c>
      <c r="E723" s="53" t="s">
        <v>3707</v>
      </c>
      <c r="F723" s="60">
        <v>111.43887181567899</v>
      </c>
      <c r="G723" s="60">
        <v>107.899548072009</v>
      </c>
      <c r="H723" s="60">
        <v>106.081635785317</v>
      </c>
      <c r="I723" s="60">
        <v>108.639029559638</v>
      </c>
      <c r="J723" s="60">
        <v>103.783863286973</v>
      </c>
      <c r="K723" s="60">
        <v>96.251659051126396</v>
      </c>
      <c r="L723" s="60">
        <v>90.051814691504205</v>
      </c>
      <c r="M723" s="61">
        <v>0.74285855202579798</v>
      </c>
      <c r="N723" s="61">
        <v>0.77278355621606898</v>
      </c>
      <c r="O723" s="61">
        <v>0.74598986925658495</v>
      </c>
      <c r="P723" s="61">
        <v>0.72164779490180597</v>
      </c>
      <c r="Q723" s="61">
        <v>0.69320735606793105</v>
      </c>
      <c r="R723" s="61">
        <v>0.70172003209877598</v>
      </c>
      <c r="S723" s="61">
        <v>0.637540073078254</v>
      </c>
    </row>
    <row r="724" spans="1:19" x14ac:dyDescent="0.35">
      <c r="A724" s="59" t="s">
        <v>713</v>
      </c>
      <c r="B724" s="59" t="s">
        <v>714</v>
      </c>
      <c r="C724" s="53" t="s">
        <v>40</v>
      </c>
      <c r="D724" s="53" t="s">
        <v>249</v>
      </c>
      <c r="E724" s="53" t="s">
        <v>3707</v>
      </c>
      <c r="F724" s="60">
        <v>115.666800300817</v>
      </c>
      <c r="G724" s="60">
        <v>114.67111202682401</v>
      </c>
      <c r="H724" s="60">
        <v>106.027737792762</v>
      </c>
      <c r="I724" s="60">
        <v>100.46520178322299</v>
      </c>
      <c r="J724" s="60">
        <v>107.190093777725</v>
      </c>
      <c r="K724" s="60">
        <v>98.509402464425094</v>
      </c>
      <c r="L724" s="60">
        <v>90.871104862251798</v>
      </c>
      <c r="M724" s="61">
        <v>0.70078217567359702</v>
      </c>
      <c r="N724" s="61">
        <v>0.73125636695655405</v>
      </c>
      <c r="O724" s="61">
        <v>0.69934739539938795</v>
      </c>
      <c r="P724" s="61">
        <v>0.67704933393993605</v>
      </c>
      <c r="Q724" s="61">
        <v>0.64614729417884997</v>
      </c>
      <c r="R724" s="61">
        <v>0.65288371894862296</v>
      </c>
      <c r="S724" s="61">
        <v>0.58540072521910003</v>
      </c>
    </row>
    <row r="725" spans="1:19" x14ac:dyDescent="0.35">
      <c r="A725" s="59" t="s">
        <v>711</v>
      </c>
      <c r="B725" s="59" t="s">
        <v>712</v>
      </c>
      <c r="C725" s="53" t="s">
        <v>40</v>
      </c>
      <c r="D725" s="53" t="s">
        <v>249</v>
      </c>
      <c r="E725" s="53" t="s">
        <v>3707</v>
      </c>
      <c r="F725" s="60">
        <v>113.77998958582501</v>
      </c>
      <c r="G725" s="60">
        <v>109.431442480684</v>
      </c>
      <c r="H725" s="60">
        <v>105.300814621596</v>
      </c>
      <c r="I725" s="60">
        <v>107.363837594893</v>
      </c>
      <c r="J725" s="60">
        <v>110.28418379620101</v>
      </c>
      <c r="K725" s="60">
        <v>97.860849610359097</v>
      </c>
      <c r="L725" s="60">
        <v>91.894233958693803</v>
      </c>
      <c r="M725" s="61">
        <v>0.68870509359977905</v>
      </c>
      <c r="N725" s="61">
        <v>0.72047983872812604</v>
      </c>
      <c r="O725" s="61">
        <v>0.69200764591067199</v>
      </c>
      <c r="P725" s="61">
        <v>0.66659638258515697</v>
      </c>
      <c r="Q725" s="61">
        <v>0.63778610392965995</v>
      </c>
      <c r="R725" s="61">
        <v>0.64647943540263797</v>
      </c>
      <c r="S725" s="61">
        <v>0.58914904238291099</v>
      </c>
    </row>
    <row r="726" spans="1:19" x14ac:dyDescent="0.35">
      <c r="A726" s="59" t="s">
        <v>721</v>
      </c>
      <c r="B726" s="59" t="s">
        <v>722</v>
      </c>
      <c r="C726" s="53" t="s">
        <v>60</v>
      </c>
      <c r="D726" s="53" t="s">
        <v>249</v>
      </c>
      <c r="E726" s="53" t="s">
        <v>3707</v>
      </c>
      <c r="F726" s="60">
        <v>110.615897698458</v>
      </c>
      <c r="G726" s="60">
        <v>114.83596043545199</v>
      </c>
      <c r="H726" s="60">
        <v>113.42779978951</v>
      </c>
      <c r="I726" s="60">
        <v>102.929268452225</v>
      </c>
      <c r="J726" s="60">
        <v>111.590415423148</v>
      </c>
      <c r="K726" s="60">
        <v>106.992996430953</v>
      </c>
      <c r="L726" s="60">
        <v>91.036492037144399</v>
      </c>
      <c r="M726" s="61">
        <v>0.66094011817290899</v>
      </c>
      <c r="N726" s="61">
        <v>0.694132961424892</v>
      </c>
      <c r="O726" s="61">
        <v>0.66447005191330899</v>
      </c>
      <c r="P726" s="61">
        <v>0.63762382895788905</v>
      </c>
      <c r="Q726" s="61">
        <v>0.60800745234575004</v>
      </c>
      <c r="R726" s="61">
        <v>0.61738277501704697</v>
      </c>
      <c r="S726" s="61">
        <v>0.55905989733043304</v>
      </c>
    </row>
    <row r="727" spans="1:19" x14ac:dyDescent="0.35">
      <c r="A727" s="59" t="s">
        <v>725</v>
      </c>
      <c r="B727" s="59" t="s">
        <v>726</v>
      </c>
      <c r="C727" s="53" t="s">
        <v>60</v>
      </c>
      <c r="D727" s="53" t="s">
        <v>249</v>
      </c>
      <c r="E727" s="53" t="s">
        <v>3707</v>
      </c>
      <c r="F727" s="60">
        <v>117.925008945004</v>
      </c>
      <c r="G727" s="60">
        <v>115.938158314662</v>
      </c>
      <c r="H727" s="60">
        <v>114.343573961958</v>
      </c>
      <c r="I727" s="60">
        <v>116.734144139427</v>
      </c>
      <c r="J727" s="60">
        <v>106.13225222666</v>
      </c>
      <c r="K727" s="60">
        <v>99.236224490663901</v>
      </c>
      <c r="L727" s="60">
        <v>97.723943521467504</v>
      </c>
      <c r="M727" s="61">
        <v>0.66213711125889696</v>
      </c>
      <c r="N727" s="61">
        <v>0.69515356295780295</v>
      </c>
      <c r="O727" s="61">
        <v>0.66576381076681102</v>
      </c>
      <c r="P727" s="61">
        <v>0.63855290699483702</v>
      </c>
      <c r="Q727" s="61">
        <v>0.60885094411626794</v>
      </c>
      <c r="R727" s="61">
        <v>0.61851582495128599</v>
      </c>
      <c r="S727" s="61">
        <v>0.55999953819522497</v>
      </c>
    </row>
    <row r="728" spans="1:19" x14ac:dyDescent="0.35">
      <c r="A728" s="59" t="s">
        <v>3585</v>
      </c>
      <c r="B728" s="59" t="s">
        <v>3586</v>
      </c>
      <c r="C728" s="53" t="s">
        <v>60</v>
      </c>
      <c r="D728" s="53" t="s">
        <v>44</v>
      </c>
      <c r="E728" s="53" t="s">
        <v>3708</v>
      </c>
      <c r="F728" s="60">
        <v>106.288347180548</v>
      </c>
      <c r="G728" s="60">
        <v>109.424248020443</v>
      </c>
      <c r="H728" s="60">
        <v>113.694793424209</v>
      </c>
      <c r="I728" s="60">
        <v>106.487461280799</v>
      </c>
      <c r="J728" s="60">
        <v>114.315756933792</v>
      </c>
      <c r="K728" s="60">
        <v>110.528639448752</v>
      </c>
      <c r="L728" s="60">
        <v>92.636062547274804</v>
      </c>
      <c r="M728" s="61">
        <v>0.38124270379307001</v>
      </c>
      <c r="N728" s="61">
        <v>0.401217285316884</v>
      </c>
      <c r="O728" s="61">
        <v>0.38228411241466498</v>
      </c>
      <c r="P728" s="61">
        <v>0.36829037517167501</v>
      </c>
      <c r="Q728" s="61">
        <v>0.34948323861824698</v>
      </c>
      <c r="R728" s="61">
        <v>0.35347927899298098</v>
      </c>
      <c r="S728" s="61">
        <v>0.318939136891284</v>
      </c>
    </row>
    <row r="729" spans="1:19" x14ac:dyDescent="0.35">
      <c r="A729" s="59" t="s">
        <v>2098</v>
      </c>
      <c r="B729" s="59" t="s">
        <v>2099</v>
      </c>
      <c r="C729" s="53" t="s">
        <v>40</v>
      </c>
      <c r="D729" s="53" t="s">
        <v>80</v>
      </c>
      <c r="E729" s="53" t="s">
        <v>3708</v>
      </c>
      <c r="F729" s="60">
        <v>100.849732448781</v>
      </c>
      <c r="G729" s="60">
        <v>117.295447443971</v>
      </c>
      <c r="H729" s="60">
        <v>95.975977773251003</v>
      </c>
      <c r="I729" s="60">
        <v>109.266126206972</v>
      </c>
      <c r="J729" s="60">
        <v>111.676944159511</v>
      </c>
      <c r="K729" s="60">
        <v>92.609516755398602</v>
      </c>
      <c r="L729" s="60">
        <v>103.815214282583</v>
      </c>
      <c r="M729" s="61">
        <v>0.51083191403341899</v>
      </c>
      <c r="N729" s="61">
        <v>0.53386932935343101</v>
      </c>
      <c r="O729" s="61">
        <v>0.50979199512344298</v>
      </c>
      <c r="P729" s="61">
        <v>0.49635248723444497</v>
      </c>
      <c r="Q729" s="61">
        <v>0.474269670443558</v>
      </c>
      <c r="R729" s="61">
        <v>0.47591647218543398</v>
      </c>
      <c r="S729" s="61">
        <v>0.42479722930916303</v>
      </c>
    </row>
    <row r="730" spans="1:19" x14ac:dyDescent="0.35">
      <c r="A730" s="59" t="s">
        <v>2096</v>
      </c>
      <c r="B730" s="59" t="s">
        <v>2097</v>
      </c>
      <c r="C730" s="53" t="s">
        <v>40</v>
      </c>
      <c r="D730" s="53" t="s">
        <v>80</v>
      </c>
      <c r="E730" s="53" t="s">
        <v>3708</v>
      </c>
      <c r="F730" s="60">
        <v>100.849732448781</v>
      </c>
      <c r="G730" s="60">
        <v>117.295447443971</v>
      </c>
      <c r="H730" s="60">
        <v>95.975977773251003</v>
      </c>
      <c r="I730" s="60">
        <v>109.266126206972</v>
      </c>
      <c r="J730" s="60">
        <v>111.676944159511</v>
      </c>
      <c r="K730" s="60">
        <v>92.609516755398602</v>
      </c>
      <c r="L730" s="60">
        <v>103.815214282583</v>
      </c>
      <c r="M730" s="61">
        <v>0.51083191403341899</v>
      </c>
      <c r="N730" s="61">
        <v>0.53386932935343101</v>
      </c>
      <c r="O730" s="61">
        <v>0.50979199512344298</v>
      </c>
      <c r="P730" s="61">
        <v>0.49635248723444497</v>
      </c>
      <c r="Q730" s="61">
        <v>0.474269670443558</v>
      </c>
      <c r="R730" s="61">
        <v>0.47591647218543398</v>
      </c>
      <c r="S730" s="61">
        <v>0.42479722930916303</v>
      </c>
    </row>
    <row r="731" spans="1:19" x14ac:dyDescent="0.35">
      <c r="A731" s="59" t="s">
        <v>2094</v>
      </c>
      <c r="B731" s="59" t="s">
        <v>2095</v>
      </c>
      <c r="C731" s="53" t="s">
        <v>40</v>
      </c>
      <c r="D731" s="53" t="s">
        <v>80</v>
      </c>
      <c r="E731" s="53" t="s">
        <v>3708</v>
      </c>
      <c r="F731" s="60">
        <v>100.849732448781</v>
      </c>
      <c r="G731" s="60">
        <v>117.295447443971</v>
      </c>
      <c r="H731" s="60">
        <v>95.975977773251003</v>
      </c>
      <c r="I731" s="60">
        <v>109.266126206972</v>
      </c>
      <c r="J731" s="60">
        <v>111.676944159511</v>
      </c>
      <c r="K731" s="60">
        <v>92.609516755398602</v>
      </c>
      <c r="L731" s="60">
        <v>103.815214282583</v>
      </c>
      <c r="M731" s="61">
        <v>0.51083191403341899</v>
      </c>
      <c r="N731" s="61">
        <v>0.53386932935343101</v>
      </c>
      <c r="O731" s="61">
        <v>0.50979199512344298</v>
      </c>
      <c r="P731" s="61">
        <v>0.49635248723444497</v>
      </c>
      <c r="Q731" s="61">
        <v>0.474269670443558</v>
      </c>
      <c r="R731" s="61">
        <v>0.47591647218543398</v>
      </c>
      <c r="S731" s="61">
        <v>0.42479722930916303</v>
      </c>
    </row>
    <row r="732" spans="1:19" x14ac:dyDescent="0.35">
      <c r="A732" s="59" t="s">
        <v>38</v>
      </c>
      <c r="B732" s="59" t="s">
        <v>39</v>
      </c>
      <c r="C732" s="53" t="s">
        <v>40</v>
      </c>
      <c r="D732" s="53" t="s">
        <v>41</v>
      </c>
      <c r="E732" s="53" t="s">
        <v>3707</v>
      </c>
      <c r="F732" s="60">
        <v>114.145379607341</v>
      </c>
      <c r="G732" s="60">
        <v>100.435673363223</v>
      </c>
      <c r="H732" s="60">
        <v>103.867619720622</v>
      </c>
      <c r="I732" s="60">
        <v>107.37179163658899</v>
      </c>
      <c r="J732" s="60">
        <v>111.8943518323</v>
      </c>
      <c r="K732" s="60">
        <v>91.070448540499797</v>
      </c>
      <c r="L732" s="60">
        <v>112.590372603216</v>
      </c>
      <c r="M732" s="61">
        <v>0.50355595985209101</v>
      </c>
      <c r="N732" s="61">
        <v>0.55958118853429795</v>
      </c>
      <c r="O732" s="61">
        <v>0.50996216562038199</v>
      </c>
      <c r="P732" s="61">
        <v>0.465420476617185</v>
      </c>
      <c r="Q732" s="61">
        <v>0.41880982878015399</v>
      </c>
      <c r="R732" s="61">
        <v>0.43382428311170801</v>
      </c>
      <c r="S732" s="61">
        <v>0.35083614969936899</v>
      </c>
    </row>
    <row r="733" spans="1:19" x14ac:dyDescent="0.35">
      <c r="A733" s="59" t="s">
        <v>2039</v>
      </c>
      <c r="B733" s="59" t="s">
        <v>39</v>
      </c>
      <c r="C733" s="53" t="s">
        <v>40</v>
      </c>
      <c r="D733" s="53" t="s">
        <v>41</v>
      </c>
      <c r="E733" s="53" t="s">
        <v>3708</v>
      </c>
      <c r="F733" s="60"/>
      <c r="G733" s="60">
        <v>99.764036005734994</v>
      </c>
      <c r="H733" s="60"/>
      <c r="I733" s="60"/>
      <c r="J733" s="60"/>
      <c r="K733" s="60"/>
      <c r="L733" s="60"/>
      <c r="M733" s="61">
        <v>0.28678333102542602</v>
      </c>
      <c r="N733" s="61">
        <v>0.31549120762020999</v>
      </c>
      <c r="O733" s="61">
        <v>0.28865694214180698</v>
      </c>
      <c r="P733" s="61">
        <v>0.265640072844474</v>
      </c>
      <c r="Q733" s="61">
        <v>0.23593158234992001</v>
      </c>
      <c r="R733" s="61">
        <v>0.242073331638052</v>
      </c>
      <c r="S733" s="61">
        <v>0.179976334819927</v>
      </c>
    </row>
    <row r="734" spans="1:19" x14ac:dyDescent="0.35">
      <c r="A734" s="59" t="s">
        <v>2460</v>
      </c>
      <c r="B734" s="59" t="s">
        <v>2461</v>
      </c>
      <c r="C734" s="53" t="s">
        <v>60</v>
      </c>
      <c r="D734" s="53" t="s">
        <v>109</v>
      </c>
      <c r="E734" s="53" t="s">
        <v>3707</v>
      </c>
      <c r="F734" s="60">
        <v>107.06719048500599</v>
      </c>
      <c r="G734" s="60">
        <v>101.767634050314</v>
      </c>
      <c r="H734" s="60">
        <v>87.639823006440594</v>
      </c>
      <c r="I734" s="60">
        <v>107.939455684368</v>
      </c>
      <c r="J734" s="60">
        <v>113.270559291777</v>
      </c>
      <c r="K734" s="60">
        <v>99.944954940598194</v>
      </c>
      <c r="L734" s="60">
        <v>95.952260965658397</v>
      </c>
      <c r="M734" s="61">
        <v>0.50401173019943901</v>
      </c>
      <c r="N734" s="61">
        <v>0.55813178210993897</v>
      </c>
      <c r="O734" s="61">
        <v>0.51085006073779704</v>
      </c>
      <c r="P734" s="61">
        <v>0.46703037963583099</v>
      </c>
      <c r="Q734" s="61">
        <v>0.42308045020409302</v>
      </c>
      <c r="R734" s="61">
        <v>0.43829668172427899</v>
      </c>
      <c r="S734" s="61">
        <v>0.36383733212622599</v>
      </c>
    </row>
    <row r="735" spans="1:19" x14ac:dyDescent="0.35">
      <c r="A735" s="59" t="s">
        <v>2035</v>
      </c>
      <c r="B735" s="59" t="s">
        <v>2036</v>
      </c>
      <c r="C735" s="53" t="s">
        <v>40</v>
      </c>
      <c r="D735" s="53" t="s">
        <v>146</v>
      </c>
      <c r="E735" s="53" t="s">
        <v>3707</v>
      </c>
      <c r="F735" s="60">
        <v>111.05578577518401</v>
      </c>
      <c r="G735" s="60">
        <v>126.319797293897</v>
      </c>
      <c r="H735" s="60">
        <v>111.276872743468</v>
      </c>
      <c r="I735" s="60">
        <v>134.42132394624099</v>
      </c>
      <c r="J735" s="60">
        <v>128.133474380217</v>
      </c>
      <c r="K735" s="60">
        <v>105.238986117173</v>
      </c>
      <c r="L735" s="60">
        <v>91.618067792013903</v>
      </c>
      <c r="M735" s="61">
        <v>0.63946621127744097</v>
      </c>
      <c r="N735" s="61">
        <v>0.67907221258575801</v>
      </c>
      <c r="O735" s="61">
        <v>0.64295528885981401</v>
      </c>
      <c r="P735" s="61">
        <v>0.61603949953148396</v>
      </c>
      <c r="Q735" s="61">
        <v>0.58396228991438703</v>
      </c>
      <c r="R735" s="61">
        <v>0.59005969418392701</v>
      </c>
      <c r="S735" s="61">
        <v>0.52911168240547302</v>
      </c>
    </row>
    <row r="736" spans="1:19" x14ac:dyDescent="0.35">
      <c r="A736" s="59" t="s">
        <v>2550</v>
      </c>
      <c r="B736" s="59" t="s">
        <v>2551</v>
      </c>
      <c r="C736" s="53" t="s">
        <v>40</v>
      </c>
      <c r="D736" s="53" t="s">
        <v>146</v>
      </c>
      <c r="E736" s="53" t="s">
        <v>3708</v>
      </c>
      <c r="F736" s="60">
        <v>98.518079864096194</v>
      </c>
      <c r="G736" s="60">
        <v>109.666297258142</v>
      </c>
      <c r="H736" s="60">
        <v>99.982077505346595</v>
      </c>
      <c r="I736" s="60">
        <v>98.592635834155303</v>
      </c>
      <c r="J736" s="60">
        <v>109.547169372485</v>
      </c>
      <c r="K736" s="60">
        <v>107.74363975886099</v>
      </c>
      <c r="L736" s="60">
        <v>104.149267355677</v>
      </c>
      <c r="M736" s="61">
        <v>0.51727211231654402</v>
      </c>
      <c r="N736" s="61">
        <v>0.54500336749862599</v>
      </c>
      <c r="O736" s="61">
        <v>0.52042382022765699</v>
      </c>
      <c r="P736" s="61">
        <v>0.49701224378307202</v>
      </c>
      <c r="Q736" s="61">
        <v>0.469194212941213</v>
      </c>
      <c r="R736" s="61">
        <v>0.47792401315583599</v>
      </c>
      <c r="S736" s="61">
        <v>0.42221474735473302</v>
      </c>
    </row>
    <row r="737" spans="1:19" x14ac:dyDescent="0.35">
      <c r="A737" s="59" t="s">
        <v>2548</v>
      </c>
      <c r="B737" s="59" t="s">
        <v>2549</v>
      </c>
      <c r="C737" s="53" t="s">
        <v>40</v>
      </c>
      <c r="D737" s="53" t="s">
        <v>146</v>
      </c>
      <c r="E737" s="53" t="s">
        <v>3708</v>
      </c>
      <c r="F737" s="60">
        <v>98.518079864096194</v>
      </c>
      <c r="G737" s="60">
        <v>109.666297258142</v>
      </c>
      <c r="H737" s="60">
        <v>99.982077505346595</v>
      </c>
      <c r="I737" s="60">
        <v>98.592635834155303</v>
      </c>
      <c r="J737" s="60">
        <v>109.547169372485</v>
      </c>
      <c r="K737" s="60">
        <v>107.74363975886099</v>
      </c>
      <c r="L737" s="60">
        <v>104.149267355677</v>
      </c>
      <c r="M737" s="61">
        <v>0.51727211231654402</v>
      </c>
      <c r="N737" s="61">
        <v>0.54500336749862599</v>
      </c>
      <c r="O737" s="61">
        <v>0.52042382022765699</v>
      </c>
      <c r="P737" s="61">
        <v>0.49701224378307202</v>
      </c>
      <c r="Q737" s="61">
        <v>0.469194212941213</v>
      </c>
      <c r="R737" s="61">
        <v>0.47792401315583599</v>
      </c>
      <c r="S737" s="61">
        <v>0.42221474735473302</v>
      </c>
    </row>
    <row r="738" spans="1:19" x14ac:dyDescent="0.35">
      <c r="A738" s="59" t="s">
        <v>2554</v>
      </c>
      <c r="B738" s="59" t="s">
        <v>2555</v>
      </c>
      <c r="C738" s="53" t="s">
        <v>60</v>
      </c>
      <c r="D738" s="53" t="s">
        <v>146</v>
      </c>
      <c r="E738" s="53" t="s">
        <v>3707</v>
      </c>
      <c r="F738" s="60">
        <v>98.908981646307595</v>
      </c>
      <c r="G738" s="60">
        <v>103.920321678966</v>
      </c>
      <c r="H738" s="60">
        <v>97.882931111773004</v>
      </c>
      <c r="I738" s="60">
        <v>96.738567804456196</v>
      </c>
      <c r="J738" s="60">
        <v>108.99595284893201</v>
      </c>
      <c r="K738" s="60">
        <v>110.687276131584</v>
      </c>
      <c r="L738" s="60">
        <v>100.324933794133</v>
      </c>
      <c r="M738" s="61">
        <v>0.633434073811319</v>
      </c>
      <c r="N738" s="61">
        <v>0.67468756758142201</v>
      </c>
      <c r="O738" s="61">
        <v>0.63855937687363296</v>
      </c>
      <c r="P738" s="61">
        <v>0.603523836695674</v>
      </c>
      <c r="Q738" s="61">
        <v>0.56578415832872098</v>
      </c>
      <c r="R738" s="61">
        <v>0.57885299337260498</v>
      </c>
      <c r="S738" s="61">
        <v>0.50643967209225305</v>
      </c>
    </row>
    <row r="739" spans="1:19" x14ac:dyDescent="0.35">
      <c r="A739" s="59" t="s">
        <v>2552</v>
      </c>
      <c r="B739" s="59" t="s">
        <v>2553</v>
      </c>
      <c r="C739" s="53" t="s">
        <v>40</v>
      </c>
      <c r="D739" s="53" t="s">
        <v>146</v>
      </c>
      <c r="E739" s="53" t="s">
        <v>3707</v>
      </c>
      <c r="F739" s="60">
        <v>103.486422891489</v>
      </c>
      <c r="G739" s="60">
        <v>106.516766243398</v>
      </c>
      <c r="H739" s="60">
        <v>100.04826424020401</v>
      </c>
      <c r="I739" s="60">
        <v>107.787151693968</v>
      </c>
      <c r="J739" s="60">
        <v>107.94921091268201</v>
      </c>
      <c r="K739" s="60">
        <v>105.00594441555501</v>
      </c>
      <c r="L739" s="60">
        <v>102.647425123364</v>
      </c>
      <c r="M739" s="61">
        <v>0.63222228456605001</v>
      </c>
      <c r="N739" s="61">
        <v>0.67400888830193895</v>
      </c>
      <c r="O739" s="61">
        <v>0.63730832724459796</v>
      </c>
      <c r="P739" s="61">
        <v>0.60274682451700601</v>
      </c>
      <c r="Q739" s="61">
        <v>0.56513186973513796</v>
      </c>
      <c r="R739" s="61">
        <v>0.57771524347614001</v>
      </c>
      <c r="S739" s="61">
        <v>0.50570413247728196</v>
      </c>
    </row>
    <row r="740" spans="1:19" x14ac:dyDescent="0.35">
      <c r="A740" s="59" t="s">
        <v>2546</v>
      </c>
      <c r="B740" s="59" t="s">
        <v>2547</v>
      </c>
      <c r="C740" s="53" t="s">
        <v>40</v>
      </c>
      <c r="D740" s="53" t="s">
        <v>146</v>
      </c>
      <c r="E740" s="53" t="s">
        <v>3707</v>
      </c>
      <c r="F740" s="60">
        <v>97.576173206478899</v>
      </c>
      <c r="G740" s="60">
        <v>109.857163988737</v>
      </c>
      <c r="H740" s="60">
        <v>97.252659333782205</v>
      </c>
      <c r="I740" s="60">
        <v>95.948228768581998</v>
      </c>
      <c r="J740" s="60">
        <v>106.724826880197</v>
      </c>
      <c r="K740" s="60">
        <v>111.892846123124</v>
      </c>
      <c r="L740" s="60">
        <v>106.96868757036</v>
      </c>
      <c r="M740" s="61">
        <v>0.63084094559483195</v>
      </c>
      <c r="N740" s="61">
        <v>0.67333616880303704</v>
      </c>
      <c r="O740" s="61">
        <v>0.63551741076600299</v>
      </c>
      <c r="P740" s="61">
        <v>0.60217638898467396</v>
      </c>
      <c r="Q740" s="61">
        <v>0.56469482798276005</v>
      </c>
      <c r="R740" s="61">
        <v>0.57625985312871697</v>
      </c>
      <c r="S740" s="61">
        <v>0.50512292812455695</v>
      </c>
    </row>
    <row r="741" spans="1:19" x14ac:dyDescent="0.35">
      <c r="A741" s="59" t="s">
        <v>2556</v>
      </c>
      <c r="B741" s="59" t="s">
        <v>2557</v>
      </c>
      <c r="C741" s="53" t="s">
        <v>60</v>
      </c>
      <c r="D741" s="53" t="s">
        <v>146</v>
      </c>
      <c r="E741" s="53" t="s">
        <v>3707</v>
      </c>
      <c r="F741" s="60">
        <v>101.85580028336101</v>
      </c>
      <c r="G741" s="60">
        <v>115.355407035138</v>
      </c>
      <c r="H741" s="60">
        <v>99.057573749262403</v>
      </c>
      <c r="I741" s="60">
        <v>95.658256224503006</v>
      </c>
      <c r="J741" s="60">
        <v>105.72142170092</v>
      </c>
      <c r="K741" s="60">
        <v>105.27688233956199</v>
      </c>
      <c r="L741" s="60">
        <v>106.38273088307</v>
      </c>
      <c r="M741" s="61">
        <v>0.63222228456605001</v>
      </c>
      <c r="N741" s="61">
        <v>0.67400888830193895</v>
      </c>
      <c r="O741" s="61">
        <v>0.63731137618651901</v>
      </c>
      <c r="P741" s="61">
        <v>0.602749632446683</v>
      </c>
      <c r="Q741" s="61">
        <v>0.56513186973513796</v>
      </c>
      <c r="R741" s="61">
        <v>0.57772064359527897</v>
      </c>
      <c r="S741" s="61">
        <v>0.50571365294342197</v>
      </c>
    </row>
    <row r="742" spans="1:19" x14ac:dyDescent="0.35">
      <c r="A742" s="59" t="s">
        <v>3557</v>
      </c>
      <c r="B742" s="59" t="s">
        <v>3558</v>
      </c>
      <c r="C742" s="53" t="s">
        <v>40</v>
      </c>
      <c r="D742" s="53" t="s">
        <v>49</v>
      </c>
      <c r="E742" s="53" t="s">
        <v>3707</v>
      </c>
      <c r="F742" s="60">
        <v>99.447448564562706</v>
      </c>
      <c r="G742" s="60">
        <v>119.649087188123</v>
      </c>
      <c r="H742" s="60">
        <v>96.823874515917197</v>
      </c>
      <c r="I742" s="60">
        <v>99.881706965336903</v>
      </c>
      <c r="J742" s="60">
        <v>108.35733892351099</v>
      </c>
      <c r="K742" s="60">
        <v>99.662604004501802</v>
      </c>
      <c r="L742" s="60">
        <v>100.783310474282</v>
      </c>
      <c r="M742" s="61">
        <v>0.59713679192992797</v>
      </c>
      <c r="N742" s="61">
        <v>0.64215256995095704</v>
      </c>
      <c r="O742" s="61">
        <v>0.60229609867826694</v>
      </c>
      <c r="P742" s="61">
        <v>0.56616926186841199</v>
      </c>
      <c r="Q742" s="61">
        <v>0.52732923619102201</v>
      </c>
      <c r="R742" s="61">
        <v>0.539854089995074</v>
      </c>
      <c r="S742" s="61">
        <v>0.46880789574553999</v>
      </c>
    </row>
    <row r="743" spans="1:19" x14ac:dyDescent="0.35">
      <c r="A743" s="59" t="s">
        <v>3559</v>
      </c>
      <c r="B743" s="59" t="s">
        <v>3560</v>
      </c>
      <c r="C743" s="53" t="s">
        <v>40</v>
      </c>
      <c r="D743" s="53" t="s">
        <v>49</v>
      </c>
      <c r="E743" s="53" t="s">
        <v>3707</v>
      </c>
      <c r="F743" s="60">
        <v>102.209595043058</v>
      </c>
      <c r="G743" s="60">
        <v>125.23231684933501</v>
      </c>
      <c r="H743" s="60">
        <v>101.695663001695</v>
      </c>
      <c r="I743" s="60">
        <v>107.85266118137901</v>
      </c>
      <c r="J743" s="60">
        <v>107.098015233956</v>
      </c>
      <c r="K743" s="60">
        <v>108.50144954334699</v>
      </c>
      <c r="L743" s="60">
        <v>106.40608655463799</v>
      </c>
      <c r="M743" s="61">
        <v>0.59774770584721304</v>
      </c>
      <c r="N743" s="61">
        <v>0.64254975721151797</v>
      </c>
      <c r="O743" s="61">
        <v>0.60263349333167504</v>
      </c>
      <c r="P743" s="61">
        <v>0.56659209760219598</v>
      </c>
      <c r="Q743" s="61">
        <v>0.52777478672193401</v>
      </c>
      <c r="R743" s="61">
        <v>0.54027698508562705</v>
      </c>
      <c r="S743" s="61">
        <v>0.46914422186973698</v>
      </c>
    </row>
    <row r="744" spans="1:19" x14ac:dyDescent="0.35">
      <c r="A744" s="59" t="s">
        <v>3561</v>
      </c>
      <c r="B744" s="59" t="s">
        <v>3562</v>
      </c>
      <c r="C744" s="53" t="s">
        <v>60</v>
      </c>
      <c r="D744" s="53" t="s">
        <v>49</v>
      </c>
      <c r="E744" s="53" t="s">
        <v>3707</v>
      </c>
      <c r="F744" s="60">
        <v>95.709322945486704</v>
      </c>
      <c r="G744" s="60">
        <v>118.592914143605</v>
      </c>
      <c r="H744" s="60">
        <v>93.426273663977796</v>
      </c>
      <c r="I744" s="60">
        <v>101.70302566007901</v>
      </c>
      <c r="J744" s="60">
        <v>111.8372129456</v>
      </c>
      <c r="K744" s="60">
        <v>98.696143123377198</v>
      </c>
      <c r="L744" s="60">
        <v>100.354732505803</v>
      </c>
      <c r="M744" s="61">
        <v>0.65882983861563305</v>
      </c>
      <c r="N744" s="61">
        <v>0.70230632408709703</v>
      </c>
      <c r="O744" s="61">
        <v>0.66395071451948895</v>
      </c>
      <c r="P744" s="61">
        <v>0.62799799635285802</v>
      </c>
      <c r="Q744" s="61">
        <v>0.58850617010763195</v>
      </c>
      <c r="R744" s="61">
        <v>0.60151292220591701</v>
      </c>
      <c r="S744" s="61">
        <v>0.52735940413872295</v>
      </c>
    </row>
    <row r="745" spans="1:19" x14ac:dyDescent="0.35">
      <c r="A745" s="59" t="s">
        <v>2786</v>
      </c>
      <c r="B745" s="59" t="s">
        <v>2787</v>
      </c>
      <c r="C745" s="53" t="s">
        <v>40</v>
      </c>
      <c r="D745" s="53" t="s">
        <v>109</v>
      </c>
      <c r="E745" s="53" t="s">
        <v>3707</v>
      </c>
      <c r="F745" s="60">
        <v>110.14203763467999</v>
      </c>
      <c r="G745" s="60">
        <v>116.55934575163801</v>
      </c>
      <c r="H745" s="60">
        <v>107.12041085024801</v>
      </c>
      <c r="I745" s="60">
        <v>98.736511721973997</v>
      </c>
      <c r="J745" s="60">
        <v>116.09570081736599</v>
      </c>
      <c r="K745" s="60">
        <v>105.404898186724</v>
      </c>
      <c r="L745" s="60">
        <v>96.7323180728159</v>
      </c>
      <c r="M745" s="61">
        <v>0.50647455043387302</v>
      </c>
      <c r="N745" s="61">
        <v>0.56145147244340998</v>
      </c>
      <c r="O745" s="61">
        <v>0.51258582261616004</v>
      </c>
      <c r="P745" s="61">
        <v>0.46980683735416701</v>
      </c>
      <c r="Q745" s="61">
        <v>0.42525099606261402</v>
      </c>
      <c r="R745" s="61">
        <v>0.43942357895918099</v>
      </c>
      <c r="S745" s="61">
        <v>0.362113370416693</v>
      </c>
    </row>
    <row r="746" spans="1:19" x14ac:dyDescent="0.35">
      <c r="A746" s="59" t="s">
        <v>181</v>
      </c>
      <c r="B746" s="59" t="s">
        <v>182</v>
      </c>
      <c r="C746" s="53" t="s">
        <v>60</v>
      </c>
      <c r="D746" s="53" t="s">
        <v>135</v>
      </c>
      <c r="E746" s="53" t="s">
        <v>3708</v>
      </c>
      <c r="F746" s="60"/>
      <c r="G746" s="60">
        <v>103.62791121958</v>
      </c>
      <c r="H746" s="60"/>
      <c r="I746" s="60"/>
      <c r="J746" s="60"/>
      <c r="K746" s="60"/>
      <c r="L746" s="60"/>
      <c r="M746" s="61">
        <v>0.29071908020034398</v>
      </c>
      <c r="N746" s="61">
        <v>0.31460052296560298</v>
      </c>
      <c r="O746" s="61">
        <v>0.29096359495572299</v>
      </c>
      <c r="P746" s="61">
        <v>0.28256951749639098</v>
      </c>
      <c r="Q746" s="61">
        <v>0.26424060406717997</v>
      </c>
      <c r="R746" s="61">
        <v>0.26233891247318503</v>
      </c>
      <c r="S746" s="61">
        <v>0.234851587838901</v>
      </c>
    </row>
    <row r="747" spans="1:19" x14ac:dyDescent="0.35">
      <c r="A747" s="59" t="s">
        <v>185</v>
      </c>
      <c r="B747" s="59" t="s">
        <v>186</v>
      </c>
      <c r="C747" s="53" t="s">
        <v>40</v>
      </c>
      <c r="D747" s="53" t="s">
        <v>41</v>
      </c>
      <c r="E747" s="53" t="s">
        <v>3708</v>
      </c>
      <c r="F747" s="60">
        <v>98.898047254333406</v>
      </c>
      <c r="G747" s="60">
        <v>109.768498015264</v>
      </c>
      <c r="H747" s="60">
        <v>105.566257507035</v>
      </c>
      <c r="I747" s="60">
        <v>109.845053177792</v>
      </c>
      <c r="J747" s="60">
        <v>111.112745912544</v>
      </c>
      <c r="K747" s="60">
        <v>103.799422718581</v>
      </c>
      <c r="L747" s="60"/>
      <c r="M747" s="61">
        <v>0.357281867143184</v>
      </c>
      <c r="N747" s="61">
        <v>0.37328866035193597</v>
      </c>
      <c r="O747" s="61">
        <v>0.35837220965932698</v>
      </c>
      <c r="P747" s="61">
        <v>0.34641710479957399</v>
      </c>
      <c r="Q747" s="61">
        <v>0.32970222361988899</v>
      </c>
      <c r="R747" s="61">
        <v>0.333294275676212</v>
      </c>
      <c r="S747" s="61">
        <v>0.298722278748284</v>
      </c>
    </row>
    <row r="748" spans="1:19" x14ac:dyDescent="0.35">
      <c r="A748" s="59" t="s">
        <v>495</v>
      </c>
      <c r="B748" s="59" t="s">
        <v>496</v>
      </c>
      <c r="C748" s="53" t="s">
        <v>40</v>
      </c>
      <c r="D748" s="53" t="s">
        <v>199</v>
      </c>
      <c r="E748" s="53" t="s">
        <v>3707</v>
      </c>
      <c r="F748" s="60">
        <v>100.395348929349</v>
      </c>
      <c r="G748" s="60">
        <v>120.862454261195</v>
      </c>
      <c r="H748" s="60">
        <v>100.748147639526</v>
      </c>
      <c r="I748" s="60">
        <v>110.39085951899</v>
      </c>
      <c r="J748" s="60">
        <v>107.74140681966701</v>
      </c>
      <c r="K748" s="60">
        <v>116.969105310443</v>
      </c>
      <c r="L748" s="60">
        <v>107.20140716519801</v>
      </c>
      <c r="M748" s="61">
        <v>0.535014459939118</v>
      </c>
      <c r="N748" s="61">
        <v>0.58661455461894396</v>
      </c>
      <c r="O748" s="61">
        <v>0.54060714880758198</v>
      </c>
      <c r="P748" s="61">
        <v>0.50344114655370598</v>
      </c>
      <c r="Q748" s="61">
        <v>0.46328502857152398</v>
      </c>
      <c r="R748" s="61">
        <v>0.47451528743718002</v>
      </c>
      <c r="S748" s="61">
        <v>0.40609915734025198</v>
      </c>
    </row>
    <row r="749" spans="1:19" x14ac:dyDescent="0.35">
      <c r="A749" s="59" t="s">
        <v>3276</v>
      </c>
      <c r="B749" s="59" t="s">
        <v>3277</v>
      </c>
      <c r="C749" s="53" t="s">
        <v>40</v>
      </c>
      <c r="D749" s="53" t="s">
        <v>135</v>
      </c>
      <c r="E749" s="53" t="s">
        <v>3707</v>
      </c>
      <c r="F749" s="60">
        <v>103.209840668924</v>
      </c>
      <c r="G749" s="60">
        <v>108.994945707978</v>
      </c>
      <c r="H749" s="60">
        <v>115.77241920037601</v>
      </c>
      <c r="I749" s="60">
        <v>110.281157375915</v>
      </c>
      <c r="J749" s="60">
        <v>115.052047469586</v>
      </c>
      <c r="K749" s="60">
        <v>103.590380046756</v>
      </c>
      <c r="L749" s="60">
        <v>91.544066309338803</v>
      </c>
      <c r="M749" s="61">
        <v>0.61607943181643199</v>
      </c>
      <c r="N749" s="61">
        <v>0.65672956408399696</v>
      </c>
      <c r="O749" s="61">
        <v>0.62064829668399402</v>
      </c>
      <c r="P749" s="61">
        <v>0.58795711176478005</v>
      </c>
      <c r="Q749" s="61">
        <v>0.552571874187476</v>
      </c>
      <c r="R749" s="61">
        <v>0.563642034353246</v>
      </c>
      <c r="S749" s="61">
        <v>0.49710782078068999</v>
      </c>
    </row>
    <row r="750" spans="1:19" x14ac:dyDescent="0.35">
      <c r="A750" s="59" t="s">
        <v>441</v>
      </c>
      <c r="B750" s="59" t="s">
        <v>442</v>
      </c>
      <c r="C750" s="53" t="s">
        <v>60</v>
      </c>
      <c r="D750" s="53" t="s">
        <v>135</v>
      </c>
      <c r="E750" s="53" t="s">
        <v>3707</v>
      </c>
      <c r="F750" s="60">
        <v>98.283176135614994</v>
      </c>
      <c r="G750" s="60">
        <v>116.390883687182</v>
      </c>
      <c r="H750" s="60">
        <v>114.931459223909</v>
      </c>
      <c r="I750" s="60">
        <v>109.793001928932</v>
      </c>
      <c r="J750" s="60">
        <v>124.648002291525</v>
      </c>
      <c r="K750" s="60">
        <v>114.807874001185</v>
      </c>
      <c r="L750" s="60">
        <v>94.273526727643699</v>
      </c>
      <c r="M750" s="61">
        <v>0.61259535398611897</v>
      </c>
      <c r="N750" s="61">
        <v>0.65449469558626705</v>
      </c>
      <c r="O750" s="61">
        <v>0.61679669947956905</v>
      </c>
      <c r="P750" s="61">
        <v>0.58576228113181705</v>
      </c>
      <c r="Q750" s="61">
        <v>0.55069900487516199</v>
      </c>
      <c r="R750" s="61">
        <v>0.56032862535001504</v>
      </c>
      <c r="S750" s="61">
        <v>0.49504024051110901</v>
      </c>
    </row>
    <row r="751" spans="1:19" x14ac:dyDescent="0.35">
      <c r="A751" s="59" t="s">
        <v>2025</v>
      </c>
      <c r="B751" s="59" t="s">
        <v>2026</v>
      </c>
      <c r="C751" s="53" t="s">
        <v>60</v>
      </c>
      <c r="D751" s="53" t="s">
        <v>146</v>
      </c>
      <c r="E751" s="53" t="s">
        <v>3707</v>
      </c>
      <c r="F751" s="60">
        <v>112.82784545352401</v>
      </c>
      <c r="G751" s="60">
        <v>127.333296348218</v>
      </c>
      <c r="H751" s="60">
        <v>110.69594694160899</v>
      </c>
      <c r="I751" s="60">
        <v>119.64373259192</v>
      </c>
      <c r="J751" s="60">
        <v>112.791779819691</v>
      </c>
      <c r="K751" s="60">
        <v>111.16244086859599</v>
      </c>
      <c r="L751" s="60">
        <v>93.618340146493395</v>
      </c>
      <c r="M751" s="61">
        <v>0.68971948602826705</v>
      </c>
      <c r="N751" s="61">
        <v>0.72532989994179897</v>
      </c>
      <c r="O751" s="61">
        <v>0.691225561108611</v>
      </c>
      <c r="P751" s="61">
        <v>0.66538950053818602</v>
      </c>
      <c r="Q751" s="61">
        <v>0.63211798410671005</v>
      </c>
      <c r="R751" s="61">
        <v>0.636853789534366</v>
      </c>
      <c r="S751" s="61">
        <v>0.56589062720403605</v>
      </c>
    </row>
    <row r="752" spans="1:19" x14ac:dyDescent="0.35">
      <c r="A752" s="59" t="s">
        <v>2864</v>
      </c>
      <c r="B752" s="59" t="s">
        <v>2865</v>
      </c>
      <c r="C752" s="53" t="s">
        <v>40</v>
      </c>
      <c r="D752" s="53" t="s">
        <v>55</v>
      </c>
      <c r="E752" s="53" t="s">
        <v>3708</v>
      </c>
      <c r="F752" s="60">
        <v>106.37704574481501</v>
      </c>
      <c r="G752" s="60">
        <v>120.220800391661</v>
      </c>
      <c r="H752" s="60">
        <v>112.16110240659</v>
      </c>
      <c r="I752" s="60">
        <v>123.477230711685</v>
      </c>
      <c r="J752" s="60">
        <v>110.96314240851601</v>
      </c>
      <c r="K752" s="60">
        <v>106.046450846003</v>
      </c>
      <c r="L752" s="60">
        <v>93.653080661550106</v>
      </c>
      <c r="M752" s="61">
        <v>0.50617067984606701</v>
      </c>
      <c r="N752" s="61">
        <v>0.53187304117130096</v>
      </c>
      <c r="O752" s="61">
        <v>0.50662561822268104</v>
      </c>
      <c r="P752" s="61">
        <v>0.48865379912990498</v>
      </c>
      <c r="Q752" s="61">
        <v>0.46287861953198001</v>
      </c>
      <c r="R752" s="61">
        <v>0.46744967350275601</v>
      </c>
      <c r="S752" s="61">
        <v>0.40909154809635201</v>
      </c>
    </row>
    <row r="753" spans="1:19" x14ac:dyDescent="0.35">
      <c r="A753" s="59" t="s">
        <v>1196</v>
      </c>
      <c r="B753" s="59" t="s">
        <v>1197</v>
      </c>
      <c r="C753" s="53" t="s">
        <v>40</v>
      </c>
      <c r="D753" s="53" t="s">
        <v>249</v>
      </c>
      <c r="E753" s="53" t="s">
        <v>3708</v>
      </c>
      <c r="F753" s="60">
        <v>103.090174071444</v>
      </c>
      <c r="G753" s="60">
        <v>115.79019553418</v>
      </c>
      <c r="H753" s="60">
        <v>100.017264384276</v>
      </c>
      <c r="I753" s="60">
        <v>117.79269982453199</v>
      </c>
      <c r="J753" s="60">
        <v>114.477280458948</v>
      </c>
      <c r="K753" s="60">
        <v>110.372754685247</v>
      </c>
      <c r="L753" s="60">
        <v>93.998532530146406</v>
      </c>
      <c r="M753" s="61">
        <v>0.49635295386346001</v>
      </c>
      <c r="N753" s="61">
        <v>0.51536494170125402</v>
      </c>
      <c r="O753" s="61">
        <v>0.48640678222117001</v>
      </c>
      <c r="P753" s="61">
        <v>0.47723975367596999</v>
      </c>
      <c r="Q753" s="61">
        <v>0.44954998735106499</v>
      </c>
      <c r="R753" s="61">
        <v>0.449969969687188</v>
      </c>
      <c r="S753" s="61">
        <v>0.35267280792712702</v>
      </c>
    </row>
    <row r="754" spans="1:19" x14ac:dyDescent="0.35">
      <c r="A754" s="59" t="s">
        <v>1192</v>
      </c>
      <c r="B754" s="59" t="s">
        <v>1193</v>
      </c>
      <c r="C754" s="53" t="s">
        <v>40</v>
      </c>
      <c r="D754" s="53" t="s">
        <v>249</v>
      </c>
      <c r="E754" s="53" t="s">
        <v>3707</v>
      </c>
      <c r="F754" s="60">
        <v>107.360813318439</v>
      </c>
      <c r="G754" s="60">
        <v>124.434684453662</v>
      </c>
      <c r="H754" s="60">
        <v>100.810083052024</v>
      </c>
      <c r="I754" s="60">
        <v>133.401933962448</v>
      </c>
      <c r="J754" s="60">
        <v>108.062909575744</v>
      </c>
      <c r="K754" s="60">
        <v>110.022171629404</v>
      </c>
      <c r="L754" s="60">
        <v>90.411692942658206</v>
      </c>
      <c r="M754" s="61">
        <v>0.66010407001639604</v>
      </c>
      <c r="N754" s="61">
        <v>0.69898093933916705</v>
      </c>
      <c r="O754" s="61">
        <v>0.65831937453268496</v>
      </c>
      <c r="P754" s="61">
        <v>0.63189693259923496</v>
      </c>
      <c r="Q754" s="61">
        <v>0.593490338694738</v>
      </c>
      <c r="R754" s="61">
        <v>0.600175580043115</v>
      </c>
      <c r="S754" s="61">
        <v>0.500299025646194</v>
      </c>
    </row>
    <row r="755" spans="1:19" x14ac:dyDescent="0.35">
      <c r="A755" s="59" t="s">
        <v>2872</v>
      </c>
      <c r="B755" s="59" t="s">
        <v>2873</v>
      </c>
      <c r="C755" s="53" t="s">
        <v>60</v>
      </c>
      <c r="D755" s="53" t="s">
        <v>55</v>
      </c>
      <c r="E755" s="53" t="s">
        <v>3708</v>
      </c>
      <c r="F755" s="60">
        <v>106.37704574481501</v>
      </c>
      <c r="G755" s="60">
        <v>120.220800391661</v>
      </c>
      <c r="H755" s="60">
        <v>112.16110240659</v>
      </c>
      <c r="I755" s="60">
        <v>123.477230711685</v>
      </c>
      <c r="J755" s="60">
        <v>110.96314240851601</v>
      </c>
      <c r="K755" s="60">
        <v>106.046450846003</v>
      </c>
      <c r="L755" s="60">
        <v>93.653080661550106</v>
      </c>
      <c r="M755" s="61">
        <v>0.50617067984606701</v>
      </c>
      <c r="N755" s="61">
        <v>0.53187304117130096</v>
      </c>
      <c r="O755" s="61">
        <v>0.50662561822268104</v>
      </c>
      <c r="P755" s="61">
        <v>0.48865379912990498</v>
      </c>
      <c r="Q755" s="61">
        <v>0.46287861953198001</v>
      </c>
      <c r="R755" s="61">
        <v>0.46744967350275601</v>
      </c>
      <c r="S755" s="61">
        <v>0.40909154809635201</v>
      </c>
    </row>
    <row r="756" spans="1:19" x14ac:dyDescent="0.35">
      <c r="A756" s="59" t="s">
        <v>1338</v>
      </c>
      <c r="B756" s="59" t="s">
        <v>1339</v>
      </c>
      <c r="C756" s="53" t="s">
        <v>40</v>
      </c>
      <c r="D756" s="53" t="s">
        <v>73</v>
      </c>
      <c r="E756" s="53" t="s">
        <v>3707</v>
      </c>
      <c r="F756" s="60">
        <v>105.364822535732</v>
      </c>
      <c r="G756" s="60">
        <v>121.950263219923</v>
      </c>
      <c r="H756" s="60">
        <v>110.71417770119599</v>
      </c>
      <c r="I756" s="60">
        <v>104.945395309061</v>
      </c>
      <c r="J756" s="60">
        <v>111.39298705702601</v>
      </c>
      <c r="K756" s="60">
        <v>95.045039890343105</v>
      </c>
      <c r="L756" s="60">
        <v>113.008653985305</v>
      </c>
      <c r="M756" s="61">
        <v>0.639553755124183</v>
      </c>
      <c r="N756" s="61">
        <v>0.67816909175850304</v>
      </c>
      <c r="O756" s="61">
        <v>0.64232397905717398</v>
      </c>
      <c r="P756" s="61">
        <v>0.61657071601381797</v>
      </c>
      <c r="Q756" s="61">
        <v>0.58486019836395498</v>
      </c>
      <c r="R756" s="61">
        <v>0.59138052997944002</v>
      </c>
      <c r="S756" s="61">
        <v>0.53063611361996399</v>
      </c>
    </row>
    <row r="757" spans="1:19" x14ac:dyDescent="0.35">
      <c r="A757" s="59" t="s">
        <v>2496</v>
      </c>
      <c r="B757" s="59" t="s">
        <v>2497</v>
      </c>
      <c r="C757" s="53" t="s">
        <v>60</v>
      </c>
      <c r="D757" s="53" t="s">
        <v>41</v>
      </c>
      <c r="E757" s="53" t="s">
        <v>3708</v>
      </c>
      <c r="F757" s="60">
        <v>111.008487156554</v>
      </c>
      <c r="G757" s="60">
        <v>109.556146458195</v>
      </c>
      <c r="H757" s="60">
        <v>103.304319507906</v>
      </c>
      <c r="I757" s="60">
        <v>121.258371240095</v>
      </c>
      <c r="J757" s="60">
        <v>110.178737455459</v>
      </c>
      <c r="K757" s="60">
        <v>117.360049849739</v>
      </c>
      <c r="L757" s="60">
        <v>95.773563569334499</v>
      </c>
      <c r="M757" s="61">
        <v>0.474504373929797</v>
      </c>
      <c r="N757" s="61">
        <v>0.50471700595678404</v>
      </c>
      <c r="O757" s="61">
        <v>0.47580706519524901</v>
      </c>
      <c r="P757" s="61">
        <v>0.45328852555328403</v>
      </c>
      <c r="Q757" s="61">
        <v>0.42359683884983101</v>
      </c>
      <c r="R757" s="61">
        <v>0.43056254913047198</v>
      </c>
      <c r="S757" s="61">
        <v>0.36671974829646098</v>
      </c>
    </row>
    <row r="758" spans="1:19" x14ac:dyDescent="0.35">
      <c r="A758" s="59" t="s">
        <v>1040</v>
      </c>
      <c r="B758" s="59" t="s">
        <v>1041</v>
      </c>
      <c r="C758" s="53" t="s">
        <v>40</v>
      </c>
      <c r="D758" s="53" t="s">
        <v>73</v>
      </c>
      <c r="E758" s="53" t="s">
        <v>3708</v>
      </c>
      <c r="F758" s="60">
        <v>106.51085823401</v>
      </c>
      <c r="G758" s="60">
        <v>118.247810011952</v>
      </c>
      <c r="H758" s="60">
        <v>109.400390493201</v>
      </c>
      <c r="I758" s="60">
        <v>108.803805487418</v>
      </c>
      <c r="J758" s="60">
        <v>113.297150108138</v>
      </c>
      <c r="K758" s="60">
        <v>108.862180301706</v>
      </c>
      <c r="L758" s="60">
        <v>102.577341366243</v>
      </c>
      <c r="M758" s="61">
        <v>0.53193167311548195</v>
      </c>
      <c r="N758" s="61">
        <v>0.55792986163688496</v>
      </c>
      <c r="O758" s="61">
        <v>0.53415701750454603</v>
      </c>
      <c r="P758" s="61">
        <v>0.51552402492147598</v>
      </c>
      <c r="Q758" s="61">
        <v>0.49085846039534098</v>
      </c>
      <c r="R758" s="61">
        <v>0.49639499561064998</v>
      </c>
      <c r="S758" s="61">
        <v>0.43386805090855002</v>
      </c>
    </row>
    <row r="759" spans="1:19" x14ac:dyDescent="0.35">
      <c r="A759" s="59" t="s">
        <v>1336</v>
      </c>
      <c r="B759" s="59" t="s">
        <v>1337</v>
      </c>
      <c r="C759" s="53" t="s">
        <v>40</v>
      </c>
      <c r="D759" s="53" t="s">
        <v>73</v>
      </c>
      <c r="E759" s="53" t="s">
        <v>3708</v>
      </c>
      <c r="F759" s="60">
        <v>102.445793202557</v>
      </c>
      <c r="G759" s="60">
        <v>116.44863647760999</v>
      </c>
      <c r="H759" s="60">
        <v>106.07176394247</v>
      </c>
      <c r="I759" s="60">
        <v>108.70730705355901</v>
      </c>
      <c r="J759" s="60">
        <v>107.89154117483901</v>
      </c>
      <c r="K759" s="60">
        <v>95.168354541988705</v>
      </c>
      <c r="L759" s="60">
        <v>109.91789221041</v>
      </c>
      <c r="M759" s="61">
        <v>0.53460025262140098</v>
      </c>
      <c r="N759" s="61">
        <v>0.55606850668168095</v>
      </c>
      <c r="O759" s="61">
        <v>0.53506980238801904</v>
      </c>
      <c r="P759" s="61">
        <v>0.52139069672851301</v>
      </c>
      <c r="Q759" s="61">
        <v>0.50042549035151596</v>
      </c>
      <c r="R759" s="61">
        <v>0.50326964929009899</v>
      </c>
      <c r="S759" s="61">
        <v>0.459053840679504</v>
      </c>
    </row>
    <row r="760" spans="1:19" x14ac:dyDescent="0.35">
      <c r="A760" s="59" t="s">
        <v>2866</v>
      </c>
      <c r="B760" s="59" t="s">
        <v>2867</v>
      </c>
      <c r="C760" s="53" t="s">
        <v>40</v>
      </c>
      <c r="D760" s="53" t="s">
        <v>55</v>
      </c>
      <c r="E760" s="53" t="s">
        <v>3708</v>
      </c>
      <c r="F760" s="60">
        <v>106.37704574481501</v>
      </c>
      <c r="G760" s="60">
        <v>120.220800391661</v>
      </c>
      <c r="H760" s="60">
        <v>112.16110240659</v>
      </c>
      <c r="I760" s="60">
        <v>123.477230711685</v>
      </c>
      <c r="J760" s="60">
        <v>110.96314240851601</v>
      </c>
      <c r="K760" s="60">
        <v>106.046450846003</v>
      </c>
      <c r="L760" s="60">
        <v>93.653080661550106</v>
      </c>
      <c r="M760" s="61">
        <v>0.50617067984606701</v>
      </c>
      <c r="N760" s="61">
        <v>0.53187304117130096</v>
      </c>
      <c r="O760" s="61">
        <v>0.50662561822268104</v>
      </c>
      <c r="P760" s="61">
        <v>0.48865379912990498</v>
      </c>
      <c r="Q760" s="61">
        <v>0.46287861953198001</v>
      </c>
      <c r="R760" s="61">
        <v>0.46744967350275601</v>
      </c>
      <c r="S760" s="61">
        <v>0.40909154809635201</v>
      </c>
    </row>
    <row r="761" spans="1:19" x14ac:dyDescent="0.35">
      <c r="A761" s="59" t="s">
        <v>1342</v>
      </c>
      <c r="B761" s="59" t="s">
        <v>1343</v>
      </c>
      <c r="C761" s="53" t="s">
        <v>40</v>
      </c>
      <c r="D761" s="53" t="s">
        <v>73</v>
      </c>
      <c r="E761" s="53" t="s">
        <v>3707</v>
      </c>
      <c r="F761" s="60">
        <v>105.364822535732</v>
      </c>
      <c r="G761" s="60">
        <v>121.950263219923</v>
      </c>
      <c r="H761" s="60">
        <v>104.907718595896</v>
      </c>
      <c r="I761" s="60">
        <v>111.536782398087</v>
      </c>
      <c r="J761" s="60">
        <v>107.768335450392</v>
      </c>
      <c r="K761" s="60">
        <v>95.045039890343105</v>
      </c>
      <c r="L761" s="60">
        <v>113.008653985305</v>
      </c>
      <c r="M761" s="61">
        <v>0.639553755124183</v>
      </c>
      <c r="N761" s="61">
        <v>0.67816909175850304</v>
      </c>
      <c r="O761" s="61">
        <v>0.64232397905717398</v>
      </c>
      <c r="P761" s="61">
        <v>0.61657071601381797</v>
      </c>
      <c r="Q761" s="61">
        <v>0.58486019836395498</v>
      </c>
      <c r="R761" s="61">
        <v>0.59138052997944002</v>
      </c>
      <c r="S761" s="61">
        <v>0.53063611361996399</v>
      </c>
    </row>
    <row r="762" spans="1:19" x14ac:dyDescent="0.35">
      <c r="A762" s="59" t="s">
        <v>1348</v>
      </c>
      <c r="B762" s="59" t="s">
        <v>1349</v>
      </c>
      <c r="C762" s="53" t="s">
        <v>60</v>
      </c>
      <c r="D762" s="53" t="s">
        <v>73</v>
      </c>
      <c r="E762" s="53" t="s">
        <v>3708</v>
      </c>
      <c r="F762" s="60">
        <v>102.445793202557</v>
      </c>
      <c r="G762" s="60">
        <v>116.44863647760999</v>
      </c>
      <c r="H762" s="60">
        <v>106.07176394247</v>
      </c>
      <c r="I762" s="60">
        <v>108.70730705355901</v>
      </c>
      <c r="J762" s="60">
        <v>107.89154117483901</v>
      </c>
      <c r="K762" s="60">
        <v>95.168354541988705</v>
      </c>
      <c r="L762" s="60">
        <v>109.91789221041</v>
      </c>
      <c r="M762" s="61">
        <v>0.53460025262140098</v>
      </c>
      <c r="N762" s="61">
        <v>0.55606850668168095</v>
      </c>
      <c r="O762" s="61">
        <v>0.53506980238801904</v>
      </c>
      <c r="P762" s="61">
        <v>0.52139069672851301</v>
      </c>
      <c r="Q762" s="61">
        <v>0.50042549035151596</v>
      </c>
      <c r="R762" s="61">
        <v>0.50326964929009899</v>
      </c>
      <c r="S762" s="61">
        <v>0.459053840679504</v>
      </c>
    </row>
    <row r="763" spans="1:19" x14ac:dyDescent="0.35">
      <c r="A763" s="59" t="s">
        <v>1034</v>
      </c>
      <c r="B763" s="59" t="s">
        <v>1035</v>
      </c>
      <c r="C763" s="53" t="s">
        <v>40</v>
      </c>
      <c r="D763" s="53" t="s">
        <v>73</v>
      </c>
      <c r="E763" s="53" t="s">
        <v>3707</v>
      </c>
      <c r="F763" s="60">
        <v>103.753447079111</v>
      </c>
      <c r="G763" s="60">
        <v>120.87812438692499</v>
      </c>
      <c r="H763" s="60">
        <v>114.01897566574399</v>
      </c>
      <c r="I763" s="60">
        <v>110.695085705789</v>
      </c>
      <c r="J763" s="60">
        <v>112.79071811740501</v>
      </c>
      <c r="K763" s="60">
        <v>103.8822726898</v>
      </c>
      <c r="L763" s="60">
        <v>103.52476404388899</v>
      </c>
      <c r="M763" s="61">
        <v>0.68226201869101899</v>
      </c>
      <c r="N763" s="61">
        <v>0.72231525546669595</v>
      </c>
      <c r="O763" s="61">
        <v>0.686430410081179</v>
      </c>
      <c r="P763" s="61">
        <v>0.65605461941452003</v>
      </c>
      <c r="Q763" s="61">
        <v>0.62057033584833199</v>
      </c>
      <c r="R763" s="61">
        <v>0.63040457312868203</v>
      </c>
      <c r="S763" s="61">
        <v>0.55421517243185503</v>
      </c>
    </row>
    <row r="764" spans="1:19" x14ac:dyDescent="0.35">
      <c r="A764" s="59" t="s">
        <v>1346</v>
      </c>
      <c r="B764" s="59" t="s">
        <v>1347</v>
      </c>
      <c r="C764" s="53" t="s">
        <v>60</v>
      </c>
      <c r="D764" s="53" t="s">
        <v>73</v>
      </c>
      <c r="E764" s="53" t="s">
        <v>3707</v>
      </c>
      <c r="F764" s="60">
        <v>105.95813072762</v>
      </c>
      <c r="G764" s="60">
        <v>109.860514833233</v>
      </c>
      <c r="H764" s="60">
        <v>108.197236006765</v>
      </c>
      <c r="I764" s="60">
        <v>105.744076543866</v>
      </c>
      <c r="J764" s="60">
        <v>105.07556889627099</v>
      </c>
      <c r="K764" s="60">
        <v>93.600150381222406</v>
      </c>
      <c r="L764" s="60">
        <v>114.715180635365</v>
      </c>
      <c r="M764" s="61">
        <v>0.65509842763798398</v>
      </c>
      <c r="N764" s="61">
        <v>0.69406481820475396</v>
      </c>
      <c r="O764" s="61">
        <v>0.65806556700431396</v>
      </c>
      <c r="P764" s="61">
        <v>0.63149086504636198</v>
      </c>
      <c r="Q764" s="61">
        <v>0.59901759168938395</v>
      </c>
      <c r="R764" s="61">
        <v>0.60602433664942001</v>
      </c>
      <c r="S764" s="61">
        <v>0.54369561719367199</v>
      </c>
    </row>
    <row r="765" spans="1:19" x14ac:dyDescent="0.35">
      <c r="A765" s="59" t="s">
        <v>1398</v>
      </c>
      <c r="B765" s="59" t="s">
        <v>1399</v>
      </c>
      <c r="C765" s="53" t="s">
        <v>60</v>
      </c>
      <c r="D765" s="53" t="s">
        <v>256</v>
      </c>
      <c r="E765" s="53" t="s">
        <v>3707</v>
      </c>
      <c r="F765" s="60">
        <v>107.416959946559</v>
      </c>
      <c r="G765" s="60">
        <v>115.76233753288101</v>
      </c>
      <c r="H765" s="60">
        <v>101.899302855671</v>
      </c>
      <c r="I765" s="60">
        <v>127.103923747346</v>
      </c>
      <c r="J765" s="60">
        <v>124.951214812754</v>
      </c>
      <c r="K765" s="60">
        <v>120.38641579721001</v>
      </c>
      <c r="L765" s="60">
        <v>107.08471251944199</v>
      </c>
      <c r="M765" s="61">
        <v>0.641727081216932</v>
      </c>
      <c r="N765" s="61">
        <v>0.67965651184171705</v>
      </c>
      <c r="O765" s="61">
        <v>0.64245934869406696</v>
      </c>
      <c r="P765" s="61">
        <v>0.61782265465921604</v>
      </c>
      <c r="Q765" s="61">
        <v>0.58490035425439602</v>
      </c>
      <c r="R765" s="61">
        <v>0.59070240627055803</v>
      </c>
      <c r="S765" s="61">
        <v>0.52254566266345703</v>
      </c>
    </row>
    <row r="766" spans="1:19" x14ac:dyDescent="0.35">
      <c r="A766" s="59" t="s">
        <v>675</v>
      </c>
      <c r="B766" s="59" t="s">
        <v>676</v>
      </c>
      <c r="C766" s="53" t="s">
        <v>60</v>
      </c>
      <c r="D766" s="53" t="s">
        <v>230</v>
      </c>
      <c r="E766" s="53" t="s">
        <v>3708</v>
      </c>
      <c r="F766" s="60">
        <v>108.498874884708</v>
      </c>
      <c r="G766" s="60">
        <v>121.208084015514</v>
      </c>
      <c r="H766" s="60">
        <v>102.03315899297</v>
      </c>
      <c r="I766" s="60">
        <v>121.843661444273</v>
      </c>
      <c r="J766" s="60">
        <v>122.509492590232</v>
      </c>
      <c r="K766" s="60">
        <v>114.912733593848</v>
      </c>
      <c r="L766" s="60">
        <v>103.526148083686</v>
      </c>
      <c r="M766" s="61">
        <v>0.54057975228030297</v>
      </c>
      <c r="N766" s="61">
        <v>0.56117377045934602</v>
      </c>
      <c r="O766" s="61">
        <v>0.53782281108312302</v>
      </c>
      <c r="P766" s="61">
        <v>0.525382584588035</v>
      </c>
      <c r="Q766" s="61">
        <v>0.50244059139661201</v>
      </c>
      <c r="R766" s="61">
        <v>0.50454719855860797</v>
      </c>
      <c r="S766" s="61">
        <v>0.45034157838557298</v>
      </c>
    </row>
    <row r="767" spans="1:19" x14ac:dyDescent="0.35">
      <c r="A767" s="59" t="s">
        <v>673</v>
      </c>
      <c r="B767" s="59" t="s">
        <v>674</v>
      </c>
      <c r="C767" s="53" t="s">
        <v>60</v>
      </c>
      <c r="D767" s="53" t="s">
        <v>230</v>
      </c>
      <c r="E767" s="53" t="s">
        <v>3708</v>
      </c>
      <c r="F767" s="60">
        <v>108.498874884708</v>
      </c>
      <c r="G767" s="60">
        <v>121.208084015514</v>
      </c>
      <c r="H767" s="60">
        <v>102.03315899297</v>
      </c>
      <c r="I767" s="60">
        <v>121.843661444273</v>
      </c>
      <c r="J767" s="60">
        <v>122.509492590232</v>
      </c>
      <c r="K767" s="60">
        <v>114.912733593848</v>
      </c>
      <c r="L767" s="60">
        <v>103.526148083686</v>
      </c>
      <c r="M767" s="61">
        <v>0.54057975228030297</v>
      </c>
      <c r="N767" s="61">
        <v>0.56117377045934602</v>
      </c>
      <c r="O767" s="61">
        <v>0.53782281108312302</v>
      </c>
      <c r="P767" s="61">
        <v>0.525382584588035</v>
      </c>
      <c r="Q767" s="61">
        <v>0.50244059139661201</v>
      </c>
      <c r="R767" s="61">
        <v>0.50454719855860797</v>
      </c>
      <c r="S767" s="61">
        <v>0.45034157838557298</v>
      </c>
    </row>
    <row r="768" spans="1:19" x14ac:dyDescent="0.35">
      <c r="A768" s="59" t="s">
        <v>671</v>
      </c>
      <c r="B768" s="59" t="s">
        <v>672</v>
      </c>
      <c r="C768" s="53" t="s">
        <v>40</v>
      </c>
      <c r="D768" s="53" t="s">
        <v>230</v>
      </c>
      <c r="E768" s="53" t="s">
        <v>3707</v>
      </c>
      <c r="F768" s="60">
        <v>104.48034929082399</v>
      </c>
      <c r="G768" s="60">
        <v>119.915413622708</v>
      </c>
      <c r="H768" s="60">
        <v>94.836865448916797</v>
      </c>
      <c r="I768" s="60">
        <v>113.456538085731</v>
      </c>
      <c r="J768" s="60">
        <v>126.888483671532</v>
      </c>
      <c r="K768" s="60">
        <v>116.856792602938</v>
      </c>
      <c r="L768" s="60">
        <v>108.78122162339299</v>
      </c>
      <c r="M768" s="61">
        <v>0.64591605372164196</v>
      </c>
      <c r="N768" s="61">
        <v>0.68224736918997497</v>
      </c>
      <c r="O768" s="61">
        <v>0.64742524339221097</v>
      </c>
      <c r="P768" s="61">
        <v>0.62023650214753101</v>
      </c>
      <c r="Q768" s="61">
        <v>0.58694276766835496</v>
      </c>
      <c r="R768" s="61">
        <v>0.59491860799658003</v>
      </c>
      <c r="S768" s="61">
        <v>0.52521643083946101</v>
      </c>
    </row>
    <row r="769" spans="1:19" x14ac:dyDescent="0.35">
      <c r="A769" s="59" t="s">
        <v>1200</v>
      </c>
      <c r="B769" s="59" t="s">
        <v>1201</v>
      </c>
      <c r="C769" s="53" t="s">
        <v>60</v>
      </c>
      <c r="D769" s="53" t="s">
        <v>249</v>
      </c>
      <c r="E769" s="53" t="s">
        <v>3708</v>
      </c>
      <c r="F769" s="60">
        <v>103.090174071444</v>
      </c>
      <c r="G769" s="60">
        <v>115.79019553418</v>
      </c>
      <c r="H769" s="60">
        <v>100.017264384276</v>
      </c>
      <c r="I769" s="60">
        <v>117.79269982453199</v>
      </c>
      <c r="J769" s="60">
        <v>114.477280458948</v>
      </c>
      <c r="K769" s="60">
        <v>110.372754685247</v>
      </c>
      <c r="L769" s="60">
        <v>93.998532530146406</v>
      </c>
      <c r="M769" s="61">
        <v>0.49635295386346001</v>
      </c>
      <c r="N769" s="61">
        <v>0.51536494170125402</v>
      </c>
      <c r="O769" s="61">
        <v>0.48640678222117001</v>
      </c>
      <c r="P769" s="61">
        <v>0.47723975367596999</v>
      </c>
      <c r="Q769" s="61">
        <v>0.44954998735106499</v>
      </c>
      <c r="R769" s="61">
        <v>0.449969969687188</v>
      </c>
      <c r="S769" s="61">
        <v>0.35267280792712702</v>
      </c>
    </row>
    <row r="770" spans="1:19" x14ac:dyDescent="0.35">
      <c r="A770" s="59" t="s">
        <v>1839</v>
      </c>
      <c r="B770" s="59" t="s">
        <v>1840</v>
      </c>
      <c r="C770" s="53" t="s">
        <v>40</v>
      </c>
      <c r="D770" s="53" t="s">
        <v>41</v>
      </c>
      <c r="E770" s="53" t="s">
        <v>3708</v>
      </c>
      <c r="F770" s="60">
        <v>103.41389106061099</v>
      </c>
      <c r="G770" s="60">
        <v>111.46533938681701</v>
      </c>
      <c r="H770" s="60">
        <v>106.060454819822</v>
      </c>
      <c r="I770" s="60">
        <v>106.256412277606</v>
      </c>
      <c r="J770" s="60">
        <v>113.58298931922199</v>
      </c>
      <c r="K770" s="60">
        <v>104.065785576708</v>
      </c>
      <c r="L770" s="60">
        <v>112.097838602199</v>
      </c>
      <c r="M770" s="61">
        <v>0.49652486057626399</v>
      </c>
      <c r="N770" s="61">
        <v>0.52302934621888097</v>
      </c>
      <c r="O770" s="61">
        <v>0.49856696906873099</v>
      </c>
      <c r="P770" s="61">
        <v>0.48016906862276099</v>
      </c>
      <c r="Q770" s="61">
        <v>0.45612515252274299</v>
      </c>
      <c r="R770" s="61">
        <v>0.461223934100221</v>
      </c>
      <c r="S770" s="61">
        <v>0.40900024915835997</v>
      </c>
    </row>
    <row r="771" spans="1:19" x14ac:dyDescent="0.35">
      <c r="A771" s="59" t="s">
        <v>2874</v>
      </c>
      <c r="B771" s="59" t="s">
        <v>2875</v>
      </c>
      <c r="C771" s="53" t="s">
        <v>60</v>
      </c>
      <c r="D771" s="53" t="s">
        <v>55</v>
      </c>
      <c r="E771" s="53" t="s">
        <v>3708</v>
      </c>
      <c r="F771" s="60">
        <v>106.37704574481501</v>
      </c>
      <c r="G771" s="60">
        <v>120.220800391661</v>
      </c>
      <c r="H771" s="60">
        <v>112.16110240659</v>
      </c>
      <c r="I771" s="60">
        <v>123.477230711685</v>
      </c>
      <c r="J771" s="60">
        <v>110.96314240851601</v>
      </c>
      <c r="K771" s="60">
        <v>106.046450846003</v>
      </c>
      <c r="L771" s="60">
        <v>93.653080661550106</v>
      </c>
      <c r="M771" s="61">
        <v>0.50617067984606701</v>
      </c>
      <c r="N771" s="61">
        <v>0.53187304117130096</v>
      </c>
      <c r="O771" s="61">
        <v>0.50662561822268104</v>
      </c>
      <c r="P771" s="61">
        <v>0.48865379912990498</v>
      </c>
      <c r="Q771" s="61">
        <v>0.46287861953198001</v>
      </c>
      <c r="R771" s="61">
        <v>0.46744967350275601</v>
      </c>
      <c r="S771" s="61">
        <v>0.40909154809635201</v>
      </c>
    </row>
    <row r="772" spans="1:19" x14ac:dyDescent="0.35">
      <c r="A772" s="59" t="s">
        <v>2498</v>
      </c>
      <c r="B772" s="59" t="s">
        <v>2499</v>
      </c>
      <c r="C772" s="53" t="s">
        <v>60</v>
      </c>
      <c r="D772" s="53" t="s">
        <v>41</v>
      </c>
      <c r="E772" s="53" t="s">
        <v>3708</v>
      </c>
      <c r="F772" s="60">
        <v>111.008487156554</v>
      </c>
      <c r="G772" s="60">
        <v>109.556146458195</v>
      </c>
      <c r="H772" s="60">
        <v>103.304319507906</v>
      </c>
      <c r="I772" s="60">
        <v>121.258371240095</v>
      </c>
      <c r="J772" s="60">
        <v>110.178737455459</v>
      </c>
      <c r="K772" s="60">
        <v>117.360049849739</v>
      </c>
      <c r="L772" s="60">
        <v>95.773563569334499</v>
      </c>
      <c r="M772" s="61">
        <v>0.474504373929797</v>
      </c>
      <c r="N772" s="61">
        <v>0.50471700595678404</v>
      </c>
      <c r="O772" s="61">
        <v>0.47580706519524901</v>
      </c>
      <c r="P772" s="61">
        <v>0.45328852555328403</v>
      </c>
      <c r="Q772" s="61">
        <v>0.42359683884983101</v>
      </c>
      <c r="R772" s="61">
        <v>0.43056254913047198</v>
      </c>
      <c r="S772" s="61">
        <v>0.36671974829646098</v>
      </c>
    </row>
    <row r="773" spans="1:19" x14ac:dyDescent="0.35">
      <c r="A773" s="59" t="s">
        <v>2860</v>
      </c>
      <c r="B773" s="59" t="s">
        <v>2861</v>
      </c>
      <c r="C773" s="53" t="s">
        <v>40</v>
      </c>
      <c r="D773" s="53" t="s">
        <v>55</v>
      </c>
      <c r="E773" s="53" t="s">
        <v>3708</v>
      </c>
      <c r="F773" s="60">
        <v>106.37704574481501</v>
      </c>
      <c r="G773" s="60">
        <v>120.220800391661</v>
      </c>
      <c r="H773" s="60">
        <v>112.16110240659</v>
      </c>
      <c r="I773" s="60">
        <v>123.477230711685</v>
      </c>
      <c r="J773" s="60">
        <v>110.96314240851601</v>
      </c>
      <c r="K773" s="60">
        <v>106.046450846003</v>
      </c>
      <c r="L773" s="60">
        <v>93.653080661550106</v>
      </c>
      <c r="M773" s="61">
        <v>0.50617067984606701</v>
      </c>
      <c r="N773" s="61">
        <v>0.53187304117130096</v>
      </c>
      <c r="O773" s="61">
        <v>0.50662561822268104</v>
      </c>
      <c r="P773" s="61">
        <v>0.48865379912990498</v>
      </c>
      <c r="Q773" s="61">
        <v>0.46287861953198001</v>
      </c>
      <c r="R773" s="61">
        <v>0.46744967350275601</v>
      </c>
      <c r="S773" s="61">
        <v>0.40909154809635201</v>
      </c>
    </row>
    <row r="774" spans="1:19" x14ac:dyDescent="0.35">
      <c r="A774" s="59" t="s">
        <v>2870</v>
      </c>
      <c r="B774" s="59" t="s">
        <v>2871</v>
      </c>
      <c r="C774" s="53" t="s">
        <v>60</v>
      </c>
      <c r="D774" s="53" t="s">
        <v>55</v>
      </c>
      <c r="E774" s="53" t="s">
        <v>3708</v>
      </c>
      <c r="F774" s="60">
        <v>106.37704574481501</v>
      </c>
      <c r="G774" s="60">
        <v>120.220800391661</v>
      </c>
      <c r="H774" s="60">
        <v>112.16110240659</v>
      </c>
      <c r="I774" s="60">
        <v>123.477230711685</v>
      </c>
      <c r="J774" s="60">
        <v>110.96314240851601</v>
      </c>
      <c r="K774" s="60">
        <v>106.046450846003</v>
      </c>
      <c r="L774" s="60">
        <v>93.653080661550106</v>
      </c>
      <c r="M774" s="61">
        <v>0.50617067984606701</v>
      </c>
      <c r="N774" s="61">
        <v>0.53187304117130096</v>
      </c>
      <c r="O774" s="61">
        <v>0.50662561822268104</v>
      </c>
      <c r="P774" s="61">
        <v>0.48865379912990498</v>
      </c>
      <c r="Q774" s="61">
        <v>0.46287861953198001</v>
      </c>
      <c r="R774" s="61">
        <v>0.46744967350275601</v>
      </c>
      <c r="S774" s="61">
        <v>0.40909154809635201</v>
      </c>
    </row>
    <row r="775" spans="1:19" x14ac:dyDescent="0.35">
      <c r="A775" s="59" t="s">
        <v>1837</v>
      </c>
      <c r="B775" s="59" t="s">
        <v>1838</v>
      </c>
      <c r="C775" s="53" t="s">
        <v>40</v>
      </c>
      <c r="D775" s="53" t="s">
        <v>41</v>
      </c>
      <c r="E775" s="53" t="s">
        <v>3707</v>
      </c>
      <c r="F775" s="60">
        <v>108.65639130056</v>
      </c>
      <c r="G775" s="60">
        <v>111.787119012666</v>
      </c>
      <c r="H775" s="60">
        <v>108.32606166476</v>
      </c>
      <c r="I775" s="60">
        <v>102.67545180008101</v>
      </c>
      <c r="J775" s="60">
        <v>109.86418402344</v>
      </c>
      <c r="K775" s="60">
        <v>104.88053715858899</v>
      </c>
      <c r="L775" s="60">
        <v>116.427678747451</v>
      </c>
      <c r="M775" s="61">
        <v>0.61804359896863403</v>
      </c>
      <c r="N775" s="61">
        <v>0.66151725006663897</v>
      </c>
      <c r="O775" s="61">
        <v>0.62236780556918003</v>
      </c>
      <c r="P775" s="61">
        <v>0.59118843883288097</v>
      </c>
      <c r="Q775" s="61">
        <v>0.55553995769501396</v>
      </c>
      <c r="R775" s="61">
        <v>0.56478859303967399</v>
      </c>
      <c r="S775" s="61">
        <v>0.49506309516908298</v>
      </c>
    </row>
    <row r="776" spans="1:19" x14ac:dyDescent="0.35">
      <c r="A776" s="59" t="s">
        <v>2862</v>
      </c>
      <c r="B776" s="59" t="s">
        <v>2863</v>
      </c>
      <c r="C776" s="53" t="s">
        <v>40</v>
      </c>
      <c r="D776" s="53" t="s">
        <v>55</v>
      </c>
      <c r="E776" s="53" t="s">
        <v>3707</v>
      </c>
      <c r="F776" s="60">
        <v>107.424934078568</v>
      </c>
      <c r="G776" s="60">
        <v>123.732879640286</v>
      </c>
      <c r="H776" s="60">
        <v>111.113590193392</v>
      </c>
      <c r="I776" s="60">
        <v>129.65147603799201</v>
      </c>
      <c r="J776" s="60">
        <v>103.852005270098</v>
      </c>
      <c r="K776" s="60">
        <v>106.322961406646</v>
      </c>
      <c r="L776" s="60">
        <v>91.614858828775695</v>
      </c>
      <c r="M776" s="61">
        <v>0.67966588820669904</v>
      </c>
      <c r="N776" s="61">
        <v>0.71691167696387903</v>
      </c>
      <c r="O776" s="61">
        <v>0.68110242043018399</v>
      </c>
      <c r="P776" s="61">
        <v>0.65168098406749997</v>
      </c>
      <c r="Q776" s="61">
        <v>0.61454702611725598</v>
      </c>
      <c r="R776" s="61">
        <v>0.62195749956569202</v>
      </c>
      <c r="S776" s="61">
        <v>0.538593341138491</v>
      </c>
    </row>
    <row r="777" spans="1:19" x14ac:dyDescent="0.35">
      <c r="A777" s="59" t="s">
        <v>2848</v>
      </c>
      <c r="B777" s="59" t="s">
        <v>2849</v>
      </c>
      <c r="C777" s="53" t="s">
        <v>40</v>
      </c>
      <c r="D777" s="53" t="s">
        <v>114</v>
      </c>
      <c r="E777" s="53" t="s">
        <v>3708</v>
      </c>
      <c r="F777" s="60">
        <v>102.102239194584</v>
      </c>
      <c r="G777" s="60">
        <v>115.32321264684499</v>
      </c>
      <c r="H777" s="60">
        <v>116.056622369539</v>
      </c>
      <c r="I777" s="60">
        <v>110.366647416067</v>
      </c>
      <c r="J777" s="60">
        <v>108.747128440297</v>
      </c>
      <c r="K777" s="60">
        <v>102.134866982402</v>
      </c>
      <c r="L777" s="60">
        <v>97.987580779504398</v>
      </c>
      <c r="M777" s="61">
        <v>0.51415076835080897</v>
      </c>
      <c r="N777" s="61">
        <v>0.53686497431065605</v>
      </c>
      <c r="O777" s="61">
        <v>0.51630139699307098</v>
      </c>
      <c r="P777" s="61">
        <v>0.49849430222438401</v>
      </c>
      <c r="Q777" s="61">
        <v>0.47613423088433598</v>
      </c>
      <c r="R777" s="61">
        <v>0.482003900677413</v>
      </c>
      <c r="S777" s="61">
        <v>0.43805385595291402</v>
      </c>
    </row>
    <row r="778" spans="1:19" x14ac:dyDescent="0.35">
      <c r="A778" s="59" t="s">
        <v>1352</v>
      </c>
      <c r="B778" s="59" t="s">
        <v>1353</v>
      </c>
      <c r="C778" s="53" t="s">
        <v>60</v>
      </c>
      <c r="D778" s="53" t="s">
        <v>73</v>
      </c>
      <c r="E778" s="53" t="s">
        <v>3708</v>
      </c>
      <c r="F778" s="60">
        <v>102.445793202557</v>
      </c>
      <c r="G778" s="60">
        <v>116.44863647760999</v>
      </c>
      <c r="H778" s="60">
        <v>106.07176394247</v>
      </c>
      <c r="I778" s="60">
        <v>108.70730705355901</v>
      </c>
      <c r="J778" s="60">
        <v>107.89154117483901</v>
      </c>
      <c r="K778" s="60">
        <v>95.168354541988705</v>
      </c>
      <c r="L778" s="60">
        <v>109.91789221041</v>
      </c>
      <c r="M778" s="61">
        <v>0.53460025262140098</v>
      </c>
      <c r="N778" s="61">
        <v>0.55606850668168095</v>
      </c>
      <c r="O778" s="61">
        <v>0.53506980238801904</v>
      </c>
      <c r="P778" s="61">
        <v>0.52139069672851301</v>
      </c>
      <c r="Q778" s="61">
        <v>0.50042549035151596</v>
      </c>
      <c r="R778" s="61">
        <v>0.50326964929009899</v>
      </c>
      <c r="S778" s="61">
        <v>0.459053840679504</v>
      </c>
    </row>
    <row r="779" spans="1:19" x14ac:dyDescent="0.35">
      <c r="A779" s="59" t="s">
        <v>2852</v>
      </c>
      <c r="B779" s="59" t="s">
        <v>2853</v>
      </c>
      <c r="C779" s="53" t="s">
        <v>40</v>
      </c>
      <c r="D779" s="53" t="s">
        <v>114</v>
      </c>
      <c r="E779" s="53" t="s">
        <v>3708</v>
      </c>
      <c r="F779" s="60">
        <v>102.102239194584</v>
      </c>
      <c r="G779" s="60">
        <v>115.32321264684499</v>
      </c>
      <c r="H779" s="60">
        <v>116.056622369539</v>
      </c>
      <c r="I779" s="60">
        <v>110.366647416067</v>
      </c>
      <c r="J779" s="60">
        <v>108.747128440297</v>
      </c>
      <c r="K779" s="60">
        <v>102.134866982402</v>
      </c>
      <c r="L779" s="60">
        <v>97.987580779504398</v>
      </c>
      <c r="M779" s="61">
        <v>0.51415076835080897</v>
      </c>
      <c r="N779" s="61">
        <v>0.53686497431065605</v>
      </c>
      <c r="O779" s="61">
        <v>0.51630139699307098</v>
      </c>
      <c r="P779" s="61">
        <v>0.49849430222438401</v>
      </c>
      <c r="Q779" s="61">
        <v>0.47613423088433598</v>
      </c>
      <c r="R779" s="61">
        <v>0.482003900677413</v>
      </c>
      <c r="S779" s="61">
        <v>0.43805385595291402</v>
      </c>
    </row>
    <row r="780" spans="1:19" x14ac:dyDescent="0.35">
      <c r="A780" s="59" t="s">
        <v>1340</v>
      </c>
      <c r="B780" s="59" t="s">
        <v>1341</v>
      </c>
      <c r="C780" s="53" t="s">
        <v>40</v>
      </c>
      <c r="D780" s="53" t="s">
        <v>73</v>
      </c>
      <c r="E780" s="53" t="s">
        <v>3708</v>
      </c>
      <c r="F780" s="60">
        <v>102.445793202557</v>
      </c>
      <c r="G780" s="60">
        <v>116.44863647760999</v>
      </c>
      <c r="H780" s="60">
        <v>106.07176394247</v>
      </c>
      <c r="I780" s="60">
        <v>108.70730705355901</v>
      </c>
      <c r="J780" s="60">
        <v>107.89154117483901</v>
      </c>
      <c r="K780" s="60">
        <v>95.168354541988705</v>
      </c>
      <c r="L780" s="60">
        <v>109.91789221041</v>
      </c>
      <c r="M780" s="61">
        <v>0.53460025262140098</v>
      </c>
      <c r="N780" s="61">
        <v>0.55606850668168095</v>
      </c>
      <c r="O780" s="61">
        <v>0.53506980238801904</v>
      </c>
      <c r="P780" s="61">
        <v>0.52139069672851301</v>
      </c>
      <c r="Q780" s="61">
        <v>0.50042549035151596</v>
      </c>
      <c r="R780" s="61">
        <v>0.50326964929009899</v>
      </c>
      <c r="S780" s="61">
        <v>0.459053840679504</v>
      </c>
    </row>
    <row r="781" spans="1:19" x14ac:dyDescent="0.35">
      <c r="A781" s="59" t="s">
        <v>1038</v>
      </c>
      <c r="B781" s="59" t="s">
        <v>1039</v>
      </c>
      <c r="C781" s="53" t="s">
        <v>40</v>
      </c>
      <c r="D781" s="53" t="s">
        <v>73</v>
      </c>
      <c r="E781" s="53" t="s">
        <v>3707</v>
      </c>
      <c r="F781" s="60">
        <v>108.614062860101</v>
      </c>
      <c r="G781" s="60">
        <v>120.032463220145</v>
      </c>
      <c r="H781" s="60">
        <v>106.280812507278</v>
      </c>
      <c r="I781" s="60">
        <v>118.139336961656</v>
      </c>
      <c r="J781" s="60">
        <v>109.943811694939</v>
      </c>
      <c r="K781" s="60">
        <v>113.50409488868701</v>
      </c>
      <c r="L781" s="60">
        <v>102.577341366243</v>
      </c>
      <c r="M781" s="61">
        <v>0.63912459641477604</v>
      </c>
      <c r="N781" s="61">
        <v>0.68026583729490497</v>
      </c>
      <c r="O781" s="61">
        <v>0.64325554159929799</v>
      </c>
      <c r="P781" s="61">
        <v>0.61388812987911701</v>
      </c>
      <c r="Q781" s="61">
        <v>0.57932337673948997</v>
      </c>
      <c r="R781" s="61">
        <v>0.58818815630640797</v>
      </c>
      <c r="S781" s="61">
        <v>0.43386805090855002</v>
      </c>
    </row>
    <row r="782" spans="1:19" x14ac:dyDescent="0.35">
      <c r="A782" s="59" t="s">
        <v>2868</v>
      </c>
      <c r="B782" s="59" t="s">
        <v>2869</v>
      </c>
      <c r="C782" s="53" t="s">
        <v>40</v>
      </c>
      <c r="D782" s="53" t="s">
        <v>55</v>
      </c>
      <c r="E782" s="53" t="s">
        <v>3708</v>
      </c>
      <c r="F782" s="60">
        <v>106.37704574481501</v>
      </c>
      <c r="G782" s="60">
        <v>120.220800391661</v>
      </c>
      <c r="H782" s="60">
        <v>112.16110240659</v>
      </c>
      <c r="I782" s="60">
        <v>123.477230711685</v>
      </c>
      <c r="J782" s="60">
        <v>110.96314240851601</v>
      </c>
      <c r="K782" s="60">
        <v>106.046450846003</v>
      </c>
      <c r="L782" s="60">
        <v>93.653080661550106</v>
      </c>
      <c r="M782" s="61">
        <v>0.50617067984606701</v>
      </c>
      <c r="N782" s="61">
        <v>0.53187304117130096</v>
      </c>
      <c r="O782" s="61">
        <v>0.50662561822268104</v>
      </c>
      <c r="P782" s="61">
        <v>0.48865379912990498</v>
      </c>
      <c r="Q782" s="61">
        <v>0.46287861953198001</v>
      </c>
      <c r="R782" s="61">
        <v>0.46744967350275601</v>
      </c>
      <c r="S782" s="61">
        <v>0.40909154809635201</v>
      </c>
    </row>
    <row r="783" spans="1:19" x14ac:dyDescent="0.35">
      <c r="A783" s="59" t="s">
        <v>2850</v>
      </c>
      <c r="B783" s="59" t="s">
        <v>2851</v>
      </c>
      <c r="C783" s="53" t="s">
        <v>40</v>
      </c>
      <c r="D783" s="53" t="s">
        <v>114</v>
      </c>
      <c r="E783" s="53" t="s">
        <v>3708</v>
      </c>
      <c r="F783" s="60">
        <v>102.102239194584</v>
      </c>
      <c r="G783" s="60">
        <v>115.32321264684499</v>
      </c>
      <c r="H783" s="60">
        <v>116.056622369539</v>
      </c>
      <c r="I783" s="60">
        <v>110.366647416067</v>
      </c>
      <c r="J783" s="60">
        <v>108.747128440297</v>
      </c>
      <c r="K783" s="60">
        <v>102.134866982402</v>
      </c>
      <c r="L783" s="60">
        <v>97.987580779504398</v>
      </c>
      <c r="M783" s="61">
        <v>0.51415076835080897</v>
      </c>
      <c r="N783" s="61">
        <v>0.53686497431065605</v>
      </c>
      <c r="O783" s="61">
        <v>0.51630139699307098</v>
      </c>
      <c r="P783" s="61">
        <v>0.49849430222438401</v>
      </c>
      <c r="Q783" s="61">
        <v>0.47613423088433598</v>
      </c>
      <c r="R783" s="61">
        <v>0.482003900677413</v>
      </c>
      <c r="S783" s="61">
        <v>0.43805385595291402</v>
      </c>
    </row>
    <row r="784" spans="1:19" x14ac:dyDescent="0.35">
      <c r="A784" s="59" t="s">
        <v>1350</v>
      </c>
      <c r="B784" s="59" t="s">
        <v>1351</v>
      </c>
      <c r="C784" s="53" t="s">
        <v>60</v>
      </c>
      <c r="D784" s="53" t="s">
        <v>73</v>
      </c>
      <c r="E784" s="53" t="s">
        <v>3708</v>
      </c>
      <c r="F784" s="60">
        <v>102.445793202557</v>
      </c>
      <c r="G784" s="60">
        <v>116.44863647760999</v>
      </c>
      <c r="H784" s="60">
        <v>106.07176394247</v>
      </c>
      <c r="I784" s="60">
        <v>108.70730705355901</v>
      </c>
      <c r="J784" s="60">
        <v>107.89154117483901</v>
      </c>
      <c r="K784" s="60">
        <v>95.168354541988705</v>
      </c>
      <c r="L784" s="60">
        <v>109.91789221041</v>
      </c>
      <c r="M784" s="61">
        <v>0.53460025262140098</v>
      </c>
      <c r="N784" s="61">
        <v>0.55606850668168095</v>
      </c>
      <c r="O784" s="61">
        <v>0.53506980238801904</v>
      </c>
      <c r="P784" s="61">
        <v>0.52139069672851301</v>
      </c>
      <c r="Q784" s="61">
        <v>0.50042549035151596</v>
      </c>
      <c r="R784" s="61">
        <v>0.50326964929009899</v>
      </c>
      <c r="S784" s="61">
        <v>0.459053840679504</v>
      </c>
    </row>
    <row r="785" spans="1:19" x14ac:dyDescent="0.35">
      <c r="A785" s="59" t="s">
        <v>2854</v>
      </c>
      <c r="B785" s="59" t="s">
        <v>2855</v>
      </c>
      <c r="C785" s="53" t="s">
        <v>60</v>
      </c>
      <c r="D785" s="53" t="s">
        <v>114</v>
      </c>
      <c r="E785" s="53" t="s">
        <v>3707</v>
      </c>
      <c r="F785" s="60">
        <v>105.39333278853201</v>
      </c>
      <c r="G785" s="60">
        <v>116.00691632966</v>
      </c>
      <c r="H785" s="60">
        <v>123.512133108101</v>
      </c>
      <c r="I785" s="60">
        <v>113.552400196254</v>
      </c>
      <c r="J785" s="60">
        <v>113.86342350048299</v>
      </c>
      <c r="K785" s="60">
        <v>102.070695663612</v>
      </c>
      <c r="L785" s="60">
        <v>96.894496284470307</v>
      </c>
      <c r="M785" s="61">
        <v>0.74516713797769596</v>
      </c>
      <c r="N785" s="61">
        <v>0.78144745984053199</v>
      </c>
      <c r="O785" s="61">
        <v>0.7487069010506</v>
      </c>
      <c r="P785" s="61">
        <v>0.72199758664013602</v>
      </c>
      <c r="Q785" s="61">
        <v>0.68889668715175101</v>
      </c>
      <c r="R785" s="61">
        <v>0.69680852138014404</v>
      </c>
      <c r="S785" s="61">
        <v>0.63113339150644299</v>
      </c>
    </row>
    <row r="786" spans="1:19" x14ac:dyDescent="0.35">
      <c r="A786" s="59" t="s">
        <v>2856</v>
      </c>
      <c r="B786" s="59" t="s">
        <v>2857</v>
      </c>
      <c r="C786" s="53" t="s">
        <v>60</v>
      </c>
      <c r="D786" s="53" t="s">
        <v>114</v>
      </c>
      <c r="E786" s="53" t="s">
        <v>3707</v>
      </c>
      <c r="F786" s="60">
        <v>100.810844900901</v>
      </c>
      <c r="G786" s="60">
        <v>111.672467568643</v>
      </c>
      <c r="H786" s="60">
        <v>111.995474821047</v>
      </c>
      <c r="I786" s="60">
        <v>107.116625978973</v>
      </c>
      <c r="J786" s="60">
        <v>110.49999891556099</v>
      </c>
      <c r="K786" s="60">
        <v>102.68569803455701</v>
      </c>
      <c r="L786" s="60">
        <v>96.750539403203106</v>
      </c>
      <c r="M786" s="61">
        <v>0.63071104705714698</v>
      </c>
      <c r="N786" s="61">
        <v>0.66998556833408696</v>
      </c>
      <c r="O786" s="61">
        <v>0.63525693147204298</v>
      </c>
      <c r="P786" s="61">
        <v>0.60397473549713199</v>
      </c>
      <c r="Q786" s="61">
        <v>0.57003206866974598</v>
      </c>
      <c r="R786" s="61">
        <v>0.58070608046649796</v>
      </c>
      <c r="S786" s="61">
        <v>0.51735639935767197</v>
      </c>
    </row>
    <row r="787" spans="1:19" x14ac:dyDescent="0.35">
      <c r="A787" s="59" t="s">
        <v>1198</v>
      </c>
      <c r="B787" s="59" t="s">
        <v>1199</v>
      </c>
      <c r="C787" s="53" t="s">
        <v>60</v>
      </c>
      <c r="D787" s="53" t="s">
        <v>249</v>
      </c>
      <c r="E787" s="53" t="s">
        <v>3707</v>
      </c>
      <c r="F787" s="60">
        <v>109.05793800283</v>
      </c>
      <c r="G787" s="60">
        <v>120.10384934847301</v>
      </c>
      <c r="H787" s="60">
        <v>105.68975010050301</v>
      </c>
      <c r="I787" s="60">
        <v>113.54527337489399</v>
      </c>
      <c r="J787" s="60">
        <v>111.58201832324499</v>
      </c>
      <c r="K787" s="60">
        <v>112.403728479726</v>
      </c>
      <c r="L787" s="60">
        <v>95.116702746494695</v>
      </c>
      <c r="M787" s="61">
        <v>0.63520025761597299</v>
      </c>
      <c r="N787" s="61">
        <v>0.67577133208886397</v>
      </c>
      <c r="O787" s="61">
        <v>0.633234435702698</v>
      </c>
      <c r="P787" s="61">
        <v>0.60673853209491602</v>
      </c>
      <c r="Q787" s="61">
        <v>0.56799090554590204</v>
      </c>
      <c r="R787" s="61">
        <v>0.57448866364584195</v>
      </c>
      <c r="S787" s="61">
        <v>0.47388979617528798</v>
      </c>
    </row>
    <row r="788" spans="1:19" x14ac:dyDescent="0.35">
      <c r="A788" s="59" t="s">
        <v>1334</v>
      </c>
      <c r="B788" s="59" t="s">
        <v>1335</v>
      </c>
      <c r="C788" s="53" t="s">
        <v>40</v>
      </c>
      <c r="D788" s="53" t="s">
        <v>73</v>
      </c>
      <c r="E788" s="53" t="s">
        <v>3708</v>
      </c>
      <c r="F788" s="60">
        <v>102.445793202557</v>
      </c>
      <c r="G788" s="60">
        <v>116.44863647760999</v>
      </c>
      <c r="H788" s="60">
        <v>106.07176394247</v>
      </c>
      <c r="I788" s="60">
        <v>108.70730705355901</v>
      </c>
      <c r="J788" s="60">
        <v>107.89154117483901</v>
      </c>
      <c r="K788" s="60">
        <v>95.168354541988705</v>
      </c>
      <c r="L788" s="60">
        <v>109.91789221041</v>
      </c>
      <c r="M788" s="61">
        <v>0.53460025262140098</v>
      </c>
      <c r="N788" s="61">
        <v>0.55606850668168095</v>
      </c>
      <c r="O788" s="61">
        <v>0.53506980238801904</v>
      </c>
      <c r="P788" s="61">
        <v>0.52139069672851301</v>
      </c>
      <c r="Q788" s="61">
        <v>0.50042549035151596</v>
      </c>
      <c r="R788" s="61">
        <v>0.50326964929009899</v>
      </c>
      <c r="S788" s="61">
        <v>0.459053840679504</v>
      </c>
    </row>
    <row r="789" spans="1:19" x14ac:dyDescent="0.35">
      <c r="A789" s="59" t="s">
        <v>2494</v>
      </c>
      <c r="B789" s="59" t="s">
        <v>2495</v>
      </c>
      <c r="C789" s="53" t="s">
        <v>60</v>
      </c>
      <c r="D789" s="53" t="s">
        <v>41</v>
      </c>
      <c r="E789" s="53" t="s">
        <v>3708</v>
      </c>
      <c r="F789" s="60">
        <v>111.008487156554</v>
      </c>
      <c r="G789" s="60">
        <v>109.556146458195</v>
      </c>
      <c r="H789" s="60">
        <v>103.304319507906</v>
      </c>
      <c r="I789" s="60">
        <v>121.258371240095</v>
      </c>
      <c r="J789" s="60">
        <v>110.178737455459</v>
      </c>
      <c r="K789" s="60">
        <v>117.360049849739</v>
      </c>
      <c r="L789" s="60">
        <v>95.773563569334499</v>
      </c>
      <c r="M789" s="61">
        <v>0.474504373929797</v>
      </c>
      <c r="N789" s="61">
        <v>0.50471700595678404</v>
      </c>
      <c r="O789" s="61">
        <v>0.47580706519524901</v>
      </c>
      <c r="P789" s="61">
        <v>0.45328852555328403</v>
      </c>
      <c r="Q789" s="61">
        <v>0.42359683884983101</v>
      </c>
      <c r="R789" s="61">
        <v>0.43056254913047198</v>
      </c>
      <c r="S789" s="61">
        <v>0.36671974829646098</v>
      </c>
    </row>
    <row r="790" spans="1:19" x14ac:dyDescent="0.35">
      <c r="A790" s="59" t="s">
        <v>1194</v>
      </c>
      <c r="B790" s="59" t="s">
        <v>1195</v>
      </c>
      <c r="C790" s="53" t="s">
        <v>40</v>
      </c>
      <c r="D790" s="53" t="s">
        <v>249</v>
      </c>
      <c r="E790" s="53" t="s">
        <v>3708</v>
      </c>
      <c r="F790" s="60">
        <v>103.090174071444</v>
      </c>
      <c r="G790" s="60">
        <v>115.79019553418</v>
      </c>
      <c r="H790" s="60">
        <v>100.017264384276</v>
      </c>
      <c r="I790" s="60">
        <v>117.79269982453199</v>
      </c>
      <c r="J790" s="60">
        <v>114.477280458948</v>
      </c>
      <c r="K790" s="60">
        <v>110.372754685247</v>
      </c>
      <c r="L790" s="60">
        <v>93.998532530146406</v>
      </c>
      <c r="M790" s="61">
        <v>0.49635295386346001</v>
      </c>
      <c r="N790" s="61">
        <v>0.51536494170125402</v>
      </c>
      <c r="O790" s="61">
        <v>0.48640678222117001</v>
      </c>
      <c r="P790" s="61">
        <v>0.47723975367596999</v>
      </c>
      <c r="Q790" s="61">
        <v>0.44954998735106499</v>
      </c>
      <c r="R790" s="61">
        <v>0.449969969687188</v>
      </c>
      <c r="S790" s="61">
        <v>0.35267280792712702</v>
      </c>
    </row>
    <row r="791" spans="1:19" x14ac:dyDescent="0.35">
      <c r="A791" s="59" t="s">
        <v>1344</v>
      </c>
      <c r="B791" s="59" t="s">
        <v>1345</v>
      </c>
      <c r="C791" s="53" t="s">
        <v>60</v>
      </c>
      <c r="D791" s="53" t="s">
        <v>73</v>
      </c>
      <c r="E791" s="53" t="s">
        <v>3707</v>
      </c>
      <c r="F791" s="60">
        <v>101.57008604112499</v>
      </c>
      <c r="G791" s="60">
        <v>115.907672200034</v>
      </c>
      <c r="H791" s="60">
        <v>110.269944773086</v>
      </c>
      <c r="I791" s="60">
        <v>110.705839570162</v>
      </c>
      <c r="J791" s="60">
        <v>111.4138350292</v>
      </c>
      <c r="K791" s="60">
        <v>92.184459882786996</v>
      </c>
      <c r="L791" s="60">
        <v>108.699965093397</v>
      </c>
      <c r="M791" s="61">
        <v>0.68814500388502498</v>
      </c>
      <c r="N791" s="61">
        <v>0.722931181232639</v>
      </c>
      <c r="O791" s="61">
        <v>0.69145483226569204</v>
      </c>
      <c r="P791" s="61">
        <v>0.66451753394012103</v>
      </c>
      <c r="Q791" s="61">
        <v>0.63309086761626399</v>
      </c>
      <c r="R791" s="61">
        <v>0.64157621832525402</v>
      </c>
      <c r="S791" s="61">
        <v>0.57921438243318202</v>
      </c>
    </row>
    <row r="792" spans="1:19" x14ac:dyDescent="0.35">
      <c r="A792" s="59" t="s">
        <v>1044</v>
      </c>
      <c r="B792" s="59" t="s">
        <v>1045</v>
      </c>
      <c r="C792" s="53" t="s">
        <v>60</v>
      </c>
      <c r="D792" s="53" t="s">
        <v>73</v>
      </c>
      <c r="E792" s="53" t="s">
        <v>3707</v>
      </c>
      <c r="F792" s="60">
        <v>107.058670179571</v>
      </c>
      <c r="G792" s="60">
        <v>123.416159132597</v>
      </c>
      <c r="H792" s="60">
        <v>112.265759070028</v>
      </c>
      <c r="I792" s="60">
        <v>106.25539416026901</v>
      </c>
      <c r="J792" s="60">
        <v>120.398587148391</v>
      </c>
      <c r="K792" s="60">
        <v>112.984727447496</v>
      </c>
      <c r="L792" s="60">
        <v>107.13354456871799</v>
      </c>
      <c r="M792" s="61">
        <v>0.64089501423228701</v>
      </c>
      <c r="N792" s="61">
        <v>0.68114496894195098</v>
      </c>
      <c r="O792" s="61">
        <v>0.64515359951196405</v>
      </c>
      <c r="P792" s="61">
        <v>0.614784417959513</v>
      </c>
      <c r="Q792" s="61">
        <v>0.58010569261594402</v>
      </c>
      <c r="R792" s="61">
        <v>0.58983475261379803</v>
      </c>
      <c r="S792" s="61">
        <v>0.51422949016349995</v>
      </c>
    </row>
    <row r="793" spans="1:19" x14ac:dyDescent="0.35">
      <c r="A793" s="59" t="s">
        <v>1042</v>
      </c>
      <c r="B793" s="59" t="s">
        <v>1043</v>
      </c>
      <c r="C793" s="53" t="s">
        <v>60</v>
      </c>
      <c r="D793" s="53" t="s">
        <v>73</v>
      </c>
      <c r="E793" s="53" t="s">
        <v>3707</v>
      </c>
      <c r="F793" s="60">
        <v>101.77585687910199</v>
      </c>
      <c r="G793" s="60">
        <v>114.780770055521</v>
      </c>
      <c r="H793" s="60">
        <v>103.373157645766</v>
      </c>
      <c r="I793" s="60">
        <v>106.027844935422</v>
      </c>
      <c r="J793" s="60">
        <v>112.22372083713699</v>
      </c>
      <c r="K793" s="60">
        <v>109.18581748081201</v>
      </c>
      <c r="L793" s="60">
        <v>99.450120188156404</v>
      </c>
      <c r="M793" s="61">
        <v>0.63922098058592103</v>
      </c>
      <c r="N793" s="61">
        <v>0.68009117338005598</v>
      </c>
      <c r="O793" s="61">
        <v>0.64333356816927201</v>
      </c>
      <c r="P793" s="61">
        <v>0.61361801459369603</v>
      </c>
      <c r="Q793" s="61">
        <v>0.57899731944742505</v>
      </c>
      <c r="R793" s="61">
        <v>0.58807252504373297</v>
      </c>
      <c r="S793" s="61">
        <v>0.513070434527228</v>
      </c>
    </row>
    <row r="794" spans="1:19" x14ac:dyDescent="0.35">
      <c r="A794" s="59" t="s">
        <v>1843</v>
      </c>
      <c r="B794" s="59" t="s">
        <v>1844</v>
      </c>
      <c r="C794" s="53" t="s">
        <v>60</v>
      </c>
      <c r="D794" s="53" t="s">
        <v>41</v>
      </c>
      <c r="E794" s="53" t="s">
        <v>3708</v>
      </c>
      <c r="F794" s="60">
        <v>103.41389106061099</v>
      </c>
      <c r="G794" s="60">
        <v>111.46533938681701</v>
      </c>
      <c r="H794" s="60">
        <v>106.060454819822</v>
      </c>
      <c r="I794" s="60">
        <v>106.256412277606</v>
      </c>
      <c r="J794" s="60">
        <v>113.58298931922199</v>
      </c>
      <c r="K794" s="60">
        <v>104.065785576708</v>
      </c>
      <c r="L794" s="60">
        <v>112.097838602199</v>
      </c>
      <c r="M794" s="61">
        <v>0.49652486057626399</v>
      </c>
      <c r="N794" s="61">
        <v>0.52302934621888097</v>
      </c>
      <c r="O794" s="61">
        <v>0.49856696906873099</v>
      </c>
      <c r="P794" s="61">
        <v>0.48016906862276099</v>
      </c>
      <c r="Q794" s="61">
        <v>0.45612515252274299</v>
      </c>
      <c r="R794" s="61">
        <v>0.461223934100221</v>
      </c>
      <c r="S794" s="61">
        <v>0.40900024915835997</v>
      </c>
    </row>
    <row r="795" spans="1:19" x14ac:dyDescent="0.35">
      <c r="A795" s="59" t="s">
        <v>1841</v>
      </c>
      <c r="B795" s="59" t="s">
        <v>1842</v>
      </c>
      <c r="C795" s="53" t="s">
        <v>60</v>
      </c>
      <c r="D795" s="53" t="s">
        <v>41</v>
      </c>
      <c r="E795" s="53" t="s">
        <v>3708</v>
      </c>
      <c r="F795" s="60">
        <v>103.41389106061099</v>
      </c>
      <c r="G795" s="60">
        <v>111.46533938681701</v>
      </c>
      <c r="H795" s="60">
        <v>106.060454819822</v>
      </c>
      <c r="I795" s="60">
        <v>106.256412277606</v>
      </c>
      <c r="J795" s="60">
        <v>113.58298931922199</v>
      </c>
      <c r="K795" s="60">
        <v>104.065785576708</v>
      </c>
      <c r="L795" s="60">
        <v>112.097838602199</v>
      </c>
      <c r="M795" s="61">
        <v>0.49652486057626399</v>
      </c>
      <c r="N795" s="61">
        <v>0.52302934621888097</v>
      </c>
      <c r="O795" s="61">
        <v>0.49856696906873099</v>
      </c>
      <c r="P795" s="61">
        <v>0.48016906862276099</v>
      </c>
      <c r="Q795" s="61">
        <v>0.45612515252274299</v>
      </c>
      <c r="R795" s="61">
        <v>0.461223934100221</v>
      </c>
      <c r="S795" s="61">
        <v>0.40900024915835997</v>
      </c>
    </row>
    <row r="796" spans="1:19" x14ac:dyDescent="0.35">
      <c r="A796" s="59" t="s">
        <v>1036</v>
      </c>
      <c r="B796" s="59" t="s">
        <v>1037</v>
      </c>
      <c r="C796" s="53" t="s">
        <v>40</v>
      </c>
      <c r="D796" s="53" t="s">
        <v>73</v>
      </c>
      <c r="E796" s="53" t="s">
        <v>3708</v>
      </c>
      <c r="F796" s="60">
        <v>106.51085823401</v>
      </c>
      <c r="G796" s="60">
        <v>118.247810011952</v>
      </c>
      <c r="H796" s="60">
        <v>109.400390493201</v>
      </c>
      <c r="I796" s="60">
        <v>108.803805487418</v>
      </c>
      <c r="J796" s="60">
        <v>113.297150108138</v>
      </c>
      <c r="K796" s="60">
        <v>108.862180301706</v>
      </c>
      <c r="L796" s="60">
        <v>102.577341366243</v>
      </c>
      <c r="M796" s="61">
        <v>0.53193167311548195</v>
      </c>
      <c r="N796" s="61">
        <v>0.55792986163688496</v>
      </c>
      <c r="O796" s="61">
        <v>0.53415701750454603</v>
      </c>
      <c r="P796" s="61">
        <v>0.51552402492147598</v>
      </c>
      <c r="Q796" s="61">
        <v>0.49085846039534098</v>
      </c>
      <c r="R796" s="61">
        <v>0.49639499561064998</v>
      </c>
      <c r="S796" s="61">
        <v>0.43386805090855002</v>
      </c>
    </row>
    <row r="797" spans="1:19" x14ac:dyDescent="0.35">
      <c r="A797" s="59" t="s">
        <v>1610</v>
      </c>
      <c r="B797" s="59" t="s">
        <v>1611</v>
      </c>
      <c r="C797" s="53" t="s">
        <v>40</v>
      </c>
      <c r="D797" s="53" t="s">
        <v>52</v>
      </c>
      <c r="E797" s="53" t="s">
        <v>3707</v>
      </c>
      <c r="F797" s="60">
        <v>107.130546602339</v>
      </c>
      <c r="G797" s="60">
        <v>90.803309494388799</v>
      </c>
      <c r="H797" s="60">
        <v>97.074218398809904</v>
      </c>
      <c r="I797" s="60">
        <v>95.537386606886599</v>
      </c>
      <c r="J797" s="60">
        <v>104.264524867658</v>
      </c>
      <c r="K797" s="60">
        <v>96.338677033490796</v>
      </c>
      <c r="L797" s="60">
        <v>106.808881201099</v>
      </c>
      <c r="M797" s="61">
        <v>0.51811457046271403</v>
      </c>
      <c r="N797" s="61">
        <v>0.57459131201746005</v>
      </c>
      <c r="O797" s="61">
        <v>0.52433408303070805</v>
      </c>
      <c r="P797" s="61">
        <v>0.48137603282998198</v>
      </c>
      <c r="Q797" s="61">
        <v>0.43472172462454201</v>
      </c>
      <c r="R797" s="61">
        <v>0.44887597064846502</v>
      </c>
      <c r="S797" s="61">
        <v>0.36666311145227898</v>
      </c>
    </row>
    <row r="798" spans="1:19" x14ac:dyDescent="0.35">
      <c r="A798" s="59" t="s">
        <v>782</v>
      </c>
      <c r="B798" s="59" t="s">
        <v>783</v>
      </c>
      <c r="C798" s="53" t="s">
        <v>60</v>
      </c>
      <c r="D798" s="53" t="s">
        <v>216</v>
      </c>
      <c r="E798" s="53" t="s">
        <v>3707</v>
      </c>
      <c r="F798" s="60">
        <v>102.944400384235</v>
      </c>
      <c r="G798" s="60">
        <v>114.158465670379</v>
      </c>
      <c r="H798" s="60">
        <v>107.833452924385</v>
      </c>
      <c r="I798" s="60">
        <v>111.03170075037499</v>
      </c>
      <c r="J798" s="60">
        <v>89.712157698063606</v>
      </c>
      <c r="K798" s="60">
        <v>99.981982588450407</v>
      </c>
      <c r="L798" s="60">
        <v>99.977933251973795</v>
      </c>
      <c r="M798" s="61">
        <v>0.68315833921679603</v>
      </c>
      <c r="N798" s="61">
        <v>0.72425567118158096</v>
      </c>
      <c r="O798" s="61">
        <v>0.68757991351467496</v>
      </c>
      <c r="P798" s="61">
        <v>0.65369252619211005</v>
      </c>
      <c r="Q798" s="61">
        <v>0.61547101761958201</v>
      </c>
      <c r="R798" s="61">
        <v>0.62777398886430102</v>
      </c>
      <c r="S798" s="61">
        <v>0.53808080765234301</v>
      </c>
    </row>
    <row r="799" spans="1:19" x14ac:dyDescent="0.35">
      <c r="A799" s="59" t="s">
        <v>3202</v>
      </c>
      <c r="B799" s="59" t="s">
        <v>3203</v>
      </c>
      <c r="C799" s="53" t="s">
        <v>40</v>
      </c>
      <c r="D799" s="53" t="s">
        <v>49</v>
      </c>
      <c r="E799" s="53" t="s">
        <v>3708</v>
      </c>
      <c r="F799" s="60">
        <v>105.729775618508</v>
      </c>
      <c r="G799" s="60">
        <v>121.42542898791</v>
      </c>
      <c r="H799" s="60">
        <v>110.217105828806</v>
      </c>
      <c r="I799" s="60">
        <v>110.591333185903</v>
      </c>
      <c r="J799" s="60">
        <v>108.080138108304</v>
      </c>
      <c r="K799" s="60">
        <v>104.55756502665299</v>
      </c>
      <c r="L799" s="60">
        <v>99.625145414374799</v>
      </c>
      <c r="M799" s="61">
        <v>0.39415872548214798</v>
      </c>
      <c r="N799" s="61">
        <v>0.42236138318626798</v>
      </c>
      <c r="O799" s="61">
        <v>0.39670132493397098</v>
      </c>
      <c r="P799" s="61">
        <v>0.37597203509864602</v>
      </c>
      <c r="Q799" s="61">
        <v>0.34975912495109301</v>
      </c>
      <c r="R799" s="61">
        <v>0.35605790193384101</v>
      </c>
      <c r="S799" s="61">
        <v>0.30735684698044002</v>
      </c>
    </row>
    <row r="800" spans="1:19" x14ac:dyDescent="0.35">
      <c r="A800" s="59" t="s">
        <v>3200</v>
      </c>
      <c r="B800" s="59" t="s">
        <v>3201</v>
      </c>
      <c r="C800" s="53" t="s">
        <v>60</v>
      </c>
      <c r="D800" s="53" t="s">
        <v>49</v>
      </c>
      <c r="E800" s="53" t="s">
        <v>3708</v>
      </c>
      <c r="F800" s="60">
        <v>105.729775618508</v>
      </c>
      <c r="G800" s="60">
        <v>121.42542898791</v>
      </c>
      <c r="H800" s="60">
        <v>110.217105828806</v>
      </c>
      <c r="I800" s="60">
        <v>110.591333185903</v>
      </c>
      <c r="J800" s="60">
        <v>108.080138108304</v>
      </c>
      <c r="K800" s="60">
        <v>104.55756502665299</v>
      </c>
      <c r="L800" s="60">
        <v>99.625145414374799</v>
      </c>
      <c r="M800" s="61">
        <v>0.39415872548214798</v>
      </c>
      <c r="N800" s="61">
        <v>0.42236138318626798</v>
      </c>
      <c r="O800" s="61">
        <v>0.39670132493397098</v>
      </c>
      <c r="P800" s="61">
        <v>0.37597203509864602</v>
      </c>
      <c r="Q800" s="61">
        <v>0.34975912495109301</v>
      </c>
      <c r="R800" s="61">
        <v>0.35605790193384101</v>
      </c>
      <c r="S800" s="61">
        <v>0.30735684698044002</v>
      </c>
    </row>
    <row r="801" spans="1:19" x14ac:dyDescent="0.35">
      <c r="A801" s="59" t="s">
        <v>3206</v>
      </c>
      <c r="B801" s="59" t="s">
        <v>3207</v>
      </c>
      <c r="C801" s="53" t="s">
        <v>60</v>
      </c>
      <c r="D801" s="53" t="s">
        <v>49</v>
      </c>
      <c r="E801" s="53" t="s">
        <v>3707</v>
      </c>
      <c r="F801" s="60">
        <v>109.445120344016</v>
      </c>
      <c r="G801" s="60">
        <v>127.806356747628</v>
      </c>
      <c r="H801" s="60">
        <v>109.895835970026</v>
      </c>
      <c r="I801" s="60">
        <v>117.22004063856799</v>
      </c>
      <c r="J801" s="60">
        <v>105.870108280246</v>
      </c>
      <c r="K801" s="60">
        <v>106.367737427352</v>
      </c>
      <c r="L801" s="60">
        <v>97.075370194990597</v>
      </c>
      <c r="M801" s="61">
        <v>0.56195899960960705</v>
      </c>
      <c r="N801" s="61">
        <v>0.61187175406866001</v>
      </c>
      <c r="O801" s="61">
        <v>0.56737731377404499</v>
      </c>
      <c r="P801" s="61">
        <v>0.52996143055675604</v>
      </c>
      <c r="Q801" s="61">
        <v>0.48896348991206801</v>
      </c>
      <c r="R801" s="61">
        <v>0.50085339038333798</v>
      </c>
      <c r="S801" s="61">
        <v>0.42718355762479099</v>
      </c>
    </row>
    <row r="802" spans="1:19" x14ac:dyDescent="0.35">
      <c r="A802" s="59" t="s">
        <v>3204</v>
      </c>
      <c r="B802" s="59" t="s">
        <v>3205</v>
      </c>
      <c r="C802" s="53" t="s">
        <v>40</v>
      </c>
      <c r="D802" s="53" t="s">
        <v>49</v>
      </c>
      <c r="E802" s="53" t="s">
        <v>3708</v>
      </c>
      <c r="F802" s="60">
        <v>105.729775618508</v>
      </c>
      <c r="G802" s="60">
        <v>121.42542898791</v>
      </c>
      <c r="H802" s="60">
        <v>110.217105828806</v>
      </c>
      <c r="I802" s="60">
        <v>110.591333185903</v>
      </c>
      <c r="J802" s="60">
        <v>108.080138108304</v>
      </c>
      <c r="K802" s="60">
        <v>104.55756502665299</v>
      </c>
      <c r="L802" s="60">
        <v>99.625145414374799</v>
      </c>
      <c r="M802" s="61">
        <v>0.39415872548214798</v>
      </c>
      <c r="N802" s="61">
        <v>0.42236138318626798</v>
      </c>
      <c r="O802" s="61">
        <v>0.39670132493397098</v>
      </c>
      <c r="P802" s="61">
        <v>0.37597203509864602</v>
      </c>
      <c r="Q802" s="61">
        <v>0.34975912495109301</v>
      </c>
      <c r="R802" s="61">
        <v>0.35605790193384101</v>
      </c>
      <c r="S802" s="61">
        <v>0.30735684698044002</v>
      </c>
    </row>
    <row r="803" spans="1:19" x14ac:dyDescent="0.35">
      <c r="A803" s="59" t="s">
        <v>2320</v>
      </c>
      <c r="B803" s="59" t="s">
        <v>2321</v>
      </c>
      <c r="C803" s="53" t="s">
        <v>60</v>
      </c>
      <c r="D803" s="53" t="s">
        <v>55</v>
      </c>
      <c r="E803" s="53" t="s">
        <v>3707</v>
      </c>
      <c r="F803" s="60">
        <v>116.02530853717499</v>
      </c>
      <c r="G803" s="60">
        <v>135.33248489092</v>
      </c>
      <c r="H803" s="60">
        <v>119.630796827403</v>
      </c>
      <c r="I803" s="60">
        <v>118.905215728505</v>
      </c>
      <c r="J803" s="60">
        <v>121.67084430216499</v>
      </c>
      <c r="K803" s="60">
        <v>103.451528517247</v>
      </c>
      <c r="L803" s="60">
        <v>96.245839245908996</v>
      </c>
      <c r="M803" s="61">
        <v>0.67042175108616697</v>
      </c>
      <c r="N803" s="61">
        <v>0.71194830163080602</v>
      </c>
      <c r="O803" s="61">
        <v>0.67439476406791898</v>
      </c>
      <c r="P803" s="61">
        <v>0.64249707732329497</v>
      </c>
      <c r="Q803" s="61">
        <v>0.60467837278735304</v>
      </c>
      <c r="R803" s="61">
        <v>0.61505265102707996</v>
      </c>
      <c r="S803" s="61">
        <v>0.54194567559385098</v>
      </c>
    </row>
    <row r="804" spans="1:19" x14ac:dyDescent="0.35">
      <c r="A804" s="59" t="s">
        <v>2318</v>
      </c>
      <c r="B804" s="59" t="s">
        <v>2319</v>
      </c>
      <c r="C804" s="53" t="s">
        <v>60</v>
      </c>
      <c r="D804" s="53" t="s">
        <v>55</v>
      </c>
      <c r="E804" s="53" t="s">
        <v>3708</v>
      </c>
      <c r="F804" s="60">
        <v>108.34987877429</v>
      </c>
      <c r="G804" s="60">
        <v>124.61799535843301</v>
      </c>
      <c r="H804" s="60">
        <v>111.035447559975</v>
      </c>
      <c r="I804" s="60">
        <v>112.314274065814</v>
      </c>
      <c r="J804" s="60">
        <v>117.646075711048</v>
      </c>
      <c r="K804" s="60">
        <v>103.364074814322</v>
      </c>
      <c r="L804" s="60">
        <v>95.690074717085693</v>
      </c>
      <c r="M804" s="61">
        <v>0.42585611880171098</v>
      </c>
      <c r="N804" s="61">
        <v>0.45043875477987799</v>
      </c>
      <c r="O804" s="61">
        <v>0.42633380311647501</v>
      </c>
      <c r="P804" s="61">
        <v>0.40892913096405098</v>
      </c>
      <c r="Q804" s="61">
        <v>0.38412271765888001</v>
      </c>
      <c r="R804" s="61">
        <v>0.38905042387766697</v>
      </c>
      <c r="S804" s="61">
        <v>0.33927921448106102</v>
      </c>
    </row>
    <row r="805" spans="1:19" x14ac:dyDescent="0.35">
      <c r="A805" s="59" t="s">
        <v>2324</v>
      </c>
      <c r="B805" s="59" t="s">
        <v>2325</v>
      </c>
      <c r="C805" s="53" t="s">
        <v>40</v>
      </c>
      <c r="D805" s="53" t="s">
        <v>55</v>
      </c>
      <c r="E805" s="53" t="s">
        <v>3708</v>
      </c>
      <c r="F805" s="60">
        <v>108.34987877429</v>
      </c>
      <c r="G805" s="60">
        <v>124.61799535843301</v>
      </c>
      <c r="H805" s="60">
        <v>111.035447559975</v>
      </c>
      <c r="I805" s="60">
        <v>112.314274065814</v>
      </c>
      <c r="J805" s="60">
        <v>117.646075711048</v>
      </c>
      <c r="K805" s="60">
        <v>103.364074814322</v>
      </c>
      <c r="L805" s="60">
        <v>95.690074717085693</v>
      </c>
      <c r="M805" s="61">
        <v>0.42585611880171098</v>
      </c>
      <c r="N805" s="61">
        <v>0.45043875477987799</v>
      </c>
      <c r="O805" s="61">
        <v>0.42633380311647501</v>
      </c>
      <c r="P805" s="61">
        <v>0.40892913096405098</v>
      </c>
      <c r="Q805" s="61">
        <v>0.38412271765888001</v>
      </c>
      <c r="R805" s="61">
        <v>0.38905042387766697</v>
      </c>
      <c r="S805" s="61">
        <v>0.33927921448106102</v>
      </c>
    </row>
    <row r="806" spans="1:19" x14ac:dyDescent="0.35">
      <c r="A806" s="59" t="s">
        <v>2322</v>
      </c>
      <c r="B806" s="59" t="s">
        <v>2323</v>
      </c>
      <c r="C806" s="53" t="s">
        <v>40</v>
      </c>
      <c r="D806" s="53" t="s">
        <v>55</v>
      </c>
      <c r="E806" s="53" t="s">
        <v>3708</v>
      </c>
      <c r="F806" s="60">
        <v>108.34987877429</v>
      </c>
      <c r="G806" s="60">
        <v>124.61799535843301</v>
      </c>
      <c r="H806" s="60">
        <v>111.035447559975</v>
      </c>
      <c r="I806" s="60">
        <v>112.314274065814</v>
      </c>
      <c r="J806" s="60">
        <v>117.646075711048</v>
      </c>
      <c r="K806" s="60">
        <v>103.364074814322</v>
      </c>
      <c r="L806" s="60">
        <v>95.690074717085693</v>
      </c>
      <c r="M806" s="61">
        <v>0.42585611880171098</v>
      </c>
      <c r="N806" s="61">
        <v>0.45043875477987799</v>
      </c>
      <c r="O806" s="61">
        <v>0.42633380311647501</v>
      </c>
      <c r="P806" s="61">
        <v>0.40892913096405098</v>
      </c>
      <c r="Q806" s="61">
        <v>0.38412271765888001</v>
      </c>
      <c r="R806" s="61">
        <v>0.38905042387766697</v>
      </c>
      <c r="S806" s="61">
        <v>0.33927921448106102</v>
      </c>
    </row>
    <row r="807" spans="1:19" x14ac:dyDescent="0.35">
      <c r="A807" s="59" t="s">
        <v>3422</v>
      </c>
      <c r="B807" s="59" t="s">
        <v>3423</v>
      </c>
      <c r="C807" s="53" t="s">
        <v>40</v>
      </c>
      <c r="D807" s="53" t="s">
        <v>135</v>
      </c>
      <c r="E807" s="53" t="s">
        <v>3707</v>
      </c>
      <c r="F807" s="60">
        <v>111.82272249896999</v>
      </c>
      <c r="G807" s="60">
        <v>115.625018611386</v>
      </c>
      <c r="H807" s="60">
        <v>111.671027817443</v>
      </c>
      <c r="I807" s="60">
        <v>110.218002284847</v>
      </c>
      <c r="J807" s="60">
        <v>119.064027374068</v>
      </c>
      <c r="K807" s="60">
        <v>105.356894393975</v>
      </c>
      <c r="L807" s="60">
        <v>94.9109384428574</v>
      </c>
      <c r="M807" s="61">
        <v>0.61709760146138903</v>
      </c>
      <c r="N807" s="61">
        <v>0.66196884609024198</v>
      </c>
      <c r="O807" s="61">
        <v>0.621710794124824</v>
      </c>
      <c r="P807" s="61">
        <v>0.58900037893678403</v>
      </c>
      <c r="Q807" s="61">
        <v>0.550577073357434</v>
      </c>
      <c r="R807" s="61">
        <v>0.56068439761567801</v>
      </c>
      <c r="S807" s="61">
        <v>0.48939493186509397</v>
      </c>
    </row>
    <row r="808" spans="1:19" x14ac:dyDescent="0.35">
      <c r="A808" s="59" t="s">
        <v>3414</v>
      </c>
      <c r="B808" s="59" t="s">
        <v>3415</v>
      </c>
      <c r="C808" s="53" t="s">
        <v>60</v>
      </c>
      <c r="D808" s="53" t="s">
        <v>135</v>
      </c>
      <c r="E808" s="53" t="s">
        <v>3707</v>
      </c>
      <c r="F808" s="60">
        <v>116.000075324927</v>
      </c>
      <c r="G808" s="60">
        <v>125.06874964595499</v>
      </c>
      <c r="H808" s="60">
        <v>114.596005682879</v>
      </c>
      <c r="I808" s="60">
        <v>109.65568335308799</v>
      </c>
      <c r="J808" s="60">
        <v>127.21534319823699</v>
      </c>
      <c r="K808" s="60">
        <v>104.55186052721599</v>
      </c>
      <c r="L808" s="60">
        <v>93.242082230810695</v>
      </c>
      <c r="M808" s="61">
        <v>0.61749205180408095</v>
      </c>
      <c r="N808" s="61">
        <v>0.66281102053362395</v>
      </c>
      <c r="O808" s="61">
        <v>0.622164792454723</v>
      </c>
      <c r="P808" s="61">
        <v>0.58942503452091499</v>
      </c>
      <c r="Q808" s="61">
        <v>0.55094762508636697</v>
      </c>
      <c r="R808" s="61">
        <v>0.56094396002499003</v>
      </c>
      <c r="S808" s="61">
        <v>0.48975938670281599</v>
      </c>
    </row>
    <row r="809" spans="1:19" x14ac:dyDescent="0.35">
      <c r="A809" s="59" t="s">
        <v>3420</v>
      </c>
      <c r="B809" s="59" t="s">
        <v>3421</v>
      </c>
      <c r="C809" s="53" t="s">
        <v>40</v>
      </c>
      <c r="D809" s="53" t="s">
        <v>135</v>
      </c>
      <c r="E809" s="53" t="s">
        <v>3708</v>
      </c>
      <c r="F809" s="60">
        <v>112.371626791382</v>
      </c>
      <c r="G809" s="60">
        <v>122.96438645116</v>
      </c>
      <c r="H809" s="60">
        <v>112.927588595449</v>
      </c>
      <c r="I809" s="60">
        <v>112.34367220392301</v>
      </c>
      <c r="J809" s="60">
        <v>120.513492291324</v>
      </c>
      <c r="K809" s="60">
        <v>102.594328579758</v>
      </c>
      <c r="L809" s="60">
        <v>94.488220320291504</v>
      </c>
      <c r="M809" s="61">
        <v>0.49990867488475299</v>
      </c>
      <c r="N809" s="61">
        <v>0.529925836148607</v>
      </c>
      <c r="O809" s="61">
        <v>0.50266994520100305</v>
      </c>
      <c r="P809" s="61">
        <v>0.48070727348855502</v>
      </c>
      <c r="Q809" s="61">
        <v>0.45207897317590101</v>
      </c>
      <c r="R809" s="61">
        <v>0.458804157960437</v>
      </c>
      <c r="S809" s="61">
        <v>0.40396170886270999</v>
      </c>
    </row>
    <row r="810" spans="1:19" x14ac:dyDescent="0.35">
      <c r="A810" s="59" t="s">
        <v>3416</v>
      </c>
      <c r="B810" s="59" t="s">
        <v>3417</v>
      </c>
      <c r="C810" s="53" t="s">
        <v>40</v>
      </c>
      <c r="D810" s="53" t="s">
        <v>135</v>
      </c>
      <c r="E810" s="53" t="s">
        <v>3707</v>
      </c>
      <c r="F810" s="60">
        <v>111.619545984764</v>
      </c>
      <c r="G810" s="60">
        <v>127.784806218322</v>
      </c>
      <c r="H810" s="60">
        <v>119.399697364589</v>
      </c>
      <c r="I810" s="60">
        <v>119.94185007469601</v>
      </c>
      <c r="J810" s="60">
        <v>123.075379909018</v>
      </c>
      <c r="K810" s="60">
        <v>103.108146316974</v>
      </c>
      <c r="L810" s="60">
        <v>91.456084908556605</v>
      </c>
      <c r="M810" s="61">
        <v>0.61879778925401396</v>
      </c>
      <c r="N810" s="61">
        <v>0.66378703838965103</v>
      </c>
      <c r="O810" s="61">
        <v>0.62334013394445897</v>
      </c>
      <c r="P810" s="61">
        <v>0.59029324538759598</v>
      </c>
      <c r="Q810" s="61">
        <v>0.55169738452169903</v>
      </c>
      <c r="R810" s="61">
        <v>0.56194670587234996</v>
      </c>
      <c r="S810" s="61">
        <v>0.49029548049115901</v>
      </c>
    </row>
    <row r="811" spans="1:19" x14ac:dyDescent="0.35">
      <c r="A811" s="59" t="s">
        <v>3418</v>
      </c>
      <c r="B811" s="59" t="s">
        <v>3419</v>
      </c>
      <c r="C811" s="53" t="s">
        <v>40</v>
      </c>
      <c r="D811" s="53" t="s">
        <v>135</v>
      </c>
      <c r="E811" s="53" t="s">
        <v>3707</v>
      </c>
      <c r="F811" s="60">
        <v>114.930121584792</v>
      </c>
      <c r="G811" s="60">
        <v>124.90143738108</v>
      </c>
      <c r="H811" s="60">
        <v>116.417001368179</v>
      </c>
      <c r="I811" s="60">
        <v>112.559767608727</v>
      </c>
      <c r="J811" s="60">
        <v>124.61021534195901</v>
      </c>
      <c r="K811" s="60">
        <v>102.195856394472</v>
      </c>
      <c r="L811" s="60">
        <v>93.543892199367804</v>
      </c>
      <c r="M811" s="61">
        <v>0.61743638937858503</v>
      </c>
      <c r="N811" s="61">
        <v>0.66274668629085898</v>
      </c>
      <c r="O811" s="61">
        <v>0.62210450212413404</v>
      </c>
      <c r="P811" s="61">
        <v>0.58936689022780997</v>
      </c>
      <c r="Q811" s="61">
        <v>0.55089401474333799</v>
      </c>
      <c r="R811" s="61">
        <v>0.56088754832040799</v>
      </c>
      <c r="S811" s="61">
        <v>0.489713021354029</v>
      </c>
    </row>
    <row r="812" spans="1:19" x14ac:dyDescent="0.35">
      <c r="A812" s="59" t="s">
        <v>3412</v>
      </c>
      <c r="B812" s="59" t="s">
        <v>3413</v>
      </c>
      <c r="C812" s="53" t="s">
        <v>60</v>
      </c>
      <c r="D812" s="53" t="s">
        <v>135</v>
      </c>
      <c r="E812" s="53" t="s">
        <v>3707</v>
      </c>
      <c r="F812" s="60">
        <v>116.000075324927</v>
      </c>
      <c r="G812" s="60">
        <v>125.06874964595499</v>
      </c>
      <c r="H812" s="60">
        <v>111.28050376612499</v>
      </c>
      <c r="I812" s="60">
        <v>113.60973292880099</v>
      </c>
      <c r="J812" s="60">
        <v>124.79886053462</v>
      </c>
      <c r="K812" s="60">
        <v>104.55186052721599</v>
      </c>
      <c r="L812" s="60">
        <v>93.242082230810695</v>
      </c>
      <c r="M812" s="61">
        <v>0.61749205180408095</v>
      </c>
      <c r="N812" s="61">
        <v>0.66281102053362395</v>
      </c>
      <c r="O812" s="61">
        <v>0.622164792454723</v>
      </c>
      <c r="P812" s="61">
        <v>0.58942503452091499</v>
      </c>
      <c r="Q812" s="61">
        <v>0.55094762508636697</v>
      </c>
      <c r="R812" s="61">
        <v>0.56094396002499003</v>
      </c>
      <c r="S812" s="61">
        <v>0.48975938670281599</v>
      </c>
    </row>
    <row r="813" spans="1:19" x14ac:dyDescent="0.35">
      <c r="A813" s="59" t="s">
        <v>3424</v>
      </c>
      <c r="B813" s="59" t="s">
        <v>3425</v>
      </c>
      <c r="C813" s="53" t="s">
        <v>40</v>
      </c>
      <c r="D813" s="53" t="s">
        <v>135</v>
      </c>
      <c r="E813" s="53" t="s">
        <v>3707</v>
      </c>
      <c r="F813" s="60">
        <v>111.619545984764</v>
      </c>
      <c r="G813" s="60">
        <v>125.307283782075</v>
      </c>
      <c r="H813" s="60">
        <v>114.423569929856</v>
      </c>
      <c r="I813" s="60">
        <v>115.98780049898301</v>
      </c>
      <c r="J813" s="60">
        <v>115.826028436556</v>
      </c>
      <c r="K813" s="60">
        <v>101.02932352520899</v>
      </c>
      <c r="L813" s="60">
        <v>91.456084908556605</v>
      </c>
      <c r="M813" s="61">
        <v>0.61879778925401396</v>
      </c>
      <c r="N813" s="61">
        <v>0.66378703838965103</v>
      </c>
      <c r="O813" s="61">
        <v>0.62334013394445897</v>
      </c>
      <c r="P813" s="61">
        <v>0.59029324538759598</v>
      </c>
      <c r="Q813" s="61">
        <v>0.55169738452169903</v>
      </c>
      <c r="R813" s="61">
        <v>0.56194670587234996</v>
      </c>
      <c r="S813" s="61">
        <v>0.49029548049115901</v>
      </c>
    </row>
    <row r="814" spans="1:19" x14ac:dyDescent="0.35">
      <c r="A814" s="59" t="s">
        <v>3410</v>
      </c>
      <c r="B814" s="59" t="s">
        <v>3411</v>
      </c>
      <c r="C814" s="53" t="s">
        <v>60</v>
      </c>
      <c r="D814" s="53" t="s">
        <v>135</v>
      </c>
      <c r="E814" s="53" t="s">
        <v>3708</v>
      </c>
      <c r="F814" s="60">
        <v>112.371626791382</v>
      </c>
      <c r="G814" s="60">
        <v>122.96438645116</v>
      </c>
      <c r="H814" s="60">
        <v>112.927588595449</v>
      </c>
      <c r="I814" s="60">
        <v>112.34367220392301</v>
      </c>
      <c r="J814" s="60">
        <v>120.513492291324</v>
      </c>
      <c r="K814" s="60">
        <v>102.594328579758</v>
      </c>
      <c r="L814" s="60">
        <v>94.488220320291504</v>
      </c>
      <c r="M814" s="61">
        <v>0.49990867488475299</v>
      </c>
      <c r="N814" s="61">
        <v>0.529925836148607</v>
      </c>
      <c r="O814" s="61">
        <v>0.50266994520100305</v>
      </c>
      <c r="P814" s="61">
        <v>0.48070727348855502</v>
      </c>
      <c r="Q814" s="61">
        <v>0.45207897317590101</v>
      </c>
      <c r="R814" s="61">
        <v>0.458804157960437</v>
      </c>
      <c r="S814" s="61">
        <v>0.40396170886270999</v>
      </c>
    </row>
    <row r="815" spans="1:19" x14ac:dyDescent="0.35">
      <c r="A815" s="59" t="s">
        <v>3288</v>
      </c>
      <c r="B815" s="59" t="s">
        <v>3289</v>
      </c>
      <c r="C815" s="53" t="s">
        <v>60</v>
      </c>
      <c r="D815" s="53" t="s">
        <v>440</v>
      </c>
      <c r="E815" s="53" t="s">
        <v>3708</v>
      </c>
      <c r="F815" s="60">
        <v>109.938369564391</v>
      </c>
      <c r="G815" s="60">
        <v>118.26850640442601</v>
      </c>
      <c r="H815" s="60">
        <v>101.58775354712699</v>
      </c>
      <c r="I815" s="60">
        <v>108.525127682548</v>
      </c>
      <c r="J815" s="60">
        <v>120.56319926201699</v>
      </c>
      <c r="K815" s="60">
        <v>103.516806336933</v>
      </c>
      <c r="L815" s="60">
        <v>105.13611842511099</v>
      </c>
      <c r="M815" s="61">
        <v>0.446920233005625</v>
      </c>
      <c r="N815" s="61">
        <v>0.48005180901966998</v>
      </c>
      <c r="O815" s="61">
        <v>0.44969706084003802</v>
      </c>
      <c r="P815" s="61">
        <v>0.42648778630373002</v>
      </c>
      <c r="Q815" s="61">
        <v>0.396447986372508</v>
      </c>
      <c r="R815" s="61">
        <v>0.40292077879280003</v>
      </c>
      <c r="S815" s="61">
        <v>0.34662657430871802</v>
      </c>
    </row>
    <row r="816" spans="1:19" x14ac:dyDescent="0.35">
      <c r="A816" s="59" t="s">
        <v>3294</v>
      </c>
      <c r="B816" s="59" t="s">
        <v>3295</v>
      </c>
      <c r="C816" s="53" t="s">
        <v>40</v>
      </c>
      <c r="D816" s="53" t="s">
        <v>440</v>
      </c>
      <c r="E816" s="53" t="s">
        <v>3708</v>
      </c>
      <c r="F816" s="60">
        <v>109.938369564391</v>
      </c>
      <c r="G816" s="60">
        <v>118.26850640442601</v>
      </c>
      <c r="H816" s="60">
        <v>101.58775354712699</v>
      </c>
      <c r="I816" s="60">
        <v>108.525127682548</v>
      </c>
      <c r="J816" s="60">
        <v>120.56319926201699</v>
      </c>
      <c r="K816" s="60">
        <v>103.516806336933</v>
      </c>
      <c r="L816" s="60">
        <v>105.13611842511099</v>
      </c>
      <c r="M816" s="61">
        <v>0.446920233005625</v>
      </c>
      <c r="N816" s="61">
        <v>0.48005180901966998</v>
      </c>
      <c r="O816" s="61">
        <v>0.44969706084003802</v>
      </c>
      <c r="P816" s="61">
        <v>0.42648778630373002</v>
      </c>
      <c r="Q816" s="61">
        <v>0.396447986372508</v>
      </c>
      <c r="R816" s="61">
        <v>0.40292077879280003</v>
      </c>
      <c r="S816" s="61">
        <v>0.34662657430871802</v>
      </c>
    </row>
    <row r="817" spans="1:19" x14ac:dyDescent="0.35">
      <c r="A817" s="59" t="s">
        <v>3292</v>
      </c>
      <c r="B817" s="59" t="s">
        <v>3293</v>
      </c>
      <c r="C817" s="53" t="s">
        <v>60</v>
      </c>
      <c r="D817" s="53" t="s">
        <v>440</v>
      </c>
      <c r="E817" s="53" t="s">
        <v>3707</v>
      </c>
      <c r="F817" s="60">
        <v>109.65834644924701</v>
      </c>
      <c r="G817" s="60">
        <v>121.20006826985799</v>
      </c>
      <c r="H817" s="60">
        <v>104.0535961623</v>
      </c>
      <c r="I817" s="60">
        <v>112.804338482804</v>
      </c>
      <c r="J817" s="60">
        <v>122.541150622052</v>
      </c>
      <c r="K817" s="60">
        <v>101.766918168977</v>
      </c>
      <c r="L817" s="60">
        <v>109.879328843495</v>
      </c>
      <c r="M817" s="61">
        <v>0.58656973546540703</v>
      </c>
      <c r="N817" s="61">
        <v>0.63677312836629396</v>
      </c>
      <c r="O817" s="61">
        <v>0.59128491397557204</v>
      </c>
      <c r="P817" s="61">
        <v>0.55593624961310495</v>
      </c>
      <c r="Q817" s="61">
        <v>0.51459397889508496</v>
      </c>
      <c r="R817" s="61">
        <v>0.52474352628444598</v>
      </c>
      <c r="S817" s="61">
        <v>0.44955143313709101</v>
      </c>
    </row>
    <row r="818" spans="1:19" x14ac:dyDescent="0.35">
      <c r="A818" s="59" t="s">
        <v>3290</v>
      </c>
      <c r="B818" s="59" t="s">
        <v>3291</v>
      </c>
      <c r="C818" s="53" t="s">
        <v>60</v>
      </c>
      <c r="D818" s="53" t="s">
        <v>440</v>
      </c>
      <c r="E818" s="53" t="s">
        <v>3707</v>
      </c>
      <c r="F818" s="60">
        <v>107.475072799009</v>
      </c>
      <c r="G818" s="60">
        <v>115.869663110998</v>
      </c>
      <c r="H818" s="60">
        <v>97.684874333362899</v>
      </c>
      <c r="I818" s="60">
        <v>107.35753799387</v>
      </c>
      <c r="J818" s="60">
        <v>118.94579234669099</v>
      </c>
      <c r="K818" s="60">
        <v>110.34609546677299</v>
      </c>
      <c r="L818" s="60">
        <v>102.60912963512</v>
      </c>
      <c r="M818" s="61">
        <v>0.58604652193773499</v>
      </c>
      <c r="N818" s="61">
        <v>0.63581457090899396</v>
      </c>
      <c r="O818" s="61">
        <v>0.59106130275656799</v>
      </c>
      <c r="P818" s="61">
        <v>0.55542213992262401</v>
      </c>
      <c r="Q818" s="61">
        <v>0.51407362932789302</v>
      </c>
      <c r="R818" s="61">
        <v>0.52468771874037301</v>
      </c>
      <c r="S818" s="61">
        <v>0.44937026692681697</v>
      </c>
    </row>
    <row r="819" spans="1:19" x14ac:dyDescent="0.35">
      <c r="A819" s="59" t="s">
        <v>3296</v>
      </c>
      <c r="B819" s="59" t="s">
        <v>3297</v>
      </c>
      <c r="C819" s="53" t="s">
        <v>40</v>
      </c>
      <c r="D819" s="53" t="s">
        <v>440</v>
      </c>
      <c r="E819" s="53" t="s">
        <v>3707</v>
      </c>
      <c r="F819" s="60">
        <v>113.997694313144</v>
      </c>
      <c r="G819" s="60">
        <v>118.555233568736</v>
      </c>
      <c r="H819" s="60">
        <v>99.237835112572697</v>
      </c>
      <c r="I819" s="60">
        <v>107.800323587017</v>
      </c>
      <c r="J819" s="60">
        <v>124.768939833814</v>
      </c>
      <c r="K819" s="60">
        <v>103.574803036736</v>
      </c>
      <c r="L819" s="60">
        <v>110.18113881205301</v>
      </c>
      <c r="M819" s="61">
        <v>0.58660995320509501</v>
      </c>
      <c r="N819" s="61">
        <v>0.63681820841811898</v>
      </c>
      <c r="O819" s="61">
        <v>0.59133649810506494</v>
      </c>
      <c r="P819" s="61">
        <v>0.55597113336009996</v>
      </c>
      <c r="Q819" s="61">
        <v>0.51462614197240797</v>
      </c>
      <c r="R819" s="61">
        <v>0.52478692649014202</v>
      </c>
      <c r="S819" s="61">
        <v>0.449599482286965</v>
      </c>
    </row>
    <row r="820" spans="1:19" x14ac:dyDescent="0.35">
      <c r="A820" s="59" t="s">
        <v>3388</v>
      </c>
      <c r="B820" s="59" t="s">
        <v>3389</v>
      </c>
      <c r="C820" s="53" t="s">
        <v>60</v>
      </c>
      <c r="D820" s="53" t="s">
        <v>440</v>
      </c>
      <c r="E820" s="53" t="s">
        <v>3708</v>
      </c>
      <c r="F820" s="60">
        <v>110.235487907747</v>
      </c>
      <c r="G820" s="60">
        <v>124.902422923579</v>
      </c>
      <c r="H820" s="60">
        <v>110.73675812334</v>
      </c>
      <c r="I820" s="60">
        <v>111.008411316288</v>
      </c>
      <c r="J820" s="60">
        <v>119.09394807487401</v>
      </c>
      <c r="K820" s="60">
        <v>104.995515787942</v>
      </c>
      <c r="L820" s="60">
        <v>103.015431817921</v>
      </c>
      <c r="M820" s="61">
        <v>0.42090080333106999</v>
      </c>
      <c r="N820" s="61">
        <v>0.455092402447556</v>
      </c>
      <c r="O820" s="61">
        <v>0.42342734260669501</v>
      </c>
      <c r="P820" s="61">
        <v>0.40033414016730501</v>
      </c>
      <c r="Q820" s="61">
        <v>0.36848685962896099</v>
      </c>
      <c r="R820" s="61">
        <v>0.374457870716288</v>
      </c>
      <c r="S820" s="61">
        <v>0.31262860587972102</v>
      </c>
    </row>
    <row r="821" spans="1:19" x14ac:dyDescent="0.35">
      <c r="A821" s="59" t="s">
        <v>3380</v>
      </c>
      <c r="B821" s="59" t="s">
        <v>3381</v>
      </c>
      <c r="C821" s="53" t="s">
        <v>40</v>
      </c>
      <c r="D821" s="53" t="s">
        <v>440</v>
      </c>
      <c r="E821" s="53" t="s">
        <v>3708</v>
      </c>
      <c r="F821" s="60">
        <v>110.235487907747</v>
      </c>
      <c r="G821" s="60">
        <v>124.902422923579</v>
      </c>
      <c r="H821" s="60">
        <v>110.73675812334</v>
      </c>
      <c r="I821" s="60">
        <v>111.008411316288</v>
      </c>
      <c r="J821" s="60">
        <v>119.09394807487401</v>
      </c>
      <c r="K821" s="60">
        <v>104.995515787942</v>
      </c>
      <c r="L821" s="60">
        <v>103.015431817921</v>
      </c>
      <c r="M821" s="61">
        <v>0.42090080333106999</v>
      </c>
      <c r="N821" s="61">
        <v>0.455092402447556</v>
      </c>
      <c r="O821" s="61">
        <v>0.42342734260669501</v>
      </c>
      <c r="P821" s="61">
        <v>0.40033414016730501</v>
      </c>
      <c r="Q821" s="61">
        <v>0.36848685962896099</v>
      </c>
      <c r="R821" s="61">
        <v>0.374457870716288</v>
      </c>
      <c r="S821" s="61">
        <v>0.31262860587972102</v>
      </c>
    </row>
    <row r="822" spans="1:19" x14ac:dyDescent="0.35">
      <c r="A822" s="59" t="s">
        <v>3382</v>
      </c>
      <c r="B822" s="59" t="s">
        <v>3383</v>
      </c>
      <c r="C822" s="53" t="s">
        <v>40</v>
      </c>
      <c r="D822" s="53" t="s">
        <v>440</v>
      </c>
      <c r="E822" s="53" t="s">
        <v>3707</v>
      </c>
      <c r="F822" s="60">
        <v>111.90273690577401</v>
      </c>
      <c r="G822" s="60">
        <v>128.60533605138301</v>
      </c>
      <c r="H822" s="60">
        <v>109.969780233496</v>
      </c>
      <c r="I822" s="60">
        <v>106.862542071028</v>
      </c>
      <c r="J822" s="60">
        <v>122.82573509407</v>
      </c>
      <c r="K822" s="60">
        <v>107.860653661882</v>
      </c>
      <c r="L822" s="60">
        <v>108.025217788508</v>
      </c>
      <c r="M822" s="61">
        <v>0.57335439716939196</v>
      </c>
      <c r="N822" s="61">
        <v>0.62567037307067497</v>
      </c>
      <c r="O822" s="61">
        <v>0.57825228594039402</v>
      </c>
      <c r="P822" s="61">
        <v>0.54208720998027704</v>
      </c>
      <c r="Q822" s="61">
        <v>0.49875190901171301</v>
      </c>
      <c r="R822" s="61">
        <v>0.50900739794247496</v>
      </c>
      <c r="S822" s="61">
        <v>0.42908407933369802</v>
      </c>
    </row>
    <row r="823" spans="1:19" x14ac:dyDescent="0.35">
      <c r="A823" s="59" t="s">
        <v>3386</v>
      </c>
      <c r="B823" s="59" t="s">
        <v>3387</v>
      </c>
      <c r="C823" s="53" t="s">
        <v>40</v>
      </c>
      <c r="D823" s="53" t="s">
        <v>440</v>
      </c>
      <c r="E823" s="53" t="s">
        <v>3708</v>
      </c>
      <c r="F823" s="60">
        <v>110.235487907747</v>
      </c>
      <c r="G823" s="60">
        <v>124.902422923579</v>
      </c>
      <c r="H823" s="60">
        <v>110.73675812334</v>
      </c>
      <c r="I823" s="60">
        <v>111.008411316288</v>
      </c>
      <c r="J823" s="60">
        <v>119.09394807487401</v>
      </c>
      <c r="K823" s="60">
        <v>104.995515787942</v>
      </c>
      <c r="L823" s="60">
        <v>103.015431817921</v>
      </c>
      <c r="M823" s="61">
        <v>0.42090080333106999</v>
      </c>
      <c r="N823" s="61">
        <v>0.455092402447556</v>
      </c>
      <c r="O823" s="61">
        <v>0.42342734260669501</v>
      </c>
      <c r="P823" s="61">
        <v>0.40033414016730501</v>
      </c>
      <c r="Q823" s="61">
        <v>0.36848685962896099</v>
      </c>
      <c r="R823" s="61">
        <v>0.374457870716288</v>
      </c>
      <c r="S823" s="61">
        <v>0.31262860587972102</v>
      </c>
    </row>
    <row r="824" spans="1:19" x14ac:dyDescent="0.35">
      <c r="A824" s="59" t="s">
        <v>3384</v>
      </c>
      <c r="B824" s="59" t="s">
        <v>3385</v>
      </c>
      <c r="C824" s="53" t="s">
        <v>40</v>
      </c>
      <c r="D824" s="53" t="s">
        <v>440</v>
      </c>
      <c r="E824" s="53" t="s">
        <v>3708</v>
      </c>
      <c r="F824" s="60">
        <v>110.235487907747</v>
      </c>
      <c r="G824" s="60">
        <v>124.902422923579</v>
      </c>
      <c r="H824" s="60">
        <v>110.73675812334</v>
      </c>
      <c r="I824" s="60">
        <v>111.008411316288</v>
      </c>
      <c r="J824" s="60">
        <v>119.09394807487401</v>
      </c>
      <c r="K824" s="60">
        <v>104.995515787942</v>
      </c>
      <c r="L824" s="60">
        <v>103.015431817921</v>
      </c>
      <c r="M824" s="61">
        <v>0.42090080333106999</v>
      </c>
      <c r="N824" s="61">
        <v>0.455092402447556</v>
      </c>
      <c r="O824" s="61">
        <v>0.42342734260669501</v>
      </c>
      <c r="P824" s="61">
        <v>0.40033414016730501</v>
      </c>
      <c r="Q824" s="61">
        <v>0.36848685962896099</v>
      </c>
      <c r="R824" s="61">
        <v>0.374457870716288</v>
      </c>
      <c r="S824" s="61">
        <v>0.31262860587972102</v>
      </c>
    </row>
    <row r="825" spans="1:19" x14ac:dyDescent="0.35">
      <c r="A825" s="59" t="s">
        <v>2574</v>
      </c>
      <c r="B825" s="59" t="s">
        <v>2575</v>
      </c>
      <c r="C825" s="53" t="s">
        <v>40</v>
      </c>
      <c r="D825" s="53" t="s">
        <v>1863</v>
      </c>
      <c r="E825" s="53" t="s">
        <v>3708</v>
      </c>
      <c r="F825" s="60">
        <v>115.18059671762801</v>
      </c>
      <c r="G825" s="60">
        <v>123.48311031967999</v>
      </c>
      <c r="H825" s="60">
        <v>108.874875610003</v>
      </c>
      <c r="I825" s="60">
        <v>113.24919212679301</v>
      </c>
      <c r="J825" s="60">
        <v>124.60982926840001</v>
      </c>
      <c r="K825" s="60">
        <v>101.34498013826899</v>
      </c>
      <c r="L825" s="60">
        <v>97.015543958619801</v>
      </c>
      <c r="M825" s="61">
        <v>0.41946964762523298</v>
      </c>
      <c r="N825" s="61">
        <v>0.45576455085161599</v>
      </c>
      <c r="O825" s="61">
        <v>0.42278475730973603</v>
      </c>
      <c r="P825" s="61">
        <v>0.396510840080608</v>
      </c>
      <c r="Q825" s="61">
        <v>0.36322445215572102</v>
      </c>
      <c r="R825" s="61">
        <v>0.37102291654221897</v>
      </c>
      <c r="S825" s="61">
        <v>0.30653201694837401</v>
      </c>
    </row>
    <row r="826" spans="1:19" x14ac:dyDescent="0.35">
      <c r="A826" s="59" t="s">
        <v>2576</v>
      </c>
      <c r="B826" s="59" t="s">
        <v>2577</v>
      </c>
      <c r="C826" s="53" t="s">
        <v>60</v>
      </c>
      <c r="D826" s="53" t="s">
        <v>1863</v>
      </c>
      <c r="E826" s="53" t="s">
        <v>3708</v>
      </c>
      <c r="F826" s="60">
        <v>115.18059671762801</v>
      </c>
      <c r="G826" s="60">
        <v>123.48311031967999</v>
      </c>
      <c r="H826" s="60">
        <v>108.874875610003</v>
      </c>
      <c r="I826" s="60">
        <v>113.24919212679301</v>
      </c>
      <c r="J826" s="60">
        <v>124.60982926840001</v>
      </c>
      <c r="K826" s="60">
        <v>101.34498013826899</v>
      </c>
      <c r="L826" s="60">
        <v>97.015543958619801</v>
      </c>
      <c r="M826" s="61">
        <v>0.41946964762523298</v>
      </c>
      <c r="N826" s="61">
        <v>0.45576455085161599</v>
      </c>
      <c r="O826" s="61">
        <v>0.42278475730973603</v>
      </c>
      <c r="P826" s="61">
        <v>0.396510840080608</v>
      </c>
      <c r="Q826" s="61">
        <v>0.36322445215572102</v>
      </c>
      <c r="R826" s="61">
        <v>0.37102291654221897</v>
      </c>
      <c r="S826" s="61">
        <v>0.30653201694837401</v>
      </c>
    </row>
    <row r="827" spans="1:19" x14ac:dyDescent="0.35">
      <c r="A827" s="59" t="s">
        <v>2572</v>
      </c>
      <c r="B827" s="59" t="s">
        <v>2573</v>
      </c>
      <c r="C827" s="53" t="s">
        <v>40</v>
      </c>
      <c r="D827" s="53" t="s">
        <v>1863</v>
      </c>
      <c r="E827" s="53" t="s">
        <v>3708</v>
      </c>
      <c r="F827" s="60">
        <v>115.18059671762801</v>
      </c>
      <c r="G827" s="60">
        <v>123.48311031967999</v>
      </c>
      <c r="H827" s="60">
        <v>108.874875610003</v>
      </c>
      <c r="I827" s="60">
        <v>113.24919212679301</v>
      </c>
      <c r="J827" s="60">
        <v>124.60982926840001</v>
      </c>
      <c r="K827" s="60">
        <v>101.34498013826899</v>
      </c>
      <c r="L827" s="60">
        <v>97.015543958619801</v>
      </c>
      <c r="M827" s="61">
        <v>0.41946964762523298</v>
      </c>
      <c r="N827" s="61">
        <v>0.45576455085161599</v>
      </c>
      <c r="O827" s="61">
        <v>0.42278475730973603</v>
      </c>
      <c r="P827" s="61">
        <v>0.396510840080608</v>
      </c>
      <c r="Q827" s="61">
        <v>0.36322445215572102</v>
      </c>
      <c r="R827" s="61">
        <v>0.37102291654221897</v>
      </c>
      <c r="S827" s="61">
        <v>0.30653201694837401</v>
      </c>
    </row>
    <row r="828" spans="1:19" x14ac:dyDescent="0.35">
      <c r="A828" s="59" t="s">
        <v>2580</v>
      </c>
      <c r="B828" s="59" t="s">
        <v>2581</v>
      </c>
      <c r="C828" s="53" t="s">
        <v>60</v>
      </c>
      <c r="D828" s="53" t="s">
        <v>1863</v>
      </c>
      <c r="E828" s="53" t="s">
        <v>3708</v>
      </c>
      <c r="F828" s="60">
        <v>115.18059671762801</v>
      </c>
      <c r="G828" s="60">
        <v>123.48311031967999</v>
      </c>
      <c r="H828" s="60">
        <v>108.874875610003</v>
      </c>
      <c r="I828" s="60">
        <v>113.24919212679301</v>
      </c>
      <c r="J828" s="60">
        <v>124.60982926840001</v>
      </c>
      <c r="K828" s="60">
        <v>101.34498013826899</v>
      </c>
      <c r="L828" s="60">
        <v>97.015543958619801</v>
      </c>
      <c r="M828" s="61">
        <v>0.41946964762523298</v>
      </c>
      <c r="N828" s="61">
        <v>0.45576455085161599</v>
      </c>
      <c r="O828" s="61">
        <v>0.42278475730973603</v>
      </c>
      <c r="P828" s="61">
        <v>0.396510840080608</v>
      </c>
      <c r="Q828" s="61">
        <v>0.36322445215572102</v>
      </c>
      <c r="R828" s="61">
        <v>0.37102291654221897</v>
      </c>
      <c r="S828" s="61">
        <v>0.30653201694837401</v>
      </c>
    </row>
    <row r="829" spans="1:19" x14ac:dyDescent="0.35">
      <c r="A829" s="59" t="s">
        <v>2578</v>
      </c>
      <c r="B829" s="59" t="s">
        <v>2579</v>
      </c>
      <c r="C829" s="53" t="s">
        <v>60</v>
      </c>
      <c r="D829" s="53" t="s">
        <v>1863</v>
      </c>
      <c r="E829" s="53" t="s">
        <v>3708</v>
      </c>
      <c r="F829" s="60">
        <v>115.18059671762801</v>
      </c>
      <c r="G829" s="60">
        <v>123.48311031967999</v>
      </c>
      <c r="H829" s="60">
        <v>108.874875610003</v>
      </c>
      <c r="I829" s="60">
        <v>113.24919212679301</v>
      </c>
      <c r="J829" s="60">
        <v>124.60982926840001</v>
      </c>
      <c r="K829" s="60">
        <v>101.34498013826899</v>
      </c>
      <c r="L829" s="60">
        <v>97.015543958619801</v>
      </c>
      <c r="M829" s="61">
        <v>0.41946964762523298</v>
      </c>
      <c r="N829" s="61">
        <v>0.45576455085161599</v>
      </c>
      <c r="O829" s="61">
        <v>0.42278475730973603</v>
      </c>
      <c r="P829" s="61">
        <v>0.396510840080608</v>
      </c>
      <c r="Q829" s="61">
        <v>0.36322445215572102</v>
      </c>
      <c r="R829" s="61">
        <v>0.37102291654221897</v>
      </c>
      <c r="S829" s="61">
        <v>0.30653201694837401</v>
      </c>
    </row>
    <row r="830" spans="1:19" x14ac:dyDescent="0.35">
      <c r="A830" s="59" t="s">
        <v>2582</v>
      </c>
      <c r="B830" s="59" t="s">
        <v>2583</v>
      </c>
      <c r="C830" s="53" t="s">
        <v>60</v>
      </c>
      <c r="D830" s="53" t="s">
        <v>1863</v>
      </c>
      <c r="E830" s="53" t="s">
        <v>3708</v>
      </c>
      <c r="F830" s="60">
        <v>115.18059671762801</v>
      </c>
      <c r="G830" s="60">
        <v>123.48311031967999</v>
      </c>
      <c r="H830" s="60">
        <v>108.874875610003</v>
      </c>
      <c r="I830" s="60">
        <v>113.24919212679301</v>
      </c>
      <c r="J830" s="60">
        <v>124.60982926840001</v>
      </c>
      <c r="K830" s="60">
        <v>101.34498013826899</v>
      </c>
      <c r="L830" s="60">
        <v>97.015543958619801</v>
      </c>
      <c r="M830" s="61">
        <v>0.41946964762523298</v>
      </c>
      <c r="N830" s="61">
        <v>0.45576455085161599</v>
      </c>
      <c r="O830" s="61">
        <v>0.42278475730973603</v>
      </c>
      <c r="P830" s="61">
        <v>0.396510840080608</v>
      </c>
      <c r="Q830" s="61">
        <v>0.36322445215572102</v>
      </c>
      <c r="R830" s="61">
        <v>0.37102291654221897</v>
      </c>
      <c r="S830" s="61">
        <v>0.30653201694837401</v>
      </c>
    </row>
    <row r="831" spans="1:19" x14ac:dyDescent="0.35">
      <c r="A831" s="59" t="s">
        <v>2618</v>
      </c>
      <c r="B831" s="59" t="s">
        <v>2619</v>
      </c>
      <c r="C831" s="53" t="s">
        <v>60</v>
      </c>
      <c r="D831" s="53" t="s">
        <v>114</v>
      </c>
      <c r="E831" s="53" t="s">
        <v>3707</v>
      </c>
      <c r="F831" s="60">
        <v>108.827725904072</v>
      </c>
      <c r="G831" s="60">
        <v>92.987600185834495</v>
      </c>
      <c r="H831" s="60">
        <v>98.826016626300898</v>
      </c>
      <c r="I831" s="60">
        <v>99.825762372147096</v>
      </c>
      <c r="J831" s="60">
        <v>107.35571933444299</v>
      </c>
      <c r="K831" s="60">
        <v>90.932795242531</v>
      </c>
      <c r="L831" s="60">
        <v>96.110141956976506</v>
      </c>
      <c r="M831" s="61">
        <v>0.57722677833073899</v>
      </c>
      <c r="N831" s="61">
        <v>0.63051356406004699</v>
      </c>
      <c r="O831" s="61">
        <v>0.58249796733523096</v>
      </c>
      <c r="P831" s="61">
        <v>0.54503178095898697</v>
      </c>
      <c r="Q831" s="61">
        <v>0.50154262646831005</v>
      </c>
      <c r="R831" s="61">
        <v>0.51259045874157105</v>
      </c>
      <c r="S831" s="61">
        <v>0.43483249460082102</v>
      </c>
    </row>
    <row r="832" spans="1:19" x14ac:dyDescent="0.35">
      <c r="A832" s="59" t="s">
        <v>2614</v>
      </c>
      <c r="B832" s="59" t="s">
        <v>2615</v>
      </c>
      <c r="C832" s="53" t="s">
        <v>40</v>
      </c>
      <c r="D832" s="53" t="s">
        <v>114</v>
      </c>
      <c r="E832" s="53" t="s">
        <v>3708</v>
      </c>
      <c r="F832" s="60">
        <v>109.598649693863</v>
      </c>
      <c r="G832" s="60">
        <v>99.381330142611702</v>
      </c>
      <c r="H832" s="60">
        <v>97.048948750511002</v>
      </c>
      <c r="I832" s="60">
        <v>98.985925016635406</v>
      </c>
      <c r="J832" s="60">
        <v>106.273892963539</v>
      </c>
      <c r="K832" s="60">
        <v>93.561795505611698</v>
      </c>
      <c r="L832" s="60">
        <v>97.015795094873198</v>
      </c>
      <c r="M832" s="61">
        <v>0.42567814202693999</v>
      </c>
      <c r="N832" s="61">
        <v>0.46109723669284203</v>
      </c>
      <c r="O832" s="61">
        <v>0.42871180505275502</v>
      </c>
      <c r="P832" s="61">
        <v>0.402473312389934</v>
      </c>
      <c r="Q832" s="61">
        <v>0.37032404194839003</v>
      </c>
      <c r="R832" s="61">
        <v>0.37835254546353497</v>
      </c>
      <c r="S832" s="61">
        <v>0.31881196316391502</v>
      </c>
    </row>
    <row r="833" spans="1:19" x14ac:dyDescent="0.35">
      <c r="A833" s="59" t="s">
        <v>2616</v>
      </c>
      <c r="B833" s="59" t="s">
        <v>2617</v>
      </c>
      <c r="C833" s="53" t="s">
        <v>40</v>
      </c>
      <c r="D833" s="53" t="s">
        <v>114</v>
      </c>
      <c r="E833" s="53" t="s">
        <v>3708</v>
      </c>
      <c r="F833" s="60">
        <v>109.598649693863</v>
      </c>
      <c r="G833" s="60">
        <v>99.381330142611702</v>
      </c>
      <c r="H833" s="60">
        <v>97.048948750511002</v>
      </c>
      <c r="I833" s="60">
        <v>98.985925016635406</v>
      </c>
      <c r="J833" s="60">
        <v>106.273892963539</v>
      </c>
      <c r="K833" s="60">
        <v>93.561795505611698</v>
      </c>
      <c r="L833" s="60">
        <v>97.015795094873198</v>
      </c>
      <c r="M833" s="61">
        <v>0.42567814202693999</v>
      </c>
      <c r="N833" s="61">
        <v>0.46109723669284203</v>
      </c>
      <c r="O833" s="61">
        <v>0.42871180505275502</v>
      </c>
      <c r="P833" s="61">
        <v>0.402473312389934</v>
      </c>
      <c r="Q833" s="61">
        <v>0.37032404194839003</v>
      </c>
      <c r="R833" s="61">
        <v>0.37835254546353497</v>
      </c>
      <c r="S833" s="61">
        <v>0.31881196316391502</v>
      </c>
    </row>
    <row r="834" spans="1:19" x14ac:dyDescent="0.35">
      <c r="A834" s="59" t="s">
        <v>2033</v>
      </c>
      <c r="B834" s="59" t="s">
        <v>2034</v>
      </c>
      <c r="C834" s="53" t="s">
        <v>40</v>
      </c>
      <c r="D834" s="53" t="s">
        <v>146</v>
      </c>
      <c r="E834" s="53" t="s">
        <v>3707</v>
      </c>
      <c r="F834" s="60">
        <v>113.75634027651</v>
      </c>
      <c r="G834" s="60">
        <v>127.55855851202</v>
      </c>
      <c r="H834" s="60">
        <v>112.93753608460101</v>
      </c>
      <c r="I834" s="60">
        <v>131.78408188142799</v>
      </c>
      <c r="J834" s="60">
        <v>123.300557312178</v>
      </c>
      <c r="K834" s="60">
        <v>107.317780243112</v>
      </c>
      <c r="L834" s="60">
        <v>99.692310410151094</v>
      </c>
      <c r="M834" s="61">
        <v>0.63946621127744097</v>
      </c>
      <c r="N834" s="61">
        <v>0.67907221258575801</v>
      </c>
      <c r="O834" s="61">
        <v>0.64295528885981401</v>
      </c>
      <c r="P834" s="61">
        <v>0.61603949953148396</v>
      </c>
      <c r="Q834" s="61">
        <v>0.58396228991438703</v>
      </c>
      <c r="R834" s="61">
        <v>0.59005969418392701</v>
      </c>
      <c r="S834" s="61">
        <v>0.52911168240547302</v>
      </c>
    </row>
    <row r="835" spans="1:19" x14ac:dyDescent="0.35">
      <c r="A835" s="59" t="s">
        <v>3577</v>
      </c>
      <c r="B835" s="59" t="s">
        <v>3578</v>
      </c>
      <c r="C835" s="53" t="s">
        <v>60</v>
      </c>
      <c r="D835" s="53" t="s">
        <v>199</v>
      </c>
      <c r="E835" s="53" t="s">
        <v>3707</v>
      </c>
      <c r="F835" s="60">
        <v>107.177244430201</v>
      </c>
      <c r="G835" s="60">
        <v>127.282245246781</v>
      </c>
      <c r="H835" s="60">
        <v>114.730618283231</v>
      </c>
      <c r="I835" s="60">
        <v>126.113391026827</v>
      </c>
      <c r="J835" s="60">
        <v>110.65423530229501</v>
      </c>
      <c r="K835" s="60">
        <v>106.071046124982</v>
      </c>
      <c r="L835" s="60">
        <v>90.168565145317302</v>
      </c>
      <c r="M835" s="61">
        <v>0.628239008866181</v>
      </c>
      <c r="N835" s="61">
        <v>0.66902576672521796</v>
      </c>
      <c r="O835" s="61">
        <v>0.63058089809104001</v>
      </c>
      <c r="P835" s="61">
        <v>0.60136000763531805</v>
      </c>
      <c r="Q835" s="61">
        <v>0.56506141270941002</v>
      </c>
      <c r="R835" s="61">
        <v>0.57177811534359602</v>
      </c>
      <c r="S835" s="61">
        <v>0.49641881216711697</v>
      </c>
    </row>
    <row r="836" spans="1:19" x14ac:dyDescent="0.35">
      <c r="A836" s="59" t="s">
        <v>3052</v>
      </c>
      <c r="B836" s="59" t="s">
        <v>3053</v>
      </c>
      <c r="C836" s="53" t="s">
        <v>60</v>
      </c>
      <c r="D836" s="53" t="s">
        <v>135</v>
      </c>
      <c r="E836" s="53" t="s">
        <v>3707</v>
      </c>
      <c r="F836" s="60">
        <v>92.979815790886207</v>
      </c>
      <c r="G836" s="60">
        <v>103.535204521862</v>
      </c>
      <c r="H836" s="60">
        <v>90.381736812952596</v>
      </c>
      <c r="I836" s="60">
        <v>96.935869399540394</v>
      </c>
      <c r="J836" s="60">
        <v>109.699764946594</v>
      </c>
      <c r="K836" s="60">
        <v>93.807232310528207</v>
      </c>
      <c r="L836" s="60">
        <v>100.032784200124</v>
      </c>
      <c r="M836" s="61">
        <v>0.50251748844862598</v>
      </c>
      <c r="N836" s="61">
        <v>0.55790705749659597</v>
      </c>
      <c r="O836" s="61">
        <v>0.50919153122372796</v>
      </c>
      <c r="P836" s="61">
        <v>0.46678934645572501</v>
      </c>
      <c r="Q836" s="61">
        <v>0.42311490000190299</v>
      </c>
      <c r="R836" s="61">
        <v>0.43700888743317501</v>
      </c>
      <c r="S836" s="61">
        <v>0.36368489575423901</v>
      </c>
    </row>
    <row r="837" spans="1:19" x14ac:dyDescent="0.35">
      <c r="A837" s="59" t="s">
        <v>1298</v>
      </c>
      <c r="B837" s="59" t="s">
        <v>1299</v>
      </c>
      <c r="C837" s="53" t="s">
        <v>60</v>
      </c>
      <c r="D837" s="53" t="s">
        <v>249</v>
      </c>
      <c r="E837" s="53" t="s">
        <v>3707</v>
      </c>
      <c r="F837" s="60">
        <v>101.21119548337001</v>
      </c>
      <c r="G837" s="60">
        <v>105.41361567310599</v>
      </c>
      <c r="H837" s="60">
        <v>120.295954790259</v>
      </c>
      <c r="I837" s="60">
        <v>105.96733058619699</v>
      </c>
      <c r="J837" s="60">
        <v>110.304549176427</v>
      </c>
      <c r="K837" s="60">
        <v>93.016514157431303</v>
      </c>
      <c r="L837" s="60">
        <v>96.360301569413195</v>
      </c>
      <c r="M837" s="61">
        <v>0.69797267770959304</v>
      </c>
      <c r="N837" s="61">
        <v>0.73578974197319502</v>
      </c>
      <c r="O837" s="61">
        <v>0.70240115146639603</v>
      </c>
      <c r="P837" s="61">
        <v>0.67094214252892104</v>
      </c>
      <c r="Q837" s="61">
        <v>0.636018053082685</v>
      </c>
      <c r="R837" s="61">
        <v>0.64740747271825105</v>
      </c>
      <c r="S837" s="61">
        <v>0.57995459431583696</v>
      </c>
    </row>
    <row r="838" spans="1:19" x14ac:dyDescent="0.35">
      <c r="A838" s="59" t="s">
        <v>370</v>
      </c>
      <c r="B838" s="59" t="s">
        <v>371</v>
      </c>
      <c r="C838" s="53" t="s">
        <v>40</v>
      </c>
      <c r="D838" s="53" t="s">
        <v>236</v>
      </c>
      <c r="E838" s="53" t="s">
        <v>3708</v>
      </c>
      <c r="F838" s="60">
        <v>103.208639087389</v>
      </c>
      <c r="G838" s="60">
        <v>109.232987072848</v>
      </c>
      <c r="H838" s="60">
        <v>96.066367543501997</v>
      </c>
      <c r="I838" s="60">
        <v>100.090639596513</v>
      </c>
      <c r="J838" s="60">
        <v>99.422670196732696</v>
      </c>
      <c r="K838" s="60">
        <v>95.568242819095005</v>
      </c>
      <c r="L838" s="60">
        <v>108.972168888078</v>
      </c>
      <c r="M838" s="61">
        <v>0.48240979022036901</v>
      </c>
      <c r="N838" s="61">
        <v>0.52364270507534105</v>
      </c>
      <c r="O838" s="61">
        <v>0.48709462104085499</v>
      </c>
      <c r="P838" s="61">
        <v>0.45521867701145402</v>
      </c>
      <c r="Q838" s="61">
        <v>0.41996587327482598</v>
      </c>
      <c r="R838" s="61">
        <v>0.43059459584710602</v>
      </c>
      <c r="S838" s="61">
        <v>0.36924865488560299</v>
      </c>
    </row>
    <row r="839" spans="1:19" x14ac:dyDescent="0.35">
      <c r="A839" s="59" t="s">
        <v>766</v>
      </c>
      <c r="B839" s="59" t="s">
        <v>767</v>
      </c>
      <c r="C839" s="53" t="s">
        <v>60</v>
      </c>
      <c r="D839" s="53" t="s">
        <v>236</v>
      </c>
      <c r="E839" s="53" t="s">
        <v>3707</v>
      </c>
      <c r="F839" s="60">
        <v>112.943142663602</v>
      </c>
      <c r="G839" s="60">
        <v>111.354498707122</v>
      </c>
      <c r="H839" s="60">
        <v>107.48169760455301</v>
      </c>
      <c r="I839" s="60">
        <v>99.825094232644602</v>
      </c>
      <c r="J839" s="60">
        <v>100.99899888540401</v>
      </c>
      <c r="K839" s="60">
        <v>96.219192136241006</v>
      </c>
      <c r="L839" s="60">
        <v>109.965691810645</v>
      </c>
      <c r="M839" s="61">
        <v>0.52435633332474296</v>
      </c>
      <c r="N839" s="61">
        <v>0.57692388643211201</v>
      </c>
      <c r="O839" s="61">
        <v>0.53064905422520103</v>
      </c>
      <c r="P839" s="61">
        <v>0.48868788169719102</v>
      </c>
      <c r="Q839" s="61">
        <v>0.44551914869636799</v>
      </c>
      <c r="R839" s="61">
        <v>0.45986848745852099</v>
      </c>
      <c r="S839" s="61">
        <v>0.38375380009635801</v>
      </c>
    </row>
    <row r="840" spans="1:19" x14ac:dyDescent="0.35">
      <c r="A840" s="59" t="s">
        <v>408</v>
      </c>
      <c r="B840" s="59" t="s">
        <v>409</v>
      </c>
      <c r="C840" s="53" t="s">
        <v>40</v>
      </c>
      <c r="D840" s="53" t="s">
        <v>236</v>
      </c>
      <c r="E840" s="53" t="s">
        <v>3708</v>
      </c>
      <c r="F840" s="60">
        <v>108.66485698865201</v>
      </c>
      <c r="G840" s="60">
        <v>113.73547082990601</v>
      </c>
      <c r="H840" s="60">
        <v>102.55595060917599</v>
      </c>
      <c r="I840" s="60">
        <v>104.93161890884301</v>
      </c>
      <c r="J840" s="60">
        <v>103.556852034409</v>
      </c>
      <c r="K840" s="60">
        <v>100.31404178732799</v>
      </c>
      <c r="L840" s="60"/>
      <c r="M840" s="61">
        <v>0.37410113817479301</v>
      </c>
      <c r="N840" s="61">
        <v>0.40876732001440602</v>
      </c>
      <c r="O840" s="61">
        <v>0.37767428779026202</v>
      </c>
      <c r="P840" s="61">
        <v>0.351164631918506</v>
      </c>
      <c r="Q840" s="61">
        <v>0.32114868047817302</v>
      </c>
      <c r="R840" s="61">
        <v>0.32972649088796602</v>
      </c>
      <c r="S840" s="61">
        <v>0.27649717752634001</v>
      </c>
    </row>
    <row r="841" spans="1:19" x14ac:dyDescent="0.35">
      <c r="A841" s="59" t="s">
        <v>268</v>
      </c>
      <c r="B841" s="59" t="s">
        <v>269</v>
      </c>
      <c r="C841" s="53" t="s">
        <v>40</v>
      </c>
      <c r="D841" s="53" t="s">
        <v>249</v>
      </c>
      <c r="E841" s="53" t="s">
        <v>3708</v>
      </c>
      <c r="F841" s="60">
        <v>105.409881843318</v>
      </c>
      <c r="G841" s="60">
        <v>108.154902133441</v>
      </c>
      <c r="H841" s="60"/>
      <c r="I841" s="60">
        <v>102.96576159552799</v>
      </c>
      <c r="J841" s="60">
        <v>109.17277453885499</v>
      </c>
      <c r="K841" s="60"/>
      <c r="L841" s="60"/>
      <c r="M841" s="61">
        <v>0.35551592461108</v>
      </c>
      <c r="N841" s="61">
        <v>0.355070247247601</v>
      </c>
      <c r="O841" s="61">
        <v>0.28749183917526699</v>
      </c>
      <c r="P841" s="61">
        <v>0.34053632421240299</v>
      </c>
      <c r="Q841" s="61">
        <v>0.31954082972279002</v>
      </c>
      <c r="R841" s="61">
        <v>0.28997752583842501</v>
      </c>
      <c r="S841" s="61">
        <v>0.23655434034542999</v>
      </c>
    </row>
    <row r="842" spans="1:19" x14ac:dyDescent="0.35">
      <c r="A842" s="59" t="s">
        <v>1721</v>
      </c>
      <c r="B842" s="59" t="s">
        <v>1722</v>
      </c>
      <c r="C842" s="53" t="s">
        <v>60</v>
      </c>
      <c r="D842" s="53" t="s">
        <v>52</v>
      </c>
      <c r="E842" s="53" t="s">
        <v>3707</v>
      </c>
      <c r="F842" s="60">
        <v>106.022251487749</v>
      </c>
      <c r="G842" s="60">
        <v>104.078796912768</v>
      </c>
      <c r="H842" s="60">
        <v>104.083552099215</v>
      </c>
      <c r="I842" s="60">
        <v>101.178657052061</v>
      </c>
      <c r="J842" s="60">
        <v>107.05385807067</v>
      </c>
      <c r="K842" s="60">
        <v>99.733706720095597</v>
      </c>
      <c r="L842" s="60">
        <v>94.761568180127497</v>
      </c>
      <c r="M842" s="61">
        <v>0.54708056709989095</v>
      </c>
      <c r="N842" s="61">
        <v>0.52004114181511596</v>
      </c>
      <c r="O842" s="61">
        <v>0.28749183917526699</v>
      </c>
      <c r="P842" s="61">
        <v>0.51399438013395404</v>
      </c>
      <c r="Q842" s="61">
        <v>0.474269670443558</v>
      </c>
      <c r="R842" s="61">
        <v>0.366969893825347</v>
      </c>
      <c r="S842" s="61">
        <v>0.23655434034542999</v>
      </c>
    </row>
    <row r="843" spans="1:19" x14ac:dyDescent="0.35">
      <c r="A843" s="59" t="s">
        <v>619</v>
      </c>
      <c r="B843" s="59" t="s">
        <v>620</v>
      </c>
      <c r="C843" s="53" t="s">
        <v>60</v>
      </c>
      <c r="D843" s="53" t="s">
        <v>52</v>
      </c>
      <c r="E843" s="53" t="s">
        <v>3707</v>
      </c>
      <c r="F843" s="60">
        <v>107.721451631156</v>
      </c>
      <c r="G843" s="60">
        <v>116.23989857637</v>
      </c>
      <c r="H843" s="60">
        <v>94.623853017709493</v>
      </c>
      <c r="I843" s="60">
        <v>123.31029128456299</v>
      </c>
      <c r="J843" s="60">
        <v>119.10803975976999</v>
      </c>
      <c r="K843" s="60">
        <v>96.282480547581201</v>
      </c>
      <c r="L843" s="60">
        <v>95.848374268826106</v>
      </c>
      <c r="M843" s="61">
        <v>0.71709489181574504</v>
      </c>
      <c r="N843" s="61">
        <v>0.74739842024859404</v>
      </c>
      <c r="O843" s="61">
        <v>0.71639890005625395</v>
      </c>
      <c r="P843" s="61">
        <v>0.69128161417614198</v>
      </c>
      <c r="Q843" s="61">
        <v>0.65624787136265905</v>
      </c>
      <c r="R843" s="61">
        <v>0.66299338569153898</v>
      </c>
      <c r="S843" s="61">
        <v>0.54633129726440399</v>
      </c>
    </row>
    <row r="844" spans="1:19" x14ac:dyDescent="0.35">
      <c r="A844" s="59" t="s">
        <v>1592</v>
      </c>
      <c r="B844" s="59" t="s">
        <v>1593</v>
      </c>
      <c r="C844" s="53" t="s">
        <v>60</v>
      </c>
      <c r="D844" s="53" t="s">
        <v>249</v>
      </c>
      <c r="E844" s="53" t="s">
        <v>3707</v>
      </c>
      <c r="F844" s="60">
        <v>116.365793050498</v>
      </c>
      <c r="G844" s="60">
        <v>110.60864014405099</v>
      </c>
      <c r="H844" s="60">
        <v>104.81909894919001</v>
      </c>
      <c r="I844" s="60">
        <v>111.62879475243</v>
      </c>
      <c r="J844" s="60">
        <v>99.836183933706096</v>
      </c>
      <c r="K844" s="60">
        <v>97.166626361806706</v>
      </c>
      <c r="L844" s="60">
        <v>94.326962941566407</v>
      </c>
      <c r="M844" s="61">
        <v>0.62781490192631195</v>
      </c>
      <c r="N844" s="61">
        <v>0.66762900183529705</v>
      </c>
      <c r="O844" s="61">
        <v>0.63070501916817301</v>
      </c>
      <c r="P844" s="61">
        <v>0.59781827614839</v>
      </c>
      <c r="Q844" s="61">
        <v>0.56126115826455103</v>
      </c>
      <c r="R844" s="61">
        <v>0.57216181132118804</v>
      </c>
      <c r="S844" s="61">
        <v>0.50255234401781301</v>
      </c>
    </row>
    <row r="845" spans="1:19" x14ac:dyDescent="0.35">
      <c r="A845" s="59" t="s">
        <v>1594</v>
      </c>
      <c r="B845" s="59" t="s">
        <v>1595</v>
      </c>
      <c r="C845" s="53" t="s">
        <v>40</v>
      </c>
      <c r="D845" s="53" t="s">
        <v>249</v>
      </c>
      <c r="E845" s="53" t="s">
        <v>3708</v>
      </c>
      <c r="F845" s="60">
        <v>115.52151816969101</v>
      </c>
      <c r="G845" s="60">
        <v>110.083740209205</v>
      </c>
      <c r="H845" s="60">
        <v>108.25223087074799</v>
      </c>
      <c r="I845" s="60">
        <v>111.133926094255</v>
      </c>
      <c r="J845" s="60">
        <v>101.378422327137</v>
      </c>
      <c r="K845" s="60">
        <v>96.5087571141881</v>
      </c>
      <c r="L845" s="60">
        <v>92.357412922088798</v>
      </c>
      <c r="M845" s="61">
        <v>0.51117491011475502</v>
      </c>
      <c r="N845" s="61">
        <v>0.53342506794869005</v>
      </c>
      <c r="O845" s="61">
        <v>0.51076942924872404</v>
      </c>
      <c r="P845" s="61">
        <v>0.489746671789065</v>
      </c>
      <c r="Q845" s="61">
        <v>0.46392451095110998</v>
      </c>
      <c r="R845" s="61">
        <v>0.47084556851299197</v>
      </c>
      <c r="S845" s="61">
        <v>0.41851660126067503</v>
      </c>
    </row>
    <row r="846" spans="1:19" x14ac:dyDescent="0.35">
      <c r="A846" s="59" t="s">
        <v>1596</v>
      </c>
      <c r="B846" s="59" t="s">
        <v>1597</v>
      </c>
      <c r="C846" s="53" t="s">
        <v>40</v>
      </c>
      <c r="D846" s="53" t="s">
        <v>249</v>
      </c>
      <c r="E846" s="53" t="s">
        <v>3708</v>
      </c>
      <c r="F846" s="60">
        <v>115.52151816969101</v>
      </c>
      <c r="G846" s="60">
        <v>110.083740209205</v>
      </c>
      <c r="H846" s="60">
        <v>108.25223087074799</v>
      </c>
      <c r="I846" s="60">
        <v>111.133926094255</v>
      </c>
      <c r="J846" s="60">
        <v>101.378422327137</v>
      </c>
      <c r="K846" s="60">
        <v>96.5087571141881</v>
      </c>
      <c r="L846" s="60">
        <v>92.357412922088798</v>
      </c>
      <c r="M846" s="61">
        <v>0.51117491011475502</v>
      </c>
      <c r="N846" s="61">
        <v>0.53342506794869005</v>
      </c>
      <c r="O846" s="61">
        <v>0.51076942924872404</v>
      </c>
      <c r="P846" s="61">
        <v>0.489746671789065</v>
      </c>
      <c r="Q846" s="61">
        <v>0.46392451095110998</v>
      </c>
      <c r="R846" s="61">
        <v>0.47084556851299197</v>
      </c>
      <c r="S846" s="61">
        <v>0.41851660126067503</v>
      </c>
    </row>
    <row r="847" spans="1:19" x14ac:dyDescent="0.35">
      <c r="A847" s="59" t="s">
        <v>1588</v>
      </c>
      <c r="B847" s="59" t="s">
        <v>1589</v>
      </c>
      <c r="C847" s="53" t="s">
        <v>60</v>
      </c>
      <c r="D847" s="53" t="s">
        <v>249</v>
      </c>
      <c r="E847" s="53" t="s">
        <v>3707</v>
      </c>
      <c r="F847" s="60">
        <v>116.90175303273099</v>
      </c>
      <c r="G847" s="60">
        <v>102.694306810493</v>
      </c>
      <c r="H847" s="60">
        <v>108.75433322244299</v>
      </c>
      <c r="I847" s="60">
        <v>110.350103009338</v>
      </c>
      <c r="J847" s="60">
        <v>100.12838853258999</v>
      </c>
      <c r="K847" s="60">
        <v>96.1432448959997</v>
      </c>
      <c r="L847" s="60">
        <v>88.847169891894296</v>
      </c>
      <c r="M847" s="61">
        <v>0.64459256094952699</v>
      </c>
      <c r="N847" s="61">
        <v>0.68482927171297803</v>
      </c>
      <c r="O847" s="61">
        <v>0.64772195459724002</v>
      </c>
      <c r="P847" s="61">
        <v>0.61457211400324296</v>
      </c>
      <c r="Q847" s="61">
        <v>0.57742201937422799</v>
      </c>
      <c r="R847" s="61">
        <v>0.58852434067235104</v>
      </c>
      <c r="S847" s="61">
        <v>0.517504071812807</v>
      </c>
    </row>
    <row r="848" spans="1:19" x14ac:dyDescent="0.35">
      <c r="A848" s="59" t="s">
        <v>1590</v>
      </c>
      <c r="B848" s="59" t="s">
        <v>1591</v>
      </c>
      <c r="C848" s="53" t="s">
        <v>60</v>
      </c>
      <c r="D848" s="53" t="s">
        <v>249</v>
      </c>
      <c r="E848" s="53" t="s">
        <v>3708</v>
      </c>
      <c r="F848" s="60">
        <v>115.52151816969101</v>
      </c>
      <c r="G848" s="60">
        <v>110.083740209205</v>
      </c>
      <c r="H848" s="60">
        <v>108.25223087074799</v>
      </c>
      <c r="I848" s="60">
        <v>111.133926094255</v>
      </c>
      <c r="J848" s="60">
        <v>101.378422327137</v>
      </c>
      <c r="K848" s="60">
        <v>96.5087571141881</v>
      </c>
      <c r="L848" s="60">
        <v>92.357412922088798</v>
      </c>
      <c r="M848" s="61">
        <v>0.51117491011475502</v>
      </c>
      <c r="N848" s="61">
        <v>0.53342506794869005</v>
      </c>
      <c r="O848" s="61">
        <v>0.51076942924872404</v>
      </c>
      <c r="P848" s="61">
        <v>0.489746671789065</v>
      </c>
      <c r="Q848" s="61">
        <v>0.46392451095110998</v>
      </c>
      <c r="R848" s="61">
        <v>0.47084556851299197</v>
      </c>
      <c r="S848" s="61">
        <v>0.41851660126067503</v>
      </c>
    </row>
    <row r="849" spans="1:19" x14ac:dyDescent="0.35">
      <c r="A849" s="59" t="s">
        <v>3503</v>
      </c>
      <c r="B849" s="59" t="s">
        <v>3504</v>
      </c>
      <c r="C849" s="53" t="s">
        <v>40</v>
      </c>
      <c r="D849" s="53" t="s">
        <v>66</v>
      </c>
      <c r="E849" s="53" t="s">
        <v>3708</v>
      </c>
      <c r="F849" s="60">
        <v>101.329567649832</v>
      </c>
      <c r="G849" s="60">
        <v>110.487155605369</v>
      </c>
      <c r="H849" s="60">
        <v>107.449207516409</v>
      </c>
      <c r="I849" s="60">
        <v>106.47218952074201</v>
      </c>
      <c r="J849" s="60">
        <v>108.096304938579</v>
      </c>
      <c r="K849" s="60">
        <v>98.897314159296698</v>
      </c>
      <c r="L849" s="60"/>
      <c r="M849" s="61">
        <v>0.38036741449446099</v>
      </c>
      <c r="N849" s="61">
        <v>0.40645642005641303</v>
      </c>
      <c r="O849" s="61">
        <v>0.38274091723859499</v>
      </c>
      <c r="P849" s="61">
        <v>0.36235602481192902</v>
      </c>
      <c r="Q849" s="61">
        <v>0.33754758838272902</v>
      </c>
      <c r="R849" s="61">
        <v>0.34431141642049601</v>
      </c>
      <c r="S849" s="61">
        <v>0.29892426830454799</v>
      </c>
    </row>
    <row r="850" spans="1:19" x14ac:dyDescent="0.35">
      <c r="A850" s="59" t="s">
        <v>3501</v>
      </c>
      <c r="B850" s="59" t="s">
        <v>3502</v>
      </c>
      <c r="C850" s="53" t="s">
        <v>40</v>
      </c>
      <c r="D850" s="53" t="s">
        <v>66</v>
      </c>
      <c r="E850" s="53" t="s">
        <v>3708</v>
      </c>
      <c r="F850" s="60">
        <v>101.329567649832</v>
      </c>
      <c r="G850" s="60">
        <v>110.487155605369</v>
      </c>
      <c r="H850" s="60">
        <v>107.449207516409</v>
      </c>
      <c r="I850" s="60">
        <v>106.47218952074201</v>
      </c>
      <c r="J850" s="60">
        <v>108.096304938579</v>
      </c>
      <c r="K850" s="60">
        <v>98.897314159296698</v>
      </c>
      <c r="L850" s="60"/>
      <c r="M850" s="61">
        <v>0.38036741449446099</v>
      </c>
      <c r="N850" s="61">
        <v>0.40645642005641303</v>
      </c>
      <c r="O850" s="61">
        <v>0.38274091723859499</v>
      </c>
      <c r="P850" s="61">
        <v>0.36235602481192902</v>
      </c>
      <c r="Q850" s="61">
        <v>0.33754758838272902</v>
      </c>
      <c r="R850" s="61">
        <v>0.34431141642049601</v>
      </c>
      <c r="S850" s="61">
        <v>0.29892426830454799</v>
      </c>
    </row>
    <row r="851" spans="1:19" x14ac:dyDescent="0.35">
      <c r="A851" s="59" t="s">
        <v>3507</v>
      </c>
      <c r="B851" s="59" t="s">
        <v>3508</v>
      </c>
      <c r="C851" s="53" t="s">
        <v>60</v>
      </c>
      <c r="D851" s="53" t="s">
        <v>66</v>
      </c>
      <c r="E851" s="53" t="s">
        <v>3708</v>
      </c>
      <c r="F851" s="60">
        <v>101.329567649832</v>
      </c>
      <c r="G851" s="60">
        <v>110.487155605369</v>
      </c>
      <c r="H851" s="60">
        <v>107.449207516409</v>
      </c>
      <c r="I851" s="60">
        <v>106.47218952074201</v>
      </c>
      <c r="J851" s="60">
        <v>108.096304938579</v>
      </c>
      <c r="K851" s="60">
        <v>98.897314159296698</v>
      </c>
      <c r="L851" s="60"/>
      <c r="M851" s="61">
        <v>0.38036741449446099</v>
      </c>
      <c r="N851" s="61">
        <v>0.40645642005641303</v>
      </c>
      <c r="O851" s="61">
        <v>0.38274091723859499</v>
      </c>
      <c r="P851" s="61">
        <v>0.36235602481192902</v>
      </c>
      <c r="Q851" s="61">
        <v>0.33754758838272902</v>
      </c>
      <c r="R851" s="61">
        <v>0.34431141642049601</v>
      </c>
      <c r="S851" s="61">
        <v>0.29892426830454799</v>
      </c>
    </row>
    <row r="852" spans="1:19" x14ac:dyDescent="0.35">
      <c r="A852" s="59" t="s">
        <v>3499</v>
      </c>
      <c r="B852" s="59" t="s">
        <v>3500</v>
      </c>
      <c r="C852" s="53" t="s">
        <v>40</v>
      </c>
      <c r="D852" s="53" t="s">
        <v>66</v>
      </c>
      <c r="E852" s="53" t="s">
        <v>3708</v>
      </c>
      <c r="F852" s="60">
        <v>101.329567649832</v>
      </c>
      <c r="G852" s="60">
        <v>110.487155605369</v>
      </c>
      <c r="H852" s="60">
        <v>107.449207516409</v>
      </c>
      <c r="I852" s="60">
        <v>106.47218952074201</v>
      </c>
      <c r="J852" s="60">
        <v>108.096304938579</v>
      </c>
      <c r="K852" s="60">
        <v>98.897314159296698</v>
      </c>
      <c r="L852" s="60"/>
      <c r="M852" s="61">
        <v>0.38036741449446099</v>
      </c>
      <c r="N852" s="61">
        <v>0.40645642005641303</v>
      </c>
      <c r="O852" s="61">
        <v>0.38274091723859499</v>
      </c>
      <c r="P852" s="61">
        <v>0.36235602481192902</v>
      </c>
      <c r="Q852" s="61">
        <v>0.33754758838272902</v>
      </c>
      <c r="R852" s="61">
        <v>0.34431141642049601</v>
      </c>
      <c r="S852" s="61">
        <v>0.29892426830454799</v>
      </c>
    </row>
    <row r="853" spans="1:19" x14ac:dyDescent="0.35">
      <c r="A853" s="59" t="s">
        <v>3511</v>
      </c>
      <c r="B853" s="59" t="s">
        <v>3512</v>
      </c>
      <c r="C853" s="53" t="s">
        <v>60</v>
      </c>
      <c r="D853" s="53" t="s">
        <v>66</v>
      </c>
      <c r="E853" s="53" t="s">
        <v>3707</v>
      </c>
      <c r="F853" s="60">
        <v>95.459874618690094</v>
      </c>
      <c r="G853" s="60">
        <v>108.994847153728</v>
      </c>
      <c r="H853" s="60">
        <v>106.407066190891</v>
      </c>
      <c r="I853" s="60">
        <v>104.116552348143</v>
      </c>
      <c r="J853" s="60">
        <v>105.49165967425</v>
      </c>
      <c r="K853" s="60">
        <v>95.774275579157703</v>
      </c>
      <c r="L853" s="60">
        <v>89.389707911370706</v>
      </c>
      <c r="M853" s="61">
        <v>0.55578371362922696</v>
      </c>
      <c r="N853" s="61">
        <v>0.60526103905988504</v>
      </c>
      <c r="O853" s="61">
        <v>0.56104557755555795</v>
      </c>
      <c r="P853" s="61">
        <v>0.52319845635524198</v>
      </c>
      <c r="Q853" s="61">
        <v>0.48247303921659901</v>
      </c>
      <c r="R853" s="61">
        <v>0.494935012090093</v>
      </c>
      <c r="S853" s="61">
        <v>0.42245430464029998</v>
      </c>
    </row>
    <row r="854" spans="1:19" x14ac:dyDescent="0.35">
      <c r="A854" s="59" t="s">
        <v>3505</v>
      </c>
      <c r="B854" s="59" t="s">
        <v>3506</v>
      </c>
      <c r="C854" s="53" t="s">
        <v>40</v>
      </c>
      <c r="D854" s="53" t="s">
        <v>66</v>
      </c>
      <c r="E854" s="53" t="s">
        <v>3708</v>
      </c>
      <c r="F854" s="60">
        <v>101.329567649832</v>
      </c>
      <c r="G854" s="60">
        <v>110.487155605369</v>
      </c>
      <c r="H854" s="60">
        <v>107.449207516409</v>
      </c>
      <c r="I854" s="60">
        <v>106.47218952074201</v>
      </c>
      <c r="J854" s="60">
        <v>108.096304938579</v>
      </c>
      <c r="K854" s="60">
        <v>98.897314159296698</v>
      </c>
      <c r="L854" s="60"/>
      <c r="M854" s="61">
        <v>0.38036741449446099</v>
      </c>
      <c r="N854" s="61">
        <v>0.40645642005641303</v>
      </c>
      <c r="O854" s="61">
        <v>0.38274091723859499</v>
      </c>
      <c r="P854" s="61">
        <v>0.36235602481192902</v>
      </c>
      <c r="Q854" s="61">
        <v>0.33754758838272902</v>
      </c>
      <c r="R854" s="61">
        <v>0.34431141642049601</v>
      </c>
      <c r="S854" s="61">
        <v>0.29892426830454799</v>
      </c>
    </row>
    <row r="855" spans="1:19" x14ac:dyDescent="0.35">
      <c r="A855" s="59" t="s">
        <v>3509</v>
      </c>
      <c r="B855" s="59" t="s">
        <v>3510</v>
      </c>
      <c r="C855" s="53" t="s">
        <v>60</v>
      </c>
      <c r="D855" s="53" t="s">
        <v>66</v>
      </c>
      <c r="E855" s="53" t="s">
        <v>3708</v>
      </c>
      <c r="F855" s="60">
        <v>101.329567649832</v>
      </c>
      <c r="G855" s="60">
        <v>110.487155605369</v>
      </c>
      <c r="H855" s="60">
        <v>107.449207516409</v>
      </c>
      <c r="I855" s="60">
        <v>106.47218952074201</v>
      </c>
      <c r="J855" s="60">
        <v>108.096304938579</v>
      </c>
      <c r="K855" s="60">
        <v>98.897314159296698</v>
      </c>
      <c r="L855" s="60"/>
      <c r="M855" s="61">
        <v>0.38036741449446099</v>
      </c>
      <c r="N855" s="61">
        <v>0.40645642005641303</v>
      </c>
      <c r="O855" s="61">
        <v>0.38274091723859499</v>
      </c>
      <c r="P855" s="61">
        <v>0.36235602481192902</v>
      </c>
      <c r="Q855" s="61">
        <v>0.33754758838272902</v>
      </c>
      <c r="R855" s="61">
        <v>0.34431141642049601</v>
      </c>
      <c r="S855" s="61">
        <v>0.29892426830454799</v>
      </c>
    </row>
    <row r="856" spans="1:19" x14ac:dyDescent="0.35">
      <c r="A856" s="59" t="s">
        <v>3222</v>
      </c>
      <c r="B856" s="59" t="s">
        <v>3223</v>
      </c>
      <c r="C856" s="53" t="s">
        <v>60</v>
      </c>
      <c r="D856" s="53" t="s">
        <v>44</v>
      </c>
      <c r="E856" s="53" t="s">
        <v>3707</v>
      </c>
      <c r="F856" s="60">
        <v>102.984434896309</v>
      </c>
      <c r="G856" s="60">
        <v>125.07252755886699</v>
      </c>
      <c r="H856" s="60">
        <v>126.24096010378901</v>
      </c>
      <c r="I856" s="60">
        <v>116.619001431832</v>
      </c>
      <c r="J856" s="60">
        <v>120.354043911547</v>
      </c>
      <c r="K856" s="60">
        <v>112.620671453284</v>
      </c>
      <c r="L856" s="60">
        <v>90.568708909103293</v>
      </c>
      <c r="M856" s="61">
        <v>0.63430044330727497</v>
      </c>
      <c r="N856" s="61">
        <v>0.67178423310858604</v>
      </c>
      <c r="O856" s="61">
        <v>0.63148605051355899</v>
      </c>
      <c r="P856" s="61">
        <v>0.59829864784032405</v>
      </c>
      <c r="Q856" s="61">
        <v>0.56709477237337602</v>
      </c>
      <c r="R856" s="61">
        <v>0.57400369834645704</v>
      </c>
      <c r="S856" s="61">
        <v>0.50724015637551001</v>
      </c>
    </row>
    <row r="857" spans="1:19" x14ac:dyDescent="0.35">
      <c r="A857" s="59" t="s">
        <v>3216</v>
      </c>
      <c r="B857" s="59" t="s">
        <v>3217</v>
      </c>
      <c r="C857" s="53" t="s">
        <v>40</v>
      </c>
      <c r="D857" s="53" t="s">
        <v>44</v>
      </c>
      <c r="E857" s="53" t="s">
        <v>3707</v>
      </c>
      <c r="F857" s="60">
        <v>105.940980882066</v>
      </c>
      <c r="G857" s="60">
        <v>123.827984491417</v>
      </c>
      <c r="H857" s="60">
        <v>121.24440816661399</v>
      </c>
      <c r="I857" s="60">
        <v>123.03123168569201</v>
      </c>
      <c r="J857" s="60">
        <v>126.02860133773299</v>
      </c>
      <c r="K857" s="60">
        <v>112.282185376146</v>
      </c>
      <c r="L857" s="60">
        <v>89.644276360256299</v>
      </c>
      <c r="M857" s="61">
        <v>0.63143611865784399</v>
      </c>
      <c r="N857" s="61">
        <v>0.67140489546627602</v>
      </c>
      <c r="O857" s="61">
        <v>0.62763355524107001</v>
      </c>
      <c r="P857" s="61">
        <v>0.59739994902012705</v>
      </c>
      <c r="Q857" s="61">
        <v>0.56673012119269295</v>
      </c>
      <c r="R857" s="61">
        <v>0.57071822498828095</v>
      </c>
      <c r="S857" s="61">
        <v>0.506423835087213</v>
      </c>
    </row>
    <row r="858" spans="1:19" x14ac:dyDescent="0.35">
      <c r="A858" s="59" t="s">
        <v>3218</v>
      </c>
      <c r="B858" s="59" t="s">
        <v>3219</v>
      </c>
      <c r="C858" s="53" t="s">
        <v>40</v>
      </c>
      <c r="D858" s="53" t="s">
        <v>44</v>
      </c>
      <c r="E858" s="53" t="s">
        <v>3707</v>
      </c>
      <c r="F858" s="60">
        <v>107.32378276020501</v>
      </c>
      <c r="G858" s="60">
        <v>123.666454075869</v>
      </c>
      <c r="H858" s="60">
        <v>116.44325063613201</v>
      </c>
      <c r="I858" s="60">
        <v>119.523085687471</v>
      </c>
      <c r="J858" s="60">
        <v>117.74891605526901</v>
      </c>
      <c r="K858" s="60">
        <v>106.107050402835</v>
      </c>
      <c r="L858" s="60">
        <v>96.926195260457803</v>
      </c>
      <c r="M858" s="61">
        <v>0.63430044330727497</v>
      </c>
      <c r="N858" s="61">
        <v>0.671789062918284</v>
      </c>
      <c r="O858" s="61">
        <v>0.63150153092516903</v>
      </c>
      <c r="P858" s="61">
        <v>0.59831285087549402</v>
      </c>
      <c r="Q858" s="61">
        <v>0.56710411786033599</v>
      </c>
      <c r="R858" s="61">
        <v>0.57402005544710299</v>
      </c>
      <c r="S858" s="61">
        <v>0.50726227999524598</v>
      </c>
    </row>
    <row r="859" spans="1:19" x14ac:dyDescent="0.35">
      <c r="A859" s="59" t="s">
        <v>3212</v>
      </c>
      <c r="B859" s="59" t="s">
        <v>3213</v>
      </c>
      <c r="C859" s="53" t="s">
        <v>40</v>
      </c>
      <c r="D859" s="53" t="s">
        <v>44</v>
      </c>
      <c r="E859" s="53" t="s">
        <v>3707</v>
      </c>
      <c r="F859" s="60">
        <v>101.914492079642</v>
      </c>
      <c r="G859" s="60">
        <v>121.188931639621</v>
      </c>
      <c r="H859" s="60">
        <v>116.44325063613201</v>
      </c>
      <c r="I859" s="60">
        <v>114.252324049359</v>
      </c>
      <c r="J859" s="60">
        <v>117.74891605526901</v>
      </c>
      <c r="K859" s="60">
        <v>108.185838795609</v>
      </c>
      <c r="L859" s="60">
        <v>88.8519414807093</v>
      </c>
      <c r="M859" s="61">
        <v>0.63430044330727497</v>
      </c>
      <c r="N859" s="61">
        <v>0.671789062918284</v>
      </c>
      <c r="O859" s="61">
        <v>0.63150153092516903</v>
      </c>
      <c r="P859" s="61">
        <v>0.59831285087549402</v>
      </c>
      <c r="Q859" s="61">
        <v>0.56710411786033599</v>
      </c>
      <c r="R859" s="61">
        <v>0.57402005544710299</v>
      </c>
      <c r="S859" s="61">
        <v>0.50726227999524598</v>
      </c>
    </row>
    <row r="860" spans="1:19" x14ac:dyDescent="0.35">
      <c r="A860" s="59" t="s">
        <v>3224</v>
      </c>
      <c r="B860" s="59" t="s">
        <v>3225</v>
      </c>
      <c r="C860" s="53" t="s">
        <v>60</v>
      </c>
      <c r="D860" s="53" t="s">
        <v>44</v>
      </c>
      <c r="E860" s="53" t="s">
        <v>3707</v>
      </c>
      <c r="F860" s="60">
        <v>99.347924843007107</v>
      </c>
      <c r="G860" s="60">
        <v>117.62987486522201</v>
      </c>
      <c r="H860" s="60">
        <v>121.048106004256</v>
      </c>
      <c r="I860" s="60">
        <v>112.046191044483</v>
      </c>
      <c r="J860" s="60">
        <v>113.704361194264</v>
      </c>
      <c r="K860" s="60">
        <v>108.89537532857899</v>
      </c>
      <c r="L860" s="60">
        <v>96.068453338908398</v>
      </c>
      <c r="M860" s="61">
        <v>0.63269944296976899</v>
      </c>
      <c r="N860" s="61">
        <v>0.67186874564284504</v>
      </c>
      <c r="O860" s="61">
        <v>0.629147468265563</v>
      </c>
      <c r="P860" s="61">
        <v>0.59790928021571699</v>
      </c>
      <c r="Q860" s="61">
        <v>0.567160186015228</v>
      </c>
      <c r="R860" s="61">
        <v>0.57205770308946302</v>
      </c>
      <c r="S860" s="61">
        <v>0.50698405994284901</v>
      </c>
    </row>
    <row r="861" spans="1:19" x14ac:dyDescent="0.35">
      <c r="A861" s="59" t="s">
        <v>3220</v>
      </c>
      <c r="B861" s="59" t="s">
        <v>3221</v>
      </c>
      <c r="C861" s="53" t="s">
        <v>40</v>
      </c>
      <c r="D861" s="53" t="s">
        <v>44</v>
      </c>
      <c r="E861" s="53" t="s">
        <v>3707</v>
      </c>
      <c r="F861" s="60">
        <v>88.403461430821196</v>
      </c>
      <c r="G861" s="60">
        <v>119.40247160351301</v>
      </c>
      <c r="H861" s="60">
        <v>119.32609350949301</v>
      </c>
      <c r="I861" s="60">
        <v>115.60317485871801</v>
      </c>
      <c r="J861" s="60">
        <v>116.03721067321</v>
      </c>
      <c r="K861" s="60">
        <v>110.037249854046</v>
      </c>
      <c r="L861" s="60">
        <v>91.730521025490702</v>
      </c>
      <c r="M861" s="61">
        <v>0.63430044330727497</v>
      </c>
      <c r="N861" s="61">
        <v>0.63049469115756696</v>
      </c>
      <c r="O861" s="61">
        <v>0.51025127946202797</v>
      </c>
      <c r="P861" s="61">
        <v>0.49001089937507802</v>
      </c>
      <c r="Q861" s="61">
        <v>0.525166620431474</v>
      </c>
      <c r="R861" s="61">
        <v>0.47212522768052301</v>
      </c>
      <c r="S861" s="61">
        <v>0.42457515028842102</v>
      </c>
    </row>
    <row r="862" spans="1:19" x14ac:dyDescent="0.35">
      <c r="A862" s="59" t="s">
        <v>3330</v>
      </c>
      <c r="B862" s="59" t="s">
        <v>3331</v>
      </c>
      <c r="C862" s="53" t="s">
        <v>60</v>
      </c>
      <c r="D862" s="53" t="s">
        <v>114</v>
      </c>
      <c r="E862" s="53" t="s">
        <v>3708</v>
      </c>
      <c r="F862" s="60">
        <v>105.847421374315</v>
      </c>
      <c r="G862" s="60">
        <v>114.05623206184001</v>
      </c>
      <c r="H862" s="60">
        <v>114.63867019909</v>
      </c>
      <c r="I862" s="60">
        <v>106.892035657637</v>
      </c>
      <c r="J862" s="60">
        <v>113.720093691785</v>
      </c>
      <c r="K862" s="60">
        <v>106.27033094953001</v>
      </c>
      <c r="L862" s="60">
        <v>87.055089491501704</v>
      </c>
      <c r="M862" s="61">
        <v>0.51787405918181695</v>
      </c>
      <c r="N862" s="61">
        <v>0.54258336003670105</v>
      </c>
      <c r="O862" s="61">
        <v>0.519566424352635</v>
      </c>
      <c r="P862" s="61">
        <v>0.49818063970971999</v>
      </c>
      <c r="Q862" s="61">
        <v>0.47273760067578402</v>
      </c>
      <c r="R862" s="61">
        <v>0.48010230021614902</v>
      </c>
      <c r="S862" s="61">
        <v>0.42819007901672901</v>
      </c>
    </row>
    <row r="863" spans="1:19" x14ac:dyDescent="0.35">
      <c r="A863" s="59" t="s">
        <v>3324</v>
      </c>
      <c r="B863" s="59" t="s">
        <v>3325</v>
      </c>
      <c r="C863" s="53" t="s">
        <v>60</v>
      </c>
      <c r="D863" s="53" t="s">
        <v>114</v>
      </c>
      <c r="E863" s="53" t="s">
        <v>3707</v>
      </c>
      <c r="F863" s="60">
        <v>104.06083348286199</v>
      </c>
      <c r="G863" s="60">
        <v>117.233358266549</v>
      </c>
      <c r="H863" s="60">
        <v>115.161272699533</v>
      </c>
      <c r="I863" s="60">
        <v>104.442795322357</v>
      </c>
      <c r="J863" s="60">
        <v>110.119909496939</v>
      </c>
      <c r="K863" s="60">
        <v>104.100700553161</v>
      </c>
      <c r="L863" s="60">
        <v>85.493998636201297</v>
      </c>
      <c r="M863" s="61">
        <v>0.63181600434803498</v>
      </c>
      <c r="N863" s="61">
        <v>0.67240193485127298</v>
      </c>
      <c r="O863" s="61">
        <v>0.63574403523695</v>
      </c>
      <c r="P863" s="61">
        <v>0.60314815000620603</v>
      </c>
      <c r="Q863" s="61">
        <v>0.56719756024610901</v>
      </c>
      <c r="R863" s="61">
        <v>0.57826027326354301</v>
      </c>
      <c r="S863" s="61">
        <v>0.50942726154069695</v>
      </c>
    </row>
    <row r="864" spans="1:19" x14ac:dyDescent="0.35">
      <c r="A864" s="59" t="s">
        <v>3318</v>
      </c>
      <c r="B864" s="59" t="s">
        <v>3319</v>
      </c>
      <c r="C864" s="53" t="s">
        <v>40</v>
      </c>
      <c r="D864" s="53" t="s">
        <v>114</v>
      </c>
      <c r="E864" s="53" t="s">
        <v>3708</v>
      </c>
      <c r="F864" s="60">
        <v>105.847421374315</v>
      </c>
      <c r="G864" s="60">
        <v>114.05623206184001</v>
      </c>
      <c r="H864" s="60">
        <v>114.63867019909</v>
      </c>
      <c r="I864" s="60">
        <v>106.892035657637</v>
      </c>
      <c r="J864" s="60">
        <v>113.720093691785</v>
      </c>
      <c r="K864" s="60">
        <v>106.27033094953001</v>
      </c>
      <c r="L864" s="60">
        <v>87.055089491501704</v>
      </c>
      <c r="M864" s="61">
        <v>0.51787405918181695</v>
      </c>
      <c r="N864" s="61">
        <v>0.54258336003670105</v>
      </c>
      <c r="O864" s="61">
        <v>0.519566424352635</v>
      </c>
      <c r="P864" s="61">
        <v>0.49818063970971999</v>
      </c>
      <c r="Q864" s="61">
        <v>0.47273760067578402</v>
      </c>
      <c r="R864" s="61">
        <v>0.48010230021614902</v>
      </c>
      <c r="S864" s="61">
        <v>0.42819007901672901</v>
      </c>
    </row>
    <row r="865" spans="1:19" x14ac:dyDescent="0.35">
      <c r="A865" s="59" t="s">
        <v>3332</v>
      </c>
      <c r="B865" s="59" t="s">
        <v>3333</v>
      </c>
      <c r="C865" s="53" t="s">
        <v>60</v>
      </c>
      <c r="D865" s="53" t="s">
        <v>114</v>
      </c>
      <c r="E865" s="53" t="s">
        <v>3707</v>
      </c>
      <c r="F865" s="60">
        <v>107.378618572104</v>
      </c>
      <c r="G865" s="60">
        <v>112.537379665565</v>
      </c>
      <c r="H865" s="60">
        <v>116.367869092861</v>
      </c>
      <c r="I865" s="60">
        <v>103.633201142345</v>
      </c>
      <c r="J865" s="60">
        <v>118.31224563672799</v>
      </c>
      <c r="K865" s="60">
        <v>102.09059548024</v>
      </c>
      <c r="L865" s="60">
        <v>84.991726129356906</v>
      </c>
      <c r="M865" s="61">
        <v>0.63145400415723496</v>
      </c>
      <c r="N865" s="61">
        <v>0.67177698827538002</v>
      </c>
      <c r="O865" s="61">
        <v>0.63545613762993103</v>
      </c>
      <c r="P865" s="61">
        <v>0.60263449047986195</v>
      </c>
      <c r="Q865" s="61">
        <v>0.56668802380629002</v>
      </c>
      <c r="R865" s="61">
        <v>0.57793658625845801</v>
      </c>
      <c r="S865" s="61">
        <v>0.508876953208931</v>
      </c>
    </row>
    <row r="866" spans="1:19" x14ac:dyDescent="0.35">
      <c r="A866" s="59" t="s">
        <v>3322</v>
      </c>
      <c r="B866" s="59" t="s">
        <v>3323</v>
      </c>
      <c r="C866" s="53" t="s">
        <v>60</v>
      </c>
      <c r="D866" s="53" t="s">
        <v>114</v>
      </c>
      <c r="E866" s="53" t="s">
        <v>3708</v>
      </c>
      <c r="F866" s="60">
        <v>105.847421374315</v>
      </c>
      <c r="G866" s="60">
        <v>114.05623206184001</v>
      </c>
      <c r="H866" s="60">
        <v>114.63867019909</v>
      </c>
      <c r="I866" s="60">
        <v>106.892035657637</v>
      </c>
      <c r="J866" s="60">
        <v>113.720093691785</v>
      </c>
      <c r="K866" s="60">
        <v>106.27033094953001</v>
      </c>
      <c r="L866" s="60">
        <v>87.055089491501704</v>
      </c>
      <c r="M866" s="61">
        <v>0.51787405918181695</v>
      </c>
      <c r="N866" s="61">
        <v>0.54258336003670105</v>
      </c>
      <c r="O866" s="61">
        <v>0.519566424352635</v>
      </c>
      <c r="P866" s="61">
        <v>0.49818063970971999</v>
      </c>
      <c r="Q866" s="61">
        <v>0.47273760067578402</v>
      </c>
      <c r="R866" s="61">
        <v>0.48010230021614902</v>
      </c>
      <c r="S866" s="61">
        <v>0.42819007901672901</v>
      </c>
    </row>
    <row r="867" spans="1:19" x14ac:dyDescent="0.35">
      <c r="A867" s="59" t="s">
        <v>3328</v>
      </c>
      <c r="B867" s="59" t="s">
        <v>3329</v>
      </c>
      <c r="C867" s="53" t="s">
        <v>60</v>
      </c>
      <c r="D867" s="53" t="s">
        <v>114</v>
      </c>
      <c r="E867" s="53" t="s">
        <v>3707</v>
      </c>
      <c r="F867" s="60">
        <v>110.512452451709</v>
      </c>
      <c r="G867" s="60">
        <v>110.11885837357801</v>
      </c>
      <c r="H867" s="60">
        <v>114.295803320136</v>
      </c>
      <c r="I867" s="60">
        <v>102.851318843602</v>
      </c>
      <c r="J867" s="60">
        <v>114.255625977012</v>
      </c>
      <c r="K867" s="60">
        <v>107.219628453806</v>
      </c>
      <c r="L867" s="60">
        <v>85.469470995450394</v>
      </c>
      <c r="M867" s="61">
        <v>0.63263704513563401</v>
      </c>
      <c r="N867" s="61">
        <v>0.67240675657182403</v>
      </c>
      <c r="O867" s="61">
        <v>0.63683239128112201</v>
      </c>
      <c r="P867" s="61">
        <v>0.60319863677358898</v>
      </c>
      <c r="Q867" s="61">
        <v>0.56711346312028299</v>
      </c>
      <c r="R867" s="61">
        <v>0.57905215789591502</v>
      </c>
      <c r="S867" s="61">
        <v>0.50948696101341095</v>
      </c>
    </row>
    <row r="868" spans="1:19" x14ac:dyDescent="0.35">
      <c r="A868" s="59" t="s">
        <v>3316</v>
      </c>
      <c r="B868" s="59" t="s">
        <v>3317</v>
      </c>
      <c r="C868" s="53" t="s">
        <v>40</v>
      </c>
      <c r="D868" s="53" t="s">
        <v>114</v>
      </c>
      <c r="E868" s="53" t="s">
        <v>3708</v>
      </c>
      <c r="F868" s="60">
        <v>105.847421374315</v>
      </c>
      <c r="G868" s="60">
        <v>114.05623206184001</v>
      </c>
      <c r="H868" s="60">
        <v>114.63867019909</v>
      </c>
      <c r="I868" s="60">
        <v>106.892035657637</v>
      </c>
      <c r="J868" s="60">
        <v>113.720093691785</v>
      </c>
      <c r="K868" s="60">
        <v>106.27033094953001</v>
      </c>
      <c r="L868" s="60">
        <v>87.055089491501704</v>
      </c>
      <c r="M868" s="61">
        <v>0.51787405918181695</v>
      </c>
      <c r="N868" s="61">
        <v>0.54258336003670105</v>
      </c>
      <c r="O868" s="61">
        <v>0.519566424352635</v>
      </c>
      <c r="P868" s="61">
        <v>0.49818063970971999</v>
      </c>
      <c r="Q868" s="61">
        <v>0.47273760067578402</v>
      </c>
      <c r="R868" s="61">
        <v>0.48010230021614902</v>
      </c>
      <c r="S868" s="61">
        <v>0.42819007901672901</v>
      </c>
    </row>
    <row r="869" spans="1:19" x14ac:dyDescent="0.35">
      <c r="A869" s="59" t="s">
        <v>3314</v>
      </c>
      <c r="B869" s="59" t="s">
        <v>3315</v>
      </c>
      <c r="C869" s="53" t="s">
        <v>40</v>
      </c>
      <c r="D869" s="53" t="s">
        <v>114</v>
      </c>
      <c r="E869" s="53" t="s">
        <v>3707</v>
      </c>
      <c r="F869" s="60">
        <v>106.74194421024799</v>
      </c>
      <c r="G869" s="60">
        <v>112.42906854495</v>
      </c>
      <c r="H869" s="60">
        <v>110.30455295777899</v>
      </c>
      <c r="I869" s="60">
        <v>101.801340797062</v>
      </c>
      <c r="J869" s="60">
        <v>111.650498120734</v>
      </c>
      <c r="K869" s="60">
        <v>117.35529132257101</v>
      </c>
      <c r="L869" s="60">
        <v>89.808435757909905</v>
      </c>
      <c r="M869" s="61">
        <v>0.63269498632190402</v>
      </c>
      <c r="N869" s="61">
        <v>0.67247184362305801</v>
      </c>
      <c r="O869" s="61">
        <v>0.636899546711856</v>
      </c>
      <c r="P869" s="61">
        <v>0.603254725392254</v>
      </c>
      <c r="Q869" s="61">
        <v>0.56716485799265004</v>
      </c>
      <c r="R869" s="61">
        <v>0.57910596845943396</v>
      </c>
      <c r="S869" s="61">
        <v>0.50954036832393701</v>
      </c>
    </row>
    <row r="870" spans="1:19" x14ac:dyDescent="0.35">
      <c r="A870" s="59" t="s">
        <v>3320</v>
      </c>
      <c r="B870" s="59" t="s">
        <v>3321</v>
      </c>
      <c r="C870" s="53" t="s">
        <v>40</v>
      </c>
      <c r="D870" s="53" t="s">
        <v>114</v>
      </c>
      <c r="E870" s="53" t="s">
        <v>3707</v>
      </c>
      <c r="F870" s="60">
        <v>106.74194421024799</v>
      </c>
      <c r="G870" s="60">
        <v>113.667829763074</v>
      </c>
      <c r="H870" s="60">
        <v>118.601969251624</v>
      </c>
      <c r="I870" s="60">
        <v>107.072083345474</v>
      </c>
      <c r="J870" s="60">
        <v>118.899849593196</v>
      </c>
      <c r="K870" s="60">
        <v>109.027524787896</v>
      </c>
      <c r="L870" s="60">
        <v>85.771308868035703</v>
      </c>
      <c r="M870" s="61">
        <v>0.63269498632190402</v>
      </c>
      <c r="N870" s="61">
        <v>0.67247184362305801</v>
      </c>
      <c r="O870" s="61">
        <v>0.636899546711856</v>
      </c>
      <c r="P870" s="61">
        <v>0.603254725392254</v>
      </c>
      <c r="Q870" s="61">
        <v>0.56716485799265004</v>
      </c>
      <c r="R870" s="61">
        <v>0.57910596845943396</v>
      </c>
      <c r="S870" s="61">
        <v>0.50954036832393701</v>
      </c>
    </row>
    <row r="871" spans="1:19" x14ac:dyDescent="0.35">
      <c r="A871" s="59" t="s">
        <v>3326</v>
      </c>
      <c r="B871" s="59" t="s">
        <v>3327</v>
      </c>
      <c r="C871" s="53" t="s">
        <v>60</v>
      </c>
      <c r="D871" s="53" t="s">
        <v>114</v>
      </c>
      <c r="E871" s="53" t="s">
        <v>3707</v>
      </c>
      <c r="F871" s="60">
        <v>103.69331338498699</v>
      </c>
      <c r="G871" s="60">
        <v>115.308528063613</v>
      </c>
      <c r="H871" s="60">
        <v>114.00021538201899</v>
      </c>
      <c r="I871" s="60">
        <v>109.48934843313501</v>
      </c>
      <c r="J871" s="60">
        <v>111.51556541193899</v>
      </c>
      <c r="K871" s="60">
        <v>101.801345826382</v>
      </c>
      <c r="L871" s="60">
        <v>83.428793608198006</v>
      </c>
      <c r="M871" s="61">
        <v>0.64829266166729205</v>
      </c>
      <c r="N871" s="61">
        <v>0.68824122035111002</v>
      </c>
      <c r="O871" s="61">
        <v>0.65246116029838497</v>
      </c>
      <c r="P871" s="61">
        <v>0.61900861162812304</v>
      </c>
      <c r="Q871" s="61">
        <v>0.58250151138406203</v>
      </c>
      <c r="R871" s="61">
        <v>0.59436566268526103</v>
      </c>
      <c r="S871" s="61">
        <v>0.52384255768661203</v>
      </c>
    </row>
    <row r="872" spans="1:19" x14ac:dyDescent="0.35">
      <c r="A872" s="59" t="s">
        <v>2146</v>
      </c>
      <c r="B872" s="59" t="s">
        <v>2147</v>
      </c>
      <c r="C872" s="53" t="s">
        <v>40</v>
      </c>
      <c r="D872" s="53" t="s">
        <v>41</v>
      </c>
      <c r="E872" s="53" t="s">
        <v>3707</v>
      </c>
      <c r="F872" s="60">
        <v>90.700721474916193</v>
      </c>
      <c r="G872" s="60">
        <v>107.490580786435</v>
      </c>
      <c r="H872" s="60">
        <v>105.723677468448</v>
      </c>
      <c r="I872" s="60">
        <v>102.26800124176501</v>
      </c>
      <c r="J872" s="60">
        <v>122.928961511849</v>
      </c>
      <c r="K872" s="60">
        <v>106.735921300553</v>
      </c>
      <c r="L872" s="60">
        <v>102.40853566886</v>
      </c>
      <c r="M872" s="61">
        <v>0.685888224986549</v>
      </c>
      <c r="N872" s="61">
        <v>0.722155857724738</v>
      </c>
      <c r="O872" s="61">
        <v>0.68674548557229398</v>
      </c>
      <c r="P872" s="61">
        <v>0.65358692444665401</v>
      </c>
      <c r="Q872" s="61">
        <v>0.61189884396499905</v>
      </c>
      <c r="R872" s="61">
        <v>0.61800563903439798</v>
      </c>
      <c r="S872" s="61">
        <v>0.51600931021727703</v>
      </c>
    </row>
    <row r="873" spans="1:19" x14ac:dyDescent="0.35">
      <c r="A873" s="59" t="s">
        <v>1928</v>
      </c>
      <c r="B873" s="59" t="s">
        <v>1929</v>
      </c>
      <c r="C873" s="53" t="s">
        <v>40</v>
      </c>
      <c r="D873" s="53" t="s">
        <v>49</v>
      </c>
      <c r="E873" s="53" t="s">
        <v>3707</v>
      </c>
      <c r="F873" s="60">
        <v>105.22898920486401</v>
      </c>
      <c r="G873" s="60">
        <v>101.462598791519</v>
      </c>
      <c r="H873" s="60">
        <v>97.414123724910098</v>
      </c>
      <c r="I873" s="60">
        <v>109.111308739395</v>
      </c>
      <c r="J873" s="60">
        <v>122.80599708337699</v>
      </c>
      <c r="K873" s="60">
        <v>92.737022350851603</v>
      </c>
      <c r="L873" s="60">
        <v>100.178259060523</v>
      </c>
      <c r="M873" s="61">
        <v>0.52682578327973095</v>
      </c>
      <c r="N873" s="61">
        <v>0.57950121707416902</v>
      </c>
      <c r="O873" s="61">
        <v>0.53296192059530101</v>
      </c>
      <c r="P873" s="61">
        <v>0.491269067808006</v>
      </c>
      <c r="Q873" s="61">
        <v>0.44758845457431901</v>
      </c>
      <c r="R873" s="61">
        <v>0.46176029365869797</v>
      </c>
      <c r="S873" s="61">
        <v>0.38062326826862702</v>
      </c>
    </row>
    <row r="874" spans="1:19" x14ac:dyDescent="0.35">
      <c r="A874" s="59" t="s">
        <v>3300</v>
      </c>
      <c r="B874" s="59" t="s">
        <v>3301</v>
      </c>
      <c r="C874" s="53" t="s">
        <v>60</v>
      </c>
      <c r="D874" s="53" t="s">
        <v>146</v>
      </c>
      <c r="E874" s="53" t="s">
        <v>3707</v>
      </c>
      <c r="F874" s="60">
        <v>103.619962293971</v>
      </c>
      <c r="G874" s="60">
        <v>118.63220443789</v>
      </c>
      <c r="H874" s="60">
        <v>113.647703599134</v>
      </c>
      <c r="I874" s="60">
        <v>124.89715441913501</v>
      </c>
      <c r="J874" s="60">
        <v>129.91317696781701</v>
      </c>
      <c r="K874" s="60">
        <v>104.160778391954</v>
      </c>
      <c r="L874" s="60">
        <v>94.808809699798999</v>
      </c>
      <c r="M874" s="61">
        <v>0.52775283871295897</v>
      </c>
      <c r="N874" s="61">
        <v>0.58082027459722596</v>
      </c>
      <c r="O874" s="61">
        <v>0.53418894199985201</v>
      </c>
      <c r="P874" s="61">
        <v>0.49165245363634102</v>
      </c>
      <c r="Q874" s="61">
        <v>0.447421292161025</v>
      </c>
      <c r="R874" s="61">
        <v>0.46208319678175303</v>
      </c>
      <c r="S874" s="61">
        <v>0.38111552706018997</v>
      </c>
    </row>
    <row r="875" spans="1:19" x14ac:dyDescent="0.35">
      <c r="A875" s="59" t="s">
        <v>964</v>
      </c>
      <c r="B875" s="59" t="s">
        <v>965</v>
      </c>
      <c r="C875" s="53" t="s">
        <v>60</v>
      </c>
      <c r="D875" s="53" t="s">
        <v>73</v>
      </c>
      <c r="E875" s="53" t="s">
        <v>3708</v>
      </c>
      <c r="F875" s="60">
        <v>110.228551505246</v>
      </c>
      <c r="G875" s="60">
        <v>116.51677031569101</v>
      </c>
      <c r="H875" s="60">
        <v>116.93801529621</v>
      </c>
      <c r="I875" s="60">
        <v>123.926856780691</v>
      </c>
      <c r="J875" s="60">
        <v>120.335753676699</v>
      </c>
      <c r="K875" s="60">
        <v>113.469867892065</v>
      </c>
      <c r="L875" s="60">
        <v>90.479332306913193</v>
      </c>
      <c r="M875" s="61">
        <v>0.45583155599672298</v>
      </c>
      <c r="N875" s="61">
        <v>0.48236579765521298</v>
      </c>
      <c r="O875" s="61">
        <v>0.45771050313751799</v>
      </c>
      <c r="P875" s="61">
        <v>0.43979050068988901</v>
      </c>
      <c r="Q875" s="61">
        <v>0.41662648941040498</v>
      </c>
      <c r="R875" s="61">
        <v>0.421373110856191</v>
      </c>
      <c r="S875" s="61">
        <v>0.37580600994417201</v>
      </c>
    </row>
    <row r="876" spans="1:19" x14ac:dyDescent="0.35">
      <c r="A876" s="59" t="s">
        <v>2784</v>
      </c>
      <c r="B876" s="59" t="s">
        <v>2785</v>
      </c>
      <c r="C876" s="53" t="s">
        <v>60</v>
      </c>
      <c r="D876" s="53" t="s">
        <v>199</v>
      </c>
      <c r="E876" s="53" t="s">
        <v>3707</v>
      </c>
      <c r="F876" s="60">
        <v>120.48891085532399</v>
      </c>
      <c r="G876" s="60">
        <v>113.72591106766799</v>
      </c>
      <c r="H876" s="60">
        <v>119.887880796102</v>
      </c>
      <c r="I876" s="60">
        <v>132.480219610685</v>
      </c>
      <c r="J876" s="60">
        <v>127.86027907818401</v>
      </c>
      <c r="K876" s="60">
        <v>93.8610667323494</v>
      </c>
      <c r="L876" s="60">
        <v>97.032704935937005</v>
      </c>
      <c r="M876" s="61">
        <v>0.70617130364329095</v>
      </c>
      <c r="N876" s="61">
        <v>0.739075427510406</v>
      </c>
      <c r="O876" s="61">
        <v>0.70943195827111205</v>
      </c>
      <c r="P876" s="61">
        <v>0.68397385184661197</v>
      </c>
      <c r="Q876" s="61">
        <v>0.65516985472914002</v>
      </c>
      <c r="R876" s="61">
        <v>0.66299338569153898</v>
      </c>
      <c r="S876" s="61">
        <v>0.60631591278163999</v>
      </c>
    </row>
    <row r="877" spans="1:19" x14ac:dyDescent="0.35">
      <c r="A877" s="59" t="s">
        <v>2772</v>
      </c>
      <c r="B877" s="59" t="s">
        <v>2773</v>
      </c>
      <c r="C877" s="53" t="s">
        <v>40</v>
      </c>
      <c r="D877" s="53" t="s">
        <v>199</v>
      </c>
      <c r="E877" s="53" t="s">
        <v>3707</v>
      </c>
      <c r="F877" s="60">
        <v>118.612477435412</v>
      </c>
      <c r="G877" s="60">
        <v>114.311257609105</v>
      </c>
      <c r="H877" s="60">
        <v>116.20681810879201</v>
      </c>
      <c r="I877" s="60">
        <v>120.364973276771</v>
      </c>
      <c r="J877" s="60">
        <v>127.152316689765</v>
      </c>
      <c r="K877" s="60">
        <v>91.9026174784494</v>
      </c>
      <c r="L877" s="60">
        <v>97.909282076493</v>
      </c>
      <c r="M877" s="61">
        <v>0.741335821275663</v>
      </c>
      <c r="N877" s="61">
        <v>0.77178188434609096</v>
      </c>
      <c r="O877" s="61">
        <v>0.73961498137924098</v>
      </c>
      <c r="P877" s="61">
        <v>0.71885102644711896</v>
      </c>
      <c r="Q877" s="61">
        <v>0.68950889618840405</v>
      </c>
      <c r="R877" s="61">
        <v>0.69449955789428297</v>
      </c>
      <c r="S877" s="61">
        <v>0.63366501333151104</v>
      </c>
    </row>
    <row r="878" spans="1:19" x14ac:dyDescent="0.35">
      <c r="A878" s="59" t="s">
        <v>2778</v>
      </c>
      <c r="B878" s="59" t="s">
        <v>2779</v>
      </c>
      <c r="C878" s="53" t="s">
        <v>60</v>
      </c>
      <c r="D878" s="53" t="s">
        <v>199</v>
      </c>
      <c r="E878" s="53" t="s">
        <v>3707</v>
      </c>
      <c r="F878" s="60">
        <v>121.173648478605</v>
      </c>
      <c r="G878" s="60">
        <v>115.23369253654</v>
      </c>
      <c r="H878" s="60">
        <v>114.60273820405401</v>
      </c>
      <c r="I878" s="60">
        <v>121.795746297094</v>
      </c>
      <c r="J878" s="60">
        <v>120.27422320326799</v>
      </c>
      <c r="K878" s="60">
        <v>95.461909802958999</v>
      </c>
      <c r="L878" s="60">
        <v>96.602620149937394</v>
      </c>
      <c r="M878" s="61">
        <v>0.67438184618479802</v>
      </c>
      <c r="N878" s="61">
        <v>0.70635452852951996</v>
      </c>
      <c r="O878" s="61">
        <v>0.67718902998888697</v>
      </c>
      <c r="P878" s="61">
        <v>0.65262531630365705</v>
      </c>
      <c r="Q878" s="61">
        <v>0.62522107210269195</v>
      </c>
      <c r="R878" s="61">
        <v>0.632591476478777</v>
      </c>
      <c r="S878" s="61">
        <v>0.57865894329202905</v>
      </c>
    </row>
    <row r="879" spans="1:19" x14ac:dyDescent="0.35">
      <c r="A879" s="59" t="s">
        <v>2782</v>
      </c>
      <c r="B879" s="59" t="s">
        <v>2783</v>
      </c>
      <c r="C879" s="53" t="s">
        <v>60</v>
      </c>
      <c r="D879" s="53" t="s">
        <v>199</v>
      </c>
      <c r="E879" s="53" t="s">
        <v>3707</v>
      </c>
      <c r="F879" s="60">
        <v>117.33929256372799</v>
      </c>
      <c r="G879" s="60">
        <v>112.54920617555</v>
      </c>
      <c r="H879" s="60">
        <v>121.21902883117301</v>
      </c>
      <c r="I879" s="60">
        <v>126.836636130185</v>
      </c>
      <c r="J879" s="60">
        <v>124.21231828043901</v>
      </c>
      <c r="K879" s="60">
        <v>97.193423176246796</v>
      </c>
      <c r="L879" s="60">
        <v>98.221416535468606</v>
      </c>
      <c r="M879" s="61">
        <v>0.67501120780591695</v>
      </c>
      <c r="N879" s="61">
        <v>0.70665069672474701</v>
      </c>
      <c r="O879" s="61">
        <v>0.677960845480719</v>
      </c>
      <c r="P879" s="61">
        <v>0.65280011411550698</v>
      </c>
      <c r="Q879" s="61">
        <v>0.62527729263952303</v>
      </c>
      <c r="R879" s="61">
        <v>0.63302174026872704</v>
      </c>
      <c r="S879" s="61">
        <v>0.57858027863488304</v>
      </c>
    </row>
    <row r="880" spans="1:19" x14ac:dyDescent="0.35">
      <c r="A880" s="59" t="s">
        <v>2774</v>
      </c>
      <c r="B880" s="59" t="s">
        <v>2775</v>
      </c>
      <c r="C880" s="53" t="s">
        <v>40</v>
      </c>
      <c r="D880" s="53" t="s">
        <v>199</v>
      </c>
      <c r="E880" s="53" t="s">
        <v>3707</v>
      </c>
      <c r="F880" s="60">
        <v>120.449750220731</v>
      </c>
      <c r="G880" s="60">
        <v>117.157997116809</v>
      </c>
      <c r="H880" s="60">
        <v>115.72998162307999</v>
      </c>
      <c r="I880" s="60">
        <v>124.325926960676</v>
      </c>
      <c r="J880" s="60">
        <v>125.67071114874101</v>
      </c>
      <c r="K880" s="60">
        <v>93.634320046190894</v>
      </c>
      <c r="L880" s="60">
        <v>98.744672871487893</v>
      </c>
      <c r="M880" s="61">
        <v>0.67192181281394303</v>
      </c>
      <c r="N880" s="61">
        <v>0.70556353317684894</v>
      </c>
      <c r="O880" s="61">
        <v>0.67449137758163702</v>
      </c>
      <c r="P880" s="61">
        <v>0.65176244323776</v>
      </c>
      <c r="Q880" s="61">
        <v>0.62456186990083695</v>
      </c>
      <c r="R880" s="61">
        <v>0.63023510259306503</v>
      </c>
      <c r="S880" s="61">
        <v>0.577861063135377</v>
      </c>
    </row>
    <row r="881" spans="1:19" x14ac:dyDescent="0.35">
      <c r="A881" s="59" t="s">
        <v>2780</v>
      </c>
      <c r="B881" s="59" t="s">
        <v>2781</v>
      </c>
      <c r="C881" s="53" t="s">
        <v>60</v>
      </c>
      <c r="D881" s="53" t="s">
        <v>199</v>
      </c>
      <c r="E881" s="53" t="s">
        <v>3707</v>
      </c>
      <c r="F881" s="60">
        <v>120.047985049091</v>
      </c>
      <c r="G881" s="60">
        <v>118.74301226616799</v>
      </c>
      <c r="H881" s="60">
        <v>117.07323306700501</v>
      </c>
      <c r="I881" s="60">
        <v>130.79071752206499</v>
      </c>
      <c r="J881" s="60">
        <v>121.79588387601601</v>
      </c>
      <c r="K881" s="60">
        <v>95.114600384481193</v>
      </c>
      <c r="L881" s="60">
        <v>102.25854984326899</v>
      </c>
      <c r="M881" s="61">
        <v>0.67501120780591695</v>
      </c>
      <c r="N881" s="61">
        <v>0.70665069672474701</v>
      </c>
      <c r="O881" s="61">
        <v>0.677960845480719</v>
      </c>
      <c r="P881" s="61">
        <v>0.65280011411550698</v>
      </c>
      <c r="Q881" s="61">
        <v>0.62527729263952303</v>
      </c>
      <c r="R881" s="61">
        <v>0.63302174026872704</v>
      </c>
      <c r="S881" s="61">
        <v>0.57858027863488304</v>
      </c>
    </row>
    <row r="882" spans="1:19" x14ac:dyDescent="0.35">
      <c r="A882" s="59" t="s">
        <v>2776</v>
      </c>
      <c r="B882" s="59" t="s">
        <v>2777</v>
      </c>
      <c r="C882" s="53" t="s">
        <v>60</v>
      </c>
      <c r="D882" s="53" t="s">
        <v>199</v>
      </c>
      <c r="E882" s="53" t="s">
        <v>3707</v>
      </c>
      <c r="F882" s="60">
        <v>117.33929256372799</v>
      </c>
      <c r="G882" s="60">
        <v>112.54920617555</v>
      </c>
      <c r="H882" s="60">
        <v>122.049360501739</v>
      </c>
      <c r="I882" s="60">
        <v>128.15729339726599</v>
      </c>
      <c r="J882" s="60">
        <v>125.42058374184499</v>
      </c>
      <c r="K882" s="60">
        <v>95.114600384481193</v>
      </c>
      <c r="L882" s="60">
        <v>104.277112451086</v>
      </c>
      <c r="M882" s="61">
        <v>0.67501120780591695</v>
      </c>
      <c r="N882" s="61">
        <v>0.70665069672474701</v>
      </c>
      <c r="O882" s="61">
        <v>0.677960845480719</v>
      </c>
      <c r="P882" s="61">
        <v>0.65280011411550698</v>
      </c>
      <c r="Q882" s="61">
        <v>0.62527729263952303</v>
      </c>
      <c r="R882" s="61">
        <v>0.63302174026872704</v>
      </c>
      <c r="S882" s="61">
        <v>0.57858027863488304</v>
      </c>
    </row>
    <row r="883" spans="1:19" x14ac:dyDescent="0.35">
      <c r="A883" s="59" t="s">
        <v>3278</v>
      </c>
      <c r="B883" s="59" t="s">
        <v>3279</v>
      </c>
      <c r="C883" s="53" t="s">
        <v>40</v>
      </c>
      <c r="D883" s="53" t="s">
        <v>199</v>
      </c>
      <c r="E883" s="53" t="s">
        <v>3707</v>
      </c>
      <c r="F883" s="60">
        <v>104.727765852479</v>
      </c>
      <c r="G883" s="60">
        <v>107.62819537068</v>
      </c>
      <c r="H883" s="60">
        <v>115.719769371859</v>
      </c>
      <c r="I883" s="60">
        <v>112.95409717986099</v>
      </c>
      <c r="J883" s="60">
        <v>109.82538363078299</v>
      </c>
      <c r="K883" s="60">
        <v>115.644686802998</v>
      </c>
      <c r="L883" s="60">
        <v>104.47352611488699</v>
      </c>
      <c r="M883" s="61">
        <v>0.64572234711614096</v>
      </c>
      <c r="N883" s="61">
        <v>0.684680095197299</v>
      </c>
      <c r="O883" s="61">
        <v>0.649665543658969</v>
      </c>
      <c r="P883" s="61">
        <v>0.62030892366912604</v>
      </c>
      <c r="Q883" s="61">
        <v>0.58676521017501904</v>
      </c>
      <c r="R883" s="61">
        <v>0.59607875476854</v>
      </c>
      <c r="S883" s="61">
        <v>0.52432926515896605</v>
      </c>
    </row>
    <row r="884" spans="1:19" x14ac:dyDescent="0.35">
      <c r="A884" s="59" t="s">
        <v>3280</v>
      </c>
      <c r="B884" s="59" t="s">
        <v>3281</v>
      </c>
      <c r="C884" s="53" t="s">
        <v>60</v>
      </c>
      <c r="D884" s="53" t="s">
        <v>199</v>
      </c>
      <c r="E884" s="53" t="s">
        <v>3707</v>
      </c>
      <c r="F884" s="60">
        <v>103.09711047394499</v>
      </c>
      <c r="G884" s="60">
        <v>97.885421175708402</v>
      </c>
      <c r="H884" s="60">
        <v>101.461310747751</v>
      </c>
      <c r="I884" s="60">
        <v>102.141894683095</v>
      </c>
      <c r="J884" s="60">
        <v>107.59759441902099</v>
      </c>
      <c r="K884" s="60">
        <v>115.915636193335</v>
      </c>
      <c r="L884" s="60">
        <v>105.182690248106</v>
      </c>
      <c r="M884" s="61">
        <v>0.64568359383195495</v>
      </c>
      <c r="N884" s="61">
        <v>0.68463812827542803</v>
      </c>
      <c r="O884" s="61">
        <v>0.649618330473966</v>
      </c>
      <c r="P884" s="61">
        <v>0.62026600887090799</v>
      </c>
      <c r="Q884" s="61">
        <v>0.58672524844388596</v>
      </c>
      <c r="R884" s="61">
        <v>0.59603241607781299</v>
      </c>
      <c r="S884" s="61">
        <v>0.45084282440579498</v>
      </c>
    </row>
    <row r="885" spans="1:19" x14ac:dyDescent="0.35">
      <c r="A885" s="59" t="s">
        <v>3282</v>
      </c>
      <c r="B885" s="59" t="s">
        <v>3283</v>
      </c>
      <c r="C885" s="53" t="s">
        <v>60</v>
      </c>
      <c r="D885" s="53" t="s">
        <v>199</v>
      </c>
      <c r="E885" s="53" t="s">
        <v>3707</v>
      </c>
      <c r="F885" s="60">
        <v>97.687848194400203</v>
      </c>
      <c r="G885" s="60">
        <v>100.362943611956</v>
      </c>
      <c r="H885" s="60">
        <v>98.140029453269506</v>
      </c>
      <c r="I885" s="60">
        <v>102.141894683095</v>
      </c>
      <c r="J885" s="60">
        <v>105.18116001459801</v>
      </c>
      <c r="K885" s="60">
        <v>117.99442458610901</v>
      </c>
      <c r="L885" s="60">
        <v>108.208826293787</v>
      </c>
      <c r="M885" s="61">
        <v>0.64568359383195495</v>
      </c>
      <c r="N885" s="61">
        <v>0.68463812827542803</v>
      </c>
      <c r="O885" s="61">
        <v>0.649618330473966</v>
      </c>
      <c r="P885" s="61">
        <v>0.62026600887090799</v>
      </c>
      <c r="Q885" s="61">
        <v>0.58672524844388596</v>
      </c>
      <c r="R885" s="61">
        <v>0.59603241607781299</v>
      </c>
      <c r="S885" s="61">
        <v>0.52428696749827097</v>
      </c>
    </row>
    <row r="886" spans="1:19" x14ac:dyDescent="0.35">
      <c r="A886" s="59" t="s">
        <v>3284</v>
      </c>
      <c r="B886" s="59" t="s">
        <v>3285</v>
      </c>
      <c r="C886" s="53" t="s">
        <v>60</v>
      </c>
      <c r="D886" s="53" t="s">
        <v>199</v>
      </c>
      <c r="E886" s="53" t="s">
        <v>3707</v>
      </c>
      <c r="F886" s="60">
        <v>94.987265292055994</v>
      </c>
      <c r="G886" s="60">
        <v>100.362943611956</v>
      </c>
      <c r="H886" s="60">
        <v>105.607144335071</v>
      </c>
      <c r="I886" s="60">
        <v>102.141894683095</v>
      </c>
      <c r="J886" s="60">
        <v>108.805811621232</v>
      </c>
      <c r="K886" s="60">
        <v>126.322191120784</v>
      </c>
      <c r="L886" s="60">
        <v>102.15314879482899</v>
      </c>
      <c r="M886" s="61">
        <v>0.64568359383195495</v>
      </c>
      <c r="N886" s="61">
        <v>0.68463812827542803</v>
      </c>
      <c r="O886" s="61">
        <v>0.649618330473966</v>
      </c>
      <c r="P886" s="61">
        <v>0.62026600887090799</v>
      </c>
      <c r="Q886" s="61">
        <v>0.58672524844388596</v>
      </c>
      <c r="R886" s="61">
        <v>0.59603241607781299</v>
      </c>
      <c r="S886" s="61">
        <v>0.52428696749827097</v>
      </c>
    </row>
    <row r="887" spans="1:19" x14ac:dyDescent="0.35">
      <c r="A887" s="59" t="s">
        <v>3286</v>
      </c>
      <c r="B887" s="59" t="s">
        <v>3287</v>
      </c>
      <c r="C887" s="53" t="s">
        <v>60</v>
      </c>
      <c r="D887" s="53" t="s">
        <v>199</v>
      </c>
      <c r="E887" s="53" t="s">
        <v>3707</v>
      </c>
      <c r="F887" s="60">
        <v>99.0140435663956</v>
      </c>
      <c r="G887" s="60">
        <v>98.172938745101902</v>
      </c>
      <c r="H887" s="60">
        <v>105.018729548983</v>
      </c>
      <c r="I887" s="60">
        <v>103.632978429177</v>
      </c>
      <c r="J887" s="60">
        <v>103.86267055216</v>
      </c>
      <c r="K887" s="60">
        <v>118.692036135332</v>
      </c>
      <c r="L887" s="60">
        <v>109.451560091833</v>
      </c>
      <c r="M887" s="61">
        <v>0.64797607640749799</v>
      </c>
      <c r="N887" s="61">
        <v>0.68653113712691005</v>
      </c>
      <c r="O887" s="61">
        <v>0.65193655088173796</v>
      </c>
      <c r="P887" s="61">
        <v>0.62217906753480701</v>
      </c>
      <c r="Q887" s="61">
        <v>0.58847080916312899</v>
      </c>
      <c r="R887" s="61">
        <v>0.59818895559720398</v>
      </c>
      <c r="S887" s="61">
        <v>0.52540626880841601</v>
      </c>
    </row>
    <row r="888" spans="1:19" x14ac:dyDescent="0.35">
      <c r="A888" s="59" t="s">
        <v>2396</v>
      </c>
      <c r="B888" s="59" t="s">
        <v>2397</v>
      </c>
      <c r="C888" s="53" t="s">
        <v>60</v>
      </c>
      <c r="D888" s="53" t="s">
        <v>61</v>
      </c>
      <c r="E888" s="53" t="s">
        <v>3707</v>
      </c>
      <c r="F888" s="60">
        <v>115.29944405497</v>
      </c>
      <c r="G888" s="60">
        <v>97.895519701179197</v>
      </c>
      <c r="H888" s="60">
        <v>106.631357486224</v>
      </c>
      <c r="I888" s="60">
        <v>107.315095227378</v>
      </c>
      <c r="J888" s="60">
        <v>105.282263027805</v>
      </c>
      <c r="K888" s="60">
        <v>105.04819211038</v>
      </c>
      <c r="L888" s="60">
        <v>103.761912007996</v>
      </c>
      <c r="M888" s="61">
        <v>0.65036950593237597</v>
      </c>
      <c r="N888" s="61">
        <v>0.68722169476320305</v>
      </c>
      <c r="O888" s="61">
        <v>0.65348189462031703</v>
      </c>
      <c r="P888" s="61">
        <v>0.62573608526244495</v>
      </c>
      <c r="Q888" s="61">
        <v>0.59445335469502802</v>
      </c>
      <c r="R888" s="61">
        <v>0.60247617249715002</v>
      </c>
      <c r="S888" s="61">
        <v>0.53411758201354698</v>
      </c>
    </row>
    <row r="889" spans="1:19" x14ac:dyDescent="0.35">
      <c r="A889" s="59" t="s">
        <v>2388</v>
      </c>
      <c r="B889" s="59" t="s">
        <v>2389</v>
      </c>
      <c r="C889" s="53" t="s">
        <v>40</v>
      </c>
      <c r="D889" s="53" t="s">
        <v>61</v>
      </c>
      <c r="E889" s="53" t="s">
        <v>3707</v>
      </c>
      <c r="F889" s="60">
        <v>119.63065393482999</v>
      </c>
      <c r="G889" s="60">
        <v>105.16075831933701</v>
      </c>
      <c r="H889" s="60">
        <v>97.669773439659394</v>
      </c>
      <c r="I889" s="60">
        <v>106.265129907305</v>
      </c>
      <c r="J889" s="60">
        <v>114.759403712028</v>
      </c>
      <c r="K889" s="60">
        <v>115.183854979144</v>
      </c>
      <c r="L889" s="60">
        <v>112.13799249871801</v>
      </c>
      <c r="M889" s="61">
        <v>0.65035674733241899</v>
      </c>
      <c r="N889" s="61">
        <v>0.68721243423189304</v>
      </c>
      <c r="O889" s="61">
        <v>0.65348481536705805</v>
      </c>
      <c r="P889" s="61">
        <v>0.62572815285206096</v>
      </c>
      <c r="Q889" s="61">
        <v>0.59444465042692696</v>
      </c>
      <c r="R889" s="61">
        <v>0.602471109081681</v>
      </c>
      <c r="S889" s="61">
        <v>0.53411169304007799</v>
      </c>
    </row>
    <row r="890" spans="1:19" x14ac:dyDescent="0.35">
      <c r="A890" s="59" t="s">
        <v>2392</v>
      </c>
      <c r="B890" s="59" t="s">
        <v>2393</v>
      </c>
      <c r="C890" s="53" t="s">
        <v>40</v>
      </c>
      <c r="D890" s="53" t="s">
        <v>61</v>
      </c>
      <c r="E890" s="53" t="s">
        <v>3707</v>
      </c>
      <c r="F890" s="60">
        <v>116.930044816161</v>
      </c>
      <c r="G890" s="60">
        <v>105.16075831933701</v>
      </c>
      <c r="H890" s="60">
        <v>106.791727653545</v>
      </c>
      <c r="I890" s="60">
        <v>112.856548812498</v>
      </c>
      <c r="J890" s="60">
        <v>113.551186509817</v>
      </c>
      <c r="K890" s="60">
        <v>104.777254186373</v>
      </c>
      <c r="L890" s="60">
        <v>104.06372755735801</v>
      </c>
      <c r="M890" s="61">
        <v>0.65035674733241899</v>
      </c>
      <c r="N890" s="61">
        <v>0.68721243423189304</v>
      </c>
      <c r="O890" s="61">
        <v>0.65348481536705805</v>
      </c>
      <c r="P890" s="61">
        <v>0.62572815285206096</v>
      </c>
      <c r="Q890" s="61">
        <v>0.59444465042692696</v>
      </c>
      <c r="R890" s="61">
        <v>0.602471109081681</v>
      </c>
      <c r="S890" s="61">
        <v>0.53411169304007799</v>
      </c>
    </row>
    <row r="891" spans="1:19" x14ac:dyDescent="0.35">
      <c r="A891" s="59" t="s">
        <v>2394</v>
      </c>
      <c r="B891" s="59" t="s">
        <v>2395</v>
      </c>
      <c r="C891" s="53" t="s">
        <v>60</v>
      </c>
      <c r="D891" s="53" t="s">
        <v>61</v>
      </c>
      <c r="E891" s="53" t="s">
        <v>3707</v>
      </c>
      <c r="F891" s="60">
        <v>109.890142450938</v>
      </c>
      <c r="G891" s="60">
        <v>99.134277634161094</v>
      </c>
      <c r="H891" s="60">
        <v>104.970694145092</v>
      </c>
      <c r="I891" s="60">
        <v>107.315095227378</v>
      </c>
      <c r="J891" s="60">
        <v>108.90696289363299</v>
      </c>
      <c r="K891" s="60">
        <v>105.04819211038</v>
      </c>
      <c r="L891" s="60">
        <v>111.83615462613299</v>
      </c>
      <c r="M891" s="61">
        <v>0.65036950593237597</v>
      </c>
      <c r="N891" s="61">
        <v>0.68722169476320305</v>
      </c>
      <c r="O891" s="61">
        <v>0.65348189462031703</v>
      </c>
      <c r="P891" s="61">
        <v>0.62573608526244495</v>
      </c>
      <c r="Q891" s="61">
        <v>0.59445335469502802</v>
      </c>
      <c r="R891" s="61">
        <v>0.60247617249715002</v>
      </c>
      <c r="S891" s="61">
        <v>0.53411758201354698</v>
      </c>
    </row>
    <row r="892" spans="1:19" x14ac:dyDescent="0.35">
      <c r="A892" s="59" t="s">
        <v>2390</v>
      </c>
      <c r="B892" s="59" t="s">
        <v>2391</v>
      </c>
      <c r="C892" s="53" t="s">
        <v>40</v>
      </c>
      <c r="D892" s="53" t="s">
        <v>61</v>
      </c>
      <c r="E892" s="53" t="s">
        <v>3707</v>
      </c>
      <c r="F892" s="60">
        <v>113.42590535421201</v>
      </c>
      <c r="G892" s="60">
        <v>112.71520438376</v>
      </c>
      <c r="H892" s="60">
        <v>102.92869777874</v>
      </c>
      <c r="I892" s="60">
        <v>105.748626255716</v>
      </c>
      <c r="J892" s="60">
        <v>107.623992198602</v>
      </c>
      <c r="K892" s="60">
        <v>101.89046214723299</v>
      </c>
      <c r="L892" s="60">
        <v>110.96610702816599</v>
      </c>
      <c r="M892" s="61">
        <v>0.65186351064661496</v>
      </c>
      <c r="N892" s="61">
        <v>0.68829200599876195</v>
      </c>
      <c r="O892" s="61">
        <v>0.65493361316260701</v>
      </c>
      <c r="P892" s="61">
        <v>0.62695834347470902</v>
      </c>
      <c r="Q892" s="61">
        <v>0.59569170184938602</v>
      </c>
      <c r="R892" s="61">
        <v>0.60404261945440196</v>
      </c>
      <c r="S892" s="61">
        <v>0.53575413617943002</v>
      </c>
    </row>
    <row r="893" spans="1:19" x14ac:dyDescent="0.35">
      <c r="A893" s="59" t="s">
        <v>2988</v>
      </c>
      <c r="B893" s="59" t="s">
        <v>2989</v>
      </c>
      <c r="C893" s="53" t="s">
        <v>60</v>
      </c>
      <c r="D893" s="53" t="s">
        <v>80</v>
      </c>
      <c r="E893" s="53" t="s">
        <v>3707</v>
      </c>
      <c r="F893" s="60">
        <v>104.54332308676</v>
      </c>
      <c r="G893" s="60">
        <v>126.492201528349</v>
      </c>
      <c r="H893" s="60">
        <v>106.950433602149</v>
      </c>
      <c r="I893" s="60">
        <v>111.58794279427801</v>
      </c>
      <c r="J893" s="60">
        <v>127.594467432961</v>
      </c>
      <c r="K893" s="60">
        <v>123.134895224376</v>
      </c>
      <c r="L893" s="60">
        <v>95.132719658657393</v>
      </c>
      <c r="M893" s="61">
        <v>0.66493700788127896</v>
      </c>
      <c r="N893" s="61">
        <v>0.69854148708425301</v>
      </c>
      <c r="O893" s="61">
        <v>0.66781267216162399</v>
      </c>
      <c r="P893" s="61">
        <v>0.64172217881126603</v>
      </c>
      <c r="Q893" s="61">
        <v>0.61135367510545502</v>
      </c>
      <c r="R893" s="61">
        <v>0.61957773861214505</v>
      </c>
      <c r="S893" s="61">
        <v>0.55533947856322396</v>
      </c>
    </row>
    <row r="894" spans="1:19" x14ac:dyDescent="0.35">
      <c r="A894" s="59" t="s">
        <v>2758</v>
      </c>
      <c r="B894" s="59" t="s">
        <v>2759</v>
      </c>
      <c r="C894" s="53" t="s">
        <v>40</v>
      </c>
      <c r="D894" s="53" t="s">
        <v>61</v>
      </c>
      <c r="E894" s="53" t="s">
        <v>3707</v>
      </c>
      <c r="F894" s="60">
        <v>113.201100372364</v>
      </c>
      <c r="G894" s="60">
        <v>123.46740734253299</v>
      </c>
      <c r="H894" s="60">
        <v>112.93522887228799</v>
      </c>
      <c r="I894" s="60">
        <v>123.06390688898</v>
      </c>
      <c r="J894" s="60">
        <v>134.93266408313801</v>
      </c>
      <c r="K894" s="60">
        <v>100.930151232486</v>
      </c>
      <c r="L894" s="60">
        <v>98.813065644503197</v>
      </c>
      <c r="M894" s="61">
        <v>0.65778479477710305</v>
      </c>
      <c r="N894" s="61">
        <v>0.69404437272119301</v>
      </c>
      <c r="O894" s="61">
        <v>0.66143744521072201</v>
      </c>
      <c r="P894" s="61">
        <v>0.63401910027521402</v>
      </c>
      <c r="Q894" s="61">
        <v>0.60243856175155996</v>
      </c>
      <c r="R894" s="61">
        <v>0.61094912643706101</v>
      </c>
      <c r="S894" s="61">
        <v>0.54936230263350705</v>
      </c>
    </row>
    <row r="895" spans="1:19" x14ac:dyDescent="0.35">
      <c r="A895" s="59" t="s">
        <v>2990</v>
      </c>
      <c r="B895" s="59" t="s">
        <v>2991</v>
      </c>
      <c r="C895" s="53" t="s">
        <v>60</v>
      </c>
      <c r="D895" s="53" t="s">
        <v>80</v>
      </c>
      <c r="E895" s="53" t="s">
        <v>3707</v>
      </c>
      <c r="F895" s="60">
        <v>94.843359517961701</v>
      </c>
      <c r="G895" s="60">
        <v>126.56066388059701</v>
      </c>
      <c r="H895" s="60">
        <v>113.327719727545</v>
      </c>
      <c r="I895" s="60">
        <v>124.020109965538</v>
      </c>
      <c r="J895" s="60">
        <v>128.09380532205199</v>
      </c>
      <c r="K895" s="60">
        <v>126.50072188708</v>
      </c>
      <c r="L895" s="60">
        <v>88.603400301905793</v>
      </c>
      <c r="M895" s="61">
        <v>0.66576634532605705</v>
      </c>
      <c r="N895" s="61">
        <v>0.69902799148924799</v>
      </c>
      <c r="O895" s="61">
        <v>0.66865765390076504</v>
      </c>
      <c r="P895" s="61">
        <v>0.64212248849296105</v>
      </c>
      <c r="Q895" s="61">
        <v>0.61163259891955302</v>
      </c>
      <c r="R895" s="61">
        <v>0.62020670400384903</v>
      </c>
      <c r="S895" s="61">
        <v>0.55554556963342405</v>
      </c>
    </row>
    <row r="896" spans="1:19" x14ac:dyDescent="0.35">
      <c r="A896" s="59" t="s">
        <v>2756</v>
      </c>
      <c r="B896" s="59" t="s">
        <v>2757</v>
      </c>
      <c r="C896" s="53" t="s">
        <v>40</v>
      </c>
      <c r="D896" s="53" t="s">
        <v>61</v>
      </c>
      <c r="E896" s="53" t="s">
        <v>3707</v>
      </c>
      <c r="F896" s="60">
        <v>118.61034735905299</v>
      </c>
      <c r="G896" s="60">
        <v>114.796078815668</v>
      </c>
      <c r="H896" s="60">
        <v>115.420361295323</v>
      </c>
      <c r="I896" s="60">
        <v>124.38058713521301</v>
      </c>
      <c r="J896" s="60">
        <v>137.349146746755</v>
      </c>
      <c r="K896" s="60">
        <v>103.008974024252</v>
      </c>
      <c r="L896" s="60">
        <v>98.813065644503197</v>
      </c>
      <c r="M896" s="61">
        <v>0.65778479477710305</v>
      </c>
      <c r="N896" s="61">
        <v>0.69404437272119301</v>
      </c>
      <c r="O896" s="61">
        <v>0.66143744521072201</v>
      </c>
      <c r="P896" s="61">
        <v>0.63401910027521402</v>
      </c>
      <c r="Q896" s="61">
        <v>0.60243856175155996</v>
      </c>
      <c r="R896" s="61">
        <v>0.61094912643706101</v>
      </c>
      <c r="S896" s="61">
        <v>0.54936230263350705</v>
      </c>
    </row>
    <row r="897" spans="1:19" x14ac:dyDescent="0.35">
      <c r="A897" s="59" t="s">
        <v>2754</v>
      </c>
      <c r="B897" s="59" t="s">
        <v>2755</v>
      </c>
      <c r="C897" s="53" t="s">
        <v>40</v>
      </c>
      <c r="D897" s="53" t="s">
        <v>61</v>
      </c>
      <c r="E897" s="53" t="s">
        <v>3708</v>
      </c>
      <c r="F897" s="60">
        <v>115.469249372891</v>
      </c>
      <c r="G897" s="60">
        <v>121.013537926257</v>
      </c>
      <c r="H897" s="60">
        <v>114.16693983898899</v>
      </c>
      <c r="I897" s="60">
        <v>129.03974659921599</v>
      </c>
      <c r="J897" s="60">
        <v>137.44112877213499</v>
      </c>
      <c r="K897" s="60">
        <v>102.640474826961</v>
      </c>
      <c r="L897" s="60">
        <v>99.447622777636298</v>
      </c>
      <c r="M897" s="61">
        <v>0.56458688952152902</v>
      </c>
      <c r="N897" s="61">
        <v>0.58662362529071599</v>
      </c>
      <c r="O897" s="61">
        <v>0.56631822731988202</v>
      </c>
      <c r="P897" s="61">
        <v>0.54962754336043795</v>
      </c>
      <c r="Q897" s="61">
        <v>0.52733442000858499</v>
      </c>
      <c r="R897" s="61">
        <v>0.53234931244956696</v>
      </c>
      <c r="S897" s="61">
        <v>0.485767425074001</v>
      </c>
    </row>
    <row r="898" spans="1:19" x14ac:dyDescent="0.35">
      <c r="A898" s="59" t="s">
        <v>2752</v>
      </c>
      <c r="B898" s="59" t="s">
        <v>2753</v>
      </c>
      <c r="C898" s="53" t="s">
        <v>40</v>
      </c>
      <c r="D898" s="53" t="s">
        <v>61</v>
      </c>
      <c r="E898" s="53" t="s">
        <v>3707</v>
      </c>
      <c r="F898" s="60">
        <v>113.50559205696101</v>
      </c>
      <c r="G898" s="60">
        <v>121.32759746919901</v>
      </c>
      <c r="H898" s="60">
        <v>112.03102858455701</v>
      </c>
      <c r="I898" s="60">
        <v>134.039529944821</v>
      </c>
      <c r="J898" s="60">
        <v>138.81521282703901</v>
      </c>
      <c r="K898" s="60">
        <v>101.863590801645</v>
      </c>
      <c r="L898" s="60">
        <v>100.167019317981</v>
      </c>
      <c r="M898" s="61">
        <v>0.66147717758698599</v>
      </c>
      <c r="N898" s="61">
        <v>0.696809824388675</v>
      </c>
      <c r="O898" s="61">
        <v>0.665328343516148</v>
      </c>
      <c r="P898" s="61">
        <v>0.63703140744805997</v>
      </c>
      <c r="Q898" s="61">
        <v>0.60534312061800599</v>
      </c>
      <c r="R898" s="61">
        <v>0.61477815958678095</v>
      </c>
      <c r="S898" s="61">
        <v>0.55275115965466204</v>
      </c>
    </row>
    <row r="899" spans="1:19" x14ac:dyDescent="0.35">
      <c r="A899" s="59" t="s">
        <v>2746</v>
      </c>
      <c r="B899" s="59" t="s">
        <v>2747</v>
      </c>
      <c r="C899" s="53" t="s">
        <v>60</v>
      </c>
      <c r="D899" s="53" t="s">
        <v>61</v>
      </c>
      <c r="E899" s="53" t="s">
        <v>3707</v>
      </c>
      <c r="F899" s="60">
        <v>111.570444993831</v>
      </c>
      <c r="G899" s="60">
        <v>122.395958389285</v>
      </c>
      <c r="H899" s="60">
        <v>112.774858704967</v>
      </c>
      <c r="I899" s="60">
        <v>124.11387220905399</v>
      </c>
      <c r="J899" s="60">
        <v>138.74600914162701</v>
      </c>
      <c r="K899" s="60">
        <v>107.44379521559701</v>
      </c>
      <c r="L899" s="60">
        <v>98.511255675946003</v>
      </c>
      <c r="M899" s="61">
        <v>0.65778479477710305</v>
      </c>
      <c r="N899" s="61">
        <v>0.69404891626241005</v>
      </c>
      <c r="O899" s="61">
        <v>0.661434586035203</v>
      </c>
      <c r="P899" s="61">
        <v>0.63401651317345997</v>
      </c>
      <c r="Q899" s="61">
        <v>0.60243429918393698</v>
      </c>
      <c r="R899" s="61">
        <v>0.610939220903427</v>
      </c>
      <c r="S899" s="61">
        <v>0.54934532536171299</v>
      </c>
    </row>
    <row r="900" spans="1:19" x14ac:dyDescent="0.35">
      <c r="A900" s="59" t="s">
        <v>2760</v>
      </c>
      <c r="B900" s="59" t="s">
        <v>2761</v>
      </c>
      <c r="C900" s="53" t="s">
        <v>40</v>
      </c>
      <c r="D900" s="53" t="s">
        <v>61</v>
      </c>
      <c r="E900" s="53" t="s">
        <v>3707</v>
      </c>
      <c r="F900" s="60">
        <v>115.909792857727</v>
      </c>
      <c r="G900" s="60">
        <v>122.22864612441001</v>
      </c>
      <c r="H900" s="60">
        <v>117.911356307022</v>
      </c>
      <c r="I900" s="60">
        <v>128.33463671092599</v>
      </c>
      <c r="J900" s="60">
        <v>140.97379835338899</v>
      </c>
      <c r="K900" s="60">
        <v>103.008974024252</v>
      </c>
      <c r="L900" s="60">
        <v>100.83162908944</v>
      </c>
      <c r="M900" s="61">
        <v>0.65778479477710305</v>
      </c>
      <c r="N900" s="61">
        <v>0.69404437272119301</v>
      </c>
      <c r="O900" s="61">
        <v>0.66143744521072201</v>
      </c>
      <c r="P900" s="61">
        <v>0.63401910027521402</v>
      </c>
      <c r="Q900" s="61">
        <v>0.60243856175155996</v>
      </c>
      <c r="R900" s="61">
        <v>0.61094912643706101</v>
      </c>
      <c r="S900" s="61">
        <v>0.54936230263350705</v>
      </c>
    </row>
    <row r="901" spans="1:19" x14ac:dyDescent="0.35">
      <c r="A901" s="59" t="s">
        <v>2748</v>
      </c>
      <c r="B901" s="59" t="s">
        <v>2749</v>
      </c>
      <c r="C901" s="53" t="s">
        <v>60</v>
      </c>
      <c r="D901" s="53" t="s">
        <v>61</v>
      </c>
      <c r="E901" s="53" t="s">
        <v>3707</v>
      </c>
      <c r="F901" s="60">
        <v>119.680301099188</v>
      </c>
      <c r="G901" s="60">
        <v>123.634719607408</v>
      </c>
      <c r="H901" s="60">
        <v>116.92065446913401</v>
      </c>
      <c r="I901" s="60">
        <v>132.02206680897999</v>
      </c>
      <c r="J901" s="60">
        <v>137.537791939416</v>
      </c>
      <c r="K901" s="60">
        <v>105.36497242383101</v>
      </c>
      <c r="L901" s="60">
        <v>98.511255675946003</v>
      </c>
      <c r="M901" s="61">
        <v>0.65778479477710305</v>
      </c>
      <c r="N901" s="61">
        <v>0.69404891626241005</v>
      </c>
      <c r="O901" s="61">
        <v>0.661434586035203</v>
      </c>
      <c r="P901" s="61">
        <v>0.63401651317345997</v>
      </c>
      <c r="Q901" s="61">
        <v>0.60243429918393698</v>
      </c>
      <c r="R901" s="61">
        <v>0.610939220903427</v>
      </c>
      <c r="S901" s="61">
        <v>0.54934532536171299</v>
      </c>
    </row>
    <row r="902" spans="1:19" x14ac:dyDescent="0.35">
      <c r="A902" s="59" t="s">
        <v>2750</v>
      </c>
      <c r="B902" s="59" t="s">
        <v>2751</v>
      </c>
      <c r="C902" s="53" t="s">
        <v>60</v>
      </c>
      <c r="D902" s="53" t="s">
        <v>61</v>
      </c>
      <c r="E902" s="53" t="s">
        <v>3707</v>
      </c>
      <c r="F902" s="60">
        <v>116.17616163723901</v>
      </c>
      <c r="G902" s="60">
        <v>126.23408794792</v>
      </c>
      <c r="H902" s="60">
        <v>113.06344935984001</v>
      </c>
      <c r="I902" s="60">
        <v>132.82224340362399</v>
      </c>
      <c r="J902" s="60">
        <v>142.48460070729601</v>
      </c>
      <c r="K902" s="60">
        <v>98.314297117354002</v>
      </c>
      <c r="L902" s="60">
        <v>97.339370205393607</v>
      </c>
      <c r="M902" s="61">
        <v>0.65990512881265795</v>
      </c>
      <c r="N902" s="61">
        <v>0.69546596752915602</v>
      </c>
      <c r="O902" s="61">
        <v>0.66350173971573601</v>
      </c>
      <c r="P902" s="61">
        <v>0.63570471835528097</v>
      </c>
      <c r="Q902" s="61">
        <v>0.60410585171051001</v>
      </c>
      <c r="R902" s="61">
        <v>0.61316645601465602</v>
      </c>
      <c r="S902" s="61">
        <v>0.55131813993189704</v>
      </c>
    </row>
    <row r="903" spans="1:19" x14ac:dyDescent="0.35">
      <c r="A903" s="59" t="s">
        <v>2986</v>
      </c>
      <c r="B903" s="59" t="s">
        <v>2987</v>
      </c>
      <c r="C903" s="53" t="s">
        <v>40</v>
      </c>
      <c r="D903" s="53" t="s">
        <v>80</v>
      </c>
      <c r="E903" s="53" t="s">
        <v>3707</v>
      </c>
      <c r="F903" s="60">
        <v>101.477526030742</v>
      </c>
      <c r="G903" s="60">
        <v>123.65466041729999</v>
      </c>
      <c r="H903" s="60">
        <v>116.96025530998</v>
      </c>
      <c r="I903" s="60">
        <v>118.980492779119</v>
      </c>
      <c r="J903" s="60">
        <v>121.639861899073</v>
      </c>
      <c r="K903" s="60">
        <v>128.313778069905</v>
      </c>
      <c r="L903" s="60">
        <v>86.922015181216096</v>
      </c>
      <c r="M903" s="61">
        <v>0.66562757078238799</v>
      </c>
      <c r="N903" s="61">
        <v>0.69888681645587802</v>
      </c>
      <c r="O903" s="61">
        <v>0.66852303530934098</v>
      </c>
      <c r="P903" s="61">
        <v>0.64198318835801804</v>
      </c>
      <c r="Q903" s="61">
        <v>0.61149524392944099</v>
      </c>
      <c r="R903" s="61">
        <v>0.620071322085754</v>
      </c>
      <c r="S903" s="61">
        <v>0.55542304232595097</v>
      </c>
    </row>
    <row r="904" spans="1:19" x14ac:dyDescent="0.35">
      <c r="A904" s="59" t="s">
        <v>2992</v>
      </c>
      <c r="B904" s="59" t="s">
        <v>2993</v>
      </c>
      <c r="C904" s="53" t="s">
        <v>60</v>
      </c>
      <c r="D904" s="53" t="s">
        <v>80</v>
      </c>
      <c r="E904" s="53" t="s">
        <v>3707</v>
      </c>
      <c r="F904" s="60">
        <v>111.062339856287</v>
      </c>
      <c r="G904" s="60">
        <v>125.291317993595</v>
      </c>
      <c r="H904" s="60">
        <v>109.306664720884</v>
      </c>
      <c r="I904" s="60">
        <v>121.23829523885399</v>
      </c>
      <c r="J904" s="60">
        <v>132.721282997624</v>
      </c>
      <c r="K904" s="60">
        <v>124.238357542579</v>
      </c>
      <c r="L904" s="60">
        <v>89.997597164793106</v>
      </c>
      <c r="M904" s="61">
        <v>0.73492280597697202</v>
      </c>
      <c r="N904" s="61">
        <v>0.76050103417056203</v>
      </c>
      <c r="O904" s="61">
        <v>0.72484603061331399</v>
      </c>
      <c r="P904" s="61">
        <v>0.71394090690479906</v>
      </c>
      <c r="Q904" s="61">
        <v>0.68363529427307301</v>
      </c>
      <c r="R904" s="61">
        <v>0.680960516233167</v>
      </c>
      <c r="S904" s="61">
        <v>0.587904509890672</v>
      </c>
    </row>
    <row r="905" spans="1:19" x14ac:dyDescent="0.35">
      <c r="A905" s="59" t="s">
        <v>3032</v>
      </c>
      <c r="B905" s="59" t="s">
        <v>3033</v>
      </c>
      <c r="C905" s="53" t="s">
        <v>40</v>
      </c>
      <c r="D905" s="53" t="s">
        <v>61</v>
      </c>
      <c r="E905" s="53" t="s">
        <v>3707</v>
      </c>
      <c r="F905" s="60">
        <v>110.582089563433</v>
      </c>
      <c r="G905" s="60">
        <v>110.686662258537</v>
      </c>
      <c r="H905" s="60">
        <v>107.987695740973</v>
      </c>
      <c r="I905" s="60">
        <v>103.977706596293</v>
      </c>
      <c r="J905" s="60">
        <v>133.65736660008801</v>
      </c>
      <c r="K905" s="60">
        <v>97.219176554609007</v>
      </c>
      <c r="L905" s="60">
        <v>95.777804981614494</v>
      </c>
      <c r="M905" s="61">
        <v>0.66412630725598099</v>
      </c>
      <c r="N905" s="61">
        <v>0.69995209352308496</v>
      </c>
      <c r="O905" s="61">
        <v>0.66723607946084196</v>
      </c>
      <c r="P905" s="61">
        <v>0.64238069089057104</v>
      </c>
      <c r="Q905" s="61">
        <v>0.61219814845562504</v>
      </c>
      <c r="R905" s="61">
        <v>0.61885557064522501</v>
      </c>
      <c r="S905" s="61">
        <v>0.56115371918488199</v>
      </c>
    </row>
    <row r="906" spans="1:19" x14ac:dyDescent="0.35">
      <c r="A906" s="59" t="s">
        <v>3034</v>
      </c>
      <c r="B906" s="59" t="s">
        <v>3035</v>
      </c>
      <c r="C906" s="53" t="s">
        <v>60</v>
      </c>
      <c r="D906" s="53" t="s">
        <v>61</v>
      </c>
      <c r="E906" s="53" t="s">
        <v>3707</v>
      </c>
      <c r="F906" s="60">
        <v>111.652097920911</v>
      </c>
      <c r="G906" s="60">
        <v>110.85397452341201</v>
      </c>
      <c r="H906" s="60">
        <v>112.803453008386</v>
      </c>
      <c r="I906" s="60">
        <v>105.027671916367</v>
      </c>
      <c r="J906" s="60">
        <v>129.013142983904</v>
      </c>
      <c r="K906" s="60">
        <v>97.490114478615993</v>
      </c>
      <c r="L906" s="60">
        <v>95.4759950130573</v>
      </c>
      <c r="M906" s="61">
        <v>0.66409761368603004</v>
      </c>
      <c r="N906" s="61">
        <v>0.69992527679896999</v>
      </c>
      <c r="O906" s="61">
        <v>0.66720511493317802</v>
      </c>
      <c r="P906" s="61">
        <v>0.64235538474063703</v>
      </c>
      <c r="Q906" s="61">
        <v>0.61217321535184299</v>
      </c>
      <c r="R906" s="61">
        <v>0.61882646142702302</v>
      </c>
      <c r="S906" s="61">
        <v>0.56111530226196105</v>
      </c>
    </row>
    <row r="907" spans="1:19" x14ac:dyDescent="0.35">
      <c r="A907" s="59" t="s">
        <v>3036</v>
      </c>
      <c r="B907" s="59" t="s">
        <v>3037</v>
      </c>
      <c r="C907" s="53" t="s">
        <v>60</v>
      </c>
      <c r="D907" s="53" t="s">
        <v>61</v>
      </c>
      <c r="E907" s="53" t="s">
        <v>3707</v>
      </c>
      <c r="F907" s="60">
        <v>106.250879683574</v>
      </c>
      <c r="G907" s="60">
        <v>99.705136700866703</v>
      </c>
      <c r="H907" s="60">
        <v>106.99699390308599</v>
      </c>
      <c r="I907" s="60">
        <v>105.027671916367</v>
      </c>
      <c r="J907" s="60">
        <v>125.388491377271</v>
      </c>
      <c r="K907" s="60">
        <v>99.568934977115504</v>
      </c>
      <c r="L907" s="60">
        <v>93.457417616106099</v>
      </c>
      <c r="M907" s="61">
        <v>0.66409761368603004</v>
      </c>
      <c r="N907" s="61">
        <v>0.69992527679896999</v>
      </c>
      <c r="O907" s="61">
        <v>0.66720511493317802</v>
      </c>
      <c r="P907" s="61">
        <v>0.64235538474063703</v>
      </c>
      <c r="Q907" s="61">
        <v>0.61217321535184299</v>
      </c>
      <c r="R907" s="61">
        <v>0.61882646142702302</v>
      </c>
      <c r="S907" s="61">
        <v>0.56111530226196105</v>
      </c>
    </row>
    <row r="908" spans="1:19" x14ac:dyDescent="0.35">
      <c r="A908" s="59" t="s">
        <v>3038</v>
      </c>
      <c r="B908" s="59" t="s">
        <v>3039</v>
      </c>
      <c r="C908" s="53" t="s">
        <v>60</v>
      </c>
      <c r="D908" s="53" t="s">
        <v>61</v>
      </c>
      <c r="E908" s="53" t="s">
        <v>3707</v>
      </c>
      <c r="F908" s="60">
        <v>117.0613449076</v>
      </c>
      <c r="G908" s="60">
        <v>110.85397452341201</v>
      </c>
      <c r="H908" s="60">
        <v>112.803453008386</v>
      </c>
      <c r="I908" s="60">
        <v>115.57314039727299</v>
      </c>
      <c r="J908" s="60">
        <v>130.22136018611499</v>
      </c>
      <c r="K908" s="60">
        <v>99.568934977115504</v>
      </c>
      <c r="L908" s="60">
        <v>95.4759950130573</v>
      </c>
      <c r="M908" s="61">
        <v>0.66409761368603004</v>
      </c>
      <c r="N908" s="61">
        <v>0.69992527679896999</v>
      </c>
      <c r="O908" s="61">
        <v>0.66720511493317802</v>
      </c>
      <c r="P908" s="61">
        <v>0.64235538474063703</v>
      </c>
      <c r="Q908" s="61">
        <v>0.61217321535184299</v>
      </c>
      <c r="R908" s="61">
        <v>0.61882646142702302</v>
      </c>
      <c r="S908" s="61">
        <v>0.56111530226196105</v>
      </c>
    </row>
    <row r="909" spans="1:19" x14ac:dyDescent="0.35">
      <c r="A909" s="59" t="s">
        <v>3030</v>
      </c>
      <c r="B909" s="59" t="s">
        <v>3031</v>
      </c>
      <c r="C909" s="53" t="s">
        <v>40</v>
      </c>
      <c r="D909" s="53" t="s">
        <v>61</v>
      </c>
      <c r="E909" s="53" t="s">
        <v>3707</v>
      </c>
      <c r="F909" s="60">
        <v>113.631157327434</v>
      </c>
      <c r="G909" s="60">
        <v>102.11319810179999</v>
      </c>
      <c r="H909" s="60">
        <v>111.041839672777</v>
      </c>
      <c r="I909" s="60">
        <v>110.365120240061</v>
      </c>
      <c r="J909" s="60">
        <v>129.53067458945301</v>
      </c>
      <c r="K909" s="60">
        <v>100.227738157356</v>
      </c>
      <c r="L909" s="60">
        <v>93.428230002652796</v>
      </c>
      <c r="M909" s="61">
        <v>0.66662233240799096</v>
      </c>
      <c r="N909" s="61">
        <v>0.70185539214124903</v>
      </c>
      <c r="O909" s="61">
        <v>0.66960420745222704</v>
      </c>
      <c r="P909" s="61">
        <v>0.64471671160963895</v>
      </c>
      <c r="Q909" s="61">
        <v>0.61455528592706299</v>
      </c>
      <c r="R909" s="61">
        <v>0.62159642294156603</v>
      </c>
      <c r="S909" s="61">
        <v>0.56377073268678402</v>
      </c>
    </row>
    <row r="910" spans="1:19" x14ac:dyDescent="0.35">
      <c r="A910" s="59" t="s">
        <v>3655</v>
      </c>
      <c r="B910" s="59" t="s">
        <v>3656</v>
      </c>
      <c r="C910" s="53" t="s">
        <v>60</v>
      </c>
      <c r="D910" s="53" t="s">
        <v>61</v>
      </c>
      <c r="E910" s="53" t="s">
        <v>3707</v>
      </c>
      <c r="F910" s="60">
        <v>110.41272118425201</v>
      </c>
      <c r="G910" s="60">
        <v>119.45362125920001</v>
      </c>
      <c r="H910" s="60">
        <v>113.58378247112201</v>
      </c>
      <c r="I910" s="60">
        <v>119.688784284088</v>
      </c>
      <c r="J910" s="60">
        <v>112.69337932139599</v>
      </c>
      <c r="K910" s="60">
        <v>104.887371091582</v>
      </c>
      <c r="L910" s="60">
        <v>96.440832594677204</v>
      </c>
      <c r="M910" s="61">
        <v>0.639474966574616</v>
      </c>
      <c r="N910" s="61">
        <v>0.67949101570913395</v>
      </c>
      <c r="O910" s="61">
        <v>0.643414578675501</v>
      </c>
      <c r="P910" s="61">
        <v>0.61423981233645497</v>
      </c>
      <c r="Q910" s="61">
        <v>0.58064740695305594</v>
      </c>
      <c r="R910" s="61">
        <v>0.58914865352461498</v>
      </c>
      <c r="S910" s="61">
        <v>0.52621578262608004</v>
      </c>
    </row>
    <row r="911" spans="1:19" x14ac:dyDescent="0.35">
      <c r="A911" s="59" t="s">
        <v>2824</v>
      </c>
      <c r="B911" s="59" t="s">
        <v>2825</v>
      </c>
      <c r="C911" s="53" t="s">
        <v>40</v>
      </c>
      <c r="D911" s="53" t="s">
        <v>135</v>
      </c>
      <c r="E911" s="53" t="s">
        <v>3707</v>
      </c>
      <c r="F911" s="60">
        <v>107.16626634435301</v>
      </c>
      <c r="G911" s="60">
        <v>117.191998333017</v>
      </c>
      <c r="H911" s="60">
        <v>118.732496951489</v>
      </c>
      <c r="I911" s="60">
        <v>115.487682173289</v>
      </c>
      <c r="J911" s="60">
        <v>114.80491213277</v>
      </c>
      <c r="K911" s="60">
        <v>104.652586507725</v>
      </c>
      <c r="L911" s="60">
        <v>85.805240166275794</v>
      </c>
      <c r="M911" s="61">
        <v>0.64944124992693997</v>
      </c>
      <c r="N911" s="61">
        <v>0.68801259678990101</v>
      </c>
      <c r="O911" s="61">
        <v>0.65284755314376397</v>
      </c>
      <c r="P911" s="61">
        <v>0.62549539526014197</v>
      </c>
      <c r="Q911" s="61">
        <v>0.59289651218573902</v>
      </c>
      <c r="R911" s="61">
        <v>0.60033854760662797</v>
      </c>
      <c r="S911" s="61">
        <v>0.53785344220388398</v>
      </c>
    </row>
    <row r="912" spans="1:19" x14ac:dyDescent="0.35">
      <c r="A912" s="59" t="s">
        <v>2830</v>
      </c>
      <c r="B912" s="59" t="s">
        <v>2831</v>
      </c>
      <c r="C912" s="53" t="s">
        <v>60</v>
      </c>
      <c r="D912" s="53" t="s">
        <v>135</v>
      </c>
      <c r="E912" s="53" t="s">
        <v>3707</v>
      </c>
      <c r="F912" s="60">
        <v>110.93682920315599</v>
      </c>
      <c r="G912" s="60">
        <v>103.73293719853299</v>
      </c>
      <c r="H912" s="60">
        <v>111.941160773813</v>
      </c>
      <c r="I912" s="60">
        <v>116.537647493362</v>
      </c>
      <c r="J912" s="60">
        <v>119.82647439346999</v>
      </c>
      <c r="K912" s="60">
        <v>111.16622475766999</v>
      </c>
      <c r="L912" s="60">
        <v>93.577683977467203</v>
      </c>
      <c r="M912" s="61">
        <v>0.64941566911586701</v>
      </c>
      <c r="N912" s="61">
        <v>0.68798949547666199</v>
      </c>
      <c r="O912" s="61">
        <v>0.65281536895681003</v>
      </c>
      <c r="P912" s="61">
        <v>0.62547158248447199</v>
      </c>
      <c r="Q912" s="61">
        <v>0.59287466283914003</v>
      </c>
      <c r="R912" s="61">
        <v>0.60030799645654898</v>
      </c>
      <c r="S912" s="61">
        <v>0.53782136696262195</v>
      </c>
    </row>
    <row r="913" spans="1:19" x14ac:dyDescent="0.35">
      <c r="A913" s="59" t="s">
        <v>2468</v>
      </c>
      <c r="B913" s="59" t="s">
        <v>2469</v>
      </c>
      <c r="C913" s="53" t="s">
        <v>40</v>
      </c>
      <c r="D913" s="53" t="s">
        <v>41</v>
      </c>
      <c r="E913" s="53" t="s">
        <v>3707</v>
      </c>
      <c r="F913" s="60">
        <v>103.51799171547</v>
      </c>
      <c r="G913" s="60">
        <v>109.260155194398</v>
      </c>
      <c r="H913" s="60">
        <v>114.39671549146</v>
      </c>
      <c r="I913" s="60">
        <v>104.634042300902</v>
      </c>
      <c r="J913" s="60">
        <v>120.724626268783</v>
      </c>
      <c r="K913" s="60">
        <v>126.78502955248</v>
      </c>
      <c r="L913" s="60">
        <v>95.655808570507602</v>
      </c>
      <c r="M913" s="61">
        <v>0.64691314001202405</v>
      </c>
      <c r="N913" s="61">
        <v>0.68493179508169499</v>
      </c>
      <c r="O913" s="61">
        <v>0.65016681740335502</v>
      </c>
      <c r="P913" s="61">
        <v>0.62237918311569795</v>
      </c>
      <c r="Q913" s="61">
        <v>0.58994877380409705</v>
      </c>
      <c r="R913" s="61">
        <v>0.59823503493934105</v>
      </c>
      <c r="S913" s="61">
        <v>0.53591242445657605</v>
      </c>
    </row>
    <row r="914" spans="1:19" x14ac:dyDescent="0.35">
      <c r="A914" s="59" t="s">
        <v>2470</v>
      </c>
      <c r="B914" s="59" t="s">
        <v>2471</v>
      </c>
      <c r="C914" s="53" t="s">
        <v>40</v>
      </c>
      <c r="D914" s="53" t="s">
        <v>41</v>
      </c>
      <c r="E914" s="53" t="s">
        <v>3707</v>
      </c>
      <c r="F914" s="60">
        <v>103.51799171547</v>
      </c>
      <c r="G914" s="60">
        <v>114.215200066892</v>
      </c>
      <c r="H914" s="60">
        <v>120.20317459675999</v>
      </c>
      <c r="I914" s="60">
        <v>112.542141452328</v>
      </c>
      <c r="J914" s="60">
        <v>112.26705759411</v>
      </c>
      <c r="K914" s="60">
        <v>126.78502955248</v>
      </c>
      <c r="L914" s="60">
        <v>91.618681680633301</v>
      </c>
      <c r="M914" s="61">
        <v>0.64691314001202405</v>
      </c>
      <c r="N914" s="61">
        <v>0.68493179508169499</v>
      </c>
      <c r="O914" s="61">
        <v>0.65016681740335502</v>
      </c>
      <c r="P914" s="61">
        <v>0.62237918311569795</v>
      </c>
      <c r="Q914" s="61">
        <v>0.58994877380409705</v>
      </c>
      <c r="R914" s="61">
        <v>0.59823503493934105</v>
      </c>
      <c r="S914" s="61">
        <v>0.53591242445657605</v>
      </c>
    </row>
    <row r="915" spans="1:19" x14ac:dyDescent="0.35">
      <c r="A915" s="59" t="s">
        <v>2474</v>
      </c>
      <c r="B915" s="59" t="s">
        <v>2475</v>
      </c>
      <c r="C915" s="53" t="s">
        <v>40</v>
      </c>
      <c r="D915" s="53" t="s">
        <v>41</v>
      </c>
      <c r="E915" s="53" t="s">
        <v>3708</v>
      </c>
      <c r="F915" s="60">
        <v>104.545234693748</v>
      </c>
      <c r="G915" s="60">
        <v>114.14036453981799</v>
      </c>
      <c r="H915" s="60">
        <v>118.188183961414</v>
      </c>
      <c r="I915" s="60">
        <v>108.236268704306</v>
      </c>
      <c r="J915" s="60">
        <v>115.80527698277101</v>
      </c>
      <c r="K915" s="60">
        <v>125.704041242109</v>
      </c>
      <c r="L915" s="60">
        <v>93.983743395222703</v>
      </c>
      <c r="M915" s="61">
        <v>0.54669595591712805</v>
      </c>
      <c r="N915" s="61">
        <v>0.56978856965729896</v>
      </c>
      <c r="O915" s="61">
        <v>0.54787934887831302</v>
      </c>
      <c r="P915" s="61">
        <v>0.53152288913353196</v>
      </c>
      <c r="Q915" s="61">
        <v>0.50907520400686102</v>
      </c>
      <c r="R915" s="61">
        <v>0.51365814420017897</v>
      </c>
      <c r="S915" s="61">
        <v>0.46774081776476401</v>
      </c>
    </row>
    <row r="916" spans="1:19" x14ac:dyDescent="0.35">
      <c r="A916" s="59" t="s">
        <v>2828</v>
      </c>
      <c r="B916" s="59" t="s">
        <v>2829</v>
      </c>
      <c r="C916" s="53" t="s">
        <v>60</v>
      </c>
      <c r="D916" s="53" t="s">
        <v>135</v>
      </c>
      <c r="E916" s="53" t="s">
        <v>3707</v>
      </c>
      <c r="F916" s="60">
        <v>119.046685308514</v>
      </c>
      <c r="G916" s="60">
        <v>109.92674328915101</v>
      </c>
      <c r="H916" s="60">
        <v>116.08695653798</v>
      </c>
      <c r="I916" s="60">
        <v>116.537647493362</v>
      </c>
      <c r="J916" s="60">
        <v>119.82647439346999</v>
      </c>
      <c r="K916" s="60">
        <v>104.92352443173201</v>
      </c>
      <c r="L916" s="60">
        <v>87.5219796906417</v>
      </c>
      <c r="M916" s="61">
        <v>0.64941566911586701</v>
      </c>
      <c r="N916" s="61">
        <v>0.68798949547666199</v>
      </c>
      <c r="O916" s="61">
        <v>0.65281536895681003</v>
      </c>
      <c r="P916" s="61">
        <v>0.62547158248447199</v>
      </c>
      <c r="Q916" s="61">
        <v>0.59287466283914003</v>
      </c>
      <c r="R916" s="61">
        <v>0.60030799645654898</v>
      </c>
      <c r="S916" s="61">
        <v>0.53782136696262195</v>
      </c>
    </row>
    <row r="917" spans="1:19" x14ac:dyDescent="0.35">
      <c r="A917" s="59" t="s">
        <v>2822</v>
      </c>
      <c r="B917" s="59" t="s">
        <v>2823</v>
      </c>
      <c r="C917" s="53" t="s">
        <v>40</v>
      </c>
      <c r="D917" s="53" t="s">
        <v>135</v>
      </c>
      <c r="E917" s="53" t="s">
        <v>3707</v>
      </c>
      <c r="F917" s="60">
        <v>123.38597855506799</v>
      </c>
      <c r="G917" s="60">
        <v>115.953237114893</v>
      </c>
      <c r="H917" s="60">
        <v>113.756369516755</v>
      </c>
      <c r="I917" s="60">
        <v>128.666542962828</v>
      </c>
      <c r="J917" s="60">
        <v>125.678915211865</v>
      </c>
      <c r="K917" s="60">
        <v>104.652586507725</v>
      </c>
      <c r="L917" s="60">
        <v>85.805240166275794</v>
      </c>
      <c r="M917" s="61">
        <v>0.64944124992693997</v>
      </c>
      <c r="N917" s="61">
        <v>0.68801259678990101</v>
      </c>
      <c r="O917" s="61">
        <v>0.65284755314376397</v>
      </c>
      <c r="P917" s="61">
        <v>0.62549539526014197</v>
      </c>
      <c r="Q917" s="61">
        <v>0.59289651218573902</v>
      </c>
      <c r="R917" s="61">
        <v>0.60033854760662797</v>
      </c>
      <c r="S917" s="61">
        <v>0.53785344220388398</v>
      </c>
    </row>
    <row r="918" spans="1:19" x14ac:dyDescent="0.35">
      <c r="A918" s="59" t="s">
        <v>2826</v>
      </c>
      <c r="B918" s="59" t="s">
        <v>2827</v>
      </c>
      <c r="C918" s="53" t="s">
        <v>60</v>
      </c>
      <c r="D918" s="53" t="s">
        <v>135</v>
      </c>
      <c r="E918" s="53" t="s">
        <v>3707</v>
      </c>
      <c r="F918" s="60">
        <v>119.046685308514</v>
      </c>
      <c r="G918" s="60">
        <v>117.35931059789201</v>
      </c>
      <c r="H918" s="60">
        <v>119.402458454734</v>
      </c>
      <c r="I918" s="60">
        <v>116.537647493362</v>
      </c>
      <c r="J918" s="60">
        <v>124.659391461509</v>
      </c>
      <c r="K918" s="60">
        <v>107.002341490332</v>
      </c>
      <c r="L918" s="60">
        <v>87.5219796906417</v>
      </c>
      <c r="M918" s="61">
        <v>0.64941566911586701</v>
      </c>
      <c r="N918" s="61">
        <v>0.68798949547666199</v>
      </c>
      <c r="O918" s="61">
        <v>0.65281536895681003</v>
      </c>
      <c r="P918" s="61">
        <v>0.62547158248447199</v>
      </c>
      <c r="Q918" s="61">
        <v>0.59287466283914003</v>
      </c>
      <c r="R918" s="61">
        <v>0.60030799645654898</v>
      </c>
      <c r="S918" s="61">
        <v>0.53782136696262195</v>
      </c>
    </row>
    <row r="919" spans="1:19" x14ac:dyDescent="0.35">
      <c r="A919" s="59" t="s">
        <v>2466</v>
      </c>
      <c r="B919" s="59" t="s">
        <v>2467</v>
      </c>
      <c r="C919" s="53" t="s">
        <v>60</v>
      </c>
      <c r="D919" s="53" t="s">
        <v>41</v>
      </c>
      <c r="E919" s="53" t="s">
        <v>3707</v>
      </c>
      <c r="F919" s="60">
        <v>96.072358959539997</v>
      </c>
      <c r="G919" s="60">
        <v>109.166298697098</v>
      </c>
      <c r="H919" s="60">
        <v>122.690425116344</v>
      </c>
      <c r="I919" s="60">
        <v>105.648405330343</v>
      </c>
      <c r="J919" s="60">
        <v>121.89737296278101</v>
      </c>
      <c r="K919" s="60">
        <v>133.30386778331899</v>
      </c>
      <c r="L919" s="60">
        <v>95.389353005626702</v>
      </c>
      <c r="M919" s="61">
        <v>0.64687880167436196</v>
      </c>
      <c r="N919" s="61">
        <v>0.68489451720112304</v>
      </c>
      <c r="O919" s="61">
        <v>0.65010787875320197</v>
      </c>
      <c r="P919" s="61">
        <v>0.622349839401793</v>
      </c>
      <c r="Q919" s="61">
        <v>0.58991794898217897</v>
      </c>
      <c r="R919" s="61">
        <v>0.59817871499271102</v>
      </c>
      <c r="S919" s="61">
        <v>0.535809837682375</v>
      </c>
    </row>
    <row r="920" spans="1:19" x14ac:dyDescent="0.35">
      <c r="A920" s="59" t="s">
        <v>2464</v>
      </c>
      <c r="B920" s="59" t="s">
        <v>2465</v>
      </c>
      <c r="C920" s="53" t="s">
        <v>40</v>
      </c>
      <c r="D920" s="53" t="s">
        <v>41</v>
      </c>
      <c r="E920" s="53" t="s">
        <v>3707</v>
      </c>
      <c r="F920" s="60">
        <v>103.51799171547</v>
      </c>
      <c r="G920" s="60">
        <v>116.692722503139</v>
      </c>
      <c r="H920" s="60">
        <v>123.524463455872</v>
      </c>
      <c r="I920" s="60">
        <v>112.542141452328</v>
      </c>
      <c r="J920" s="60">
        <v>121.932843470994</v>
      </c>
      <c r="K920" s="60">
        <v>130.94891281981799</v>
      </c>
      <c r="L920" s="60">
        <v>97.674358063430603</v>
      </c>
      <c r="M920" s="61">
        <v>0.64691314001202405</v>
      </c>
      <c r="N920" s="61">
        <v>0.68493179508169499</v>
      </c>
      <c r="O920" s="61">
        <v>0.65016681740335502</v>
      </c>
      <c r="P920" s="61">
        <v>0.62237918311569795</v>
      </c>
      <c r="Q920" s="61">
        <v>0.58994877380409705</v>
      </c>
      <c r="R920" s="61">
        <v>0.59823503493934105</v>
      </c>
      <c r="S920" s="61">
        <v>0.53591242445657605</v>
      </c>
    </row>
    <row r="921" spans="1:19" x14ac:dyDescent="0.35">
      <c r="A921" s="59" t="s">
        <v>2472</v>
      </c>
      <c r="B921" s="59" t="s">
        <v>2473</v>
      </c>
      <c r="C921" s="53" t="s">
        <v>40</v>
      </c>
      <c r="D921" s="53" t="s">
        <v>41</v>
      </c>
      <c r="E921" s="53" t="s">
        <v>3707</v>
      </c>
      <c r="F921" s="60">
        <v>103.51799171547</v>
      </c>
      <c r="G921" s="60">
        <v>112.976438848768</v>
      </c>
      <c r="H921" s="60">
        <v>111.081213574706</v>
      </c>
      <c r="I921" s="60">
        <v>105.950754363302</v>
      </c>
      <c r="J921" s="60">
        <v>112.26705759411</v>
      </c>
      <c r="K921" s="60">
        <v>122.621146285143</v>
      </c>
      <c r="L921" s="60">
        <v>91.618681680633301</v>
      </c>
      <c r="M921" s="61">
        <v>0.64691314001202405</v>
      </c>
      <c r="N921" s="61">
        <v>0.68493179508169499</v>
      </c>
      <c r="O921" s="61">
        <v>0.65016681740335502</v>
      </c>
      <c r="P921" s="61">
        <v>0.62237918311569795</v>
      </c>
      <c r="Q921" s="61">
        <v>0.58994877380409705</v>
      </c>
      <c r="R921" s="61">
        <v>0.59823503493934105</v>
      </c>
      <c r="S921" s="61">
        <v>0.53591242445657605</v>
      </c>
    </row>
    <row r="922" spans="1:19" x14ac:dyDescent="0.35">
      <c r="A922" s="59" t="s">
        <v>3122</v>
      </c>
      <c r="B922" s="59" t="s">
        <v>3123</v>
      </c>
      <c r="C922" s="53" t="s">
        <v>60</v>
      </c>
      <c r="D922" s="53" t="s">
        <v>135</v>
      </c>
      <c r="E922" s="53" t="s">
        <v>3707</v>
      </c>
      <c r="F922" s="60">
        <v>114.38940989375899</v>
      </c>
      <c r="G922" s="60">
        <v>121.211204900094</v>
      </c>
      <c r="H922" s="60">
        <v>119.86484649612601</v>
      </c>
      <c r="I922" s="60">
        <v>118.251043523238</v>
      </c>
      <c r="J922" s="60">
        <v>130.955430798946</v>
      </c>
      <c r="K922" s="60">
        <v>96.485297001931201</v>
      </c>
      <c r="L922" s="60">
        <v>105.446578642397</v>
      </c>
      <c r="M922" s="61">
        <v>0.64911709750261604</v>
      </c>
      <c r="N922" s="61">
        <v>0.68803569663036501</v>
      </c>
      <c r="O922" s="61">
        <v>0.65253144318926504</v>
      </c>
      <c r="P922" s="61">
        <v>0.62528367391274897</v>
      </c>
      <c r="Q922" s="61">
        <v>0.59243741496000202</v>
      </c>
      <c r="R922" s="61">
        <v>0.59997686976507403</v>
      </c>
      <c r="S922" s="61">
        <v>0.537126715417511</v>
      </c>
    </row>
    <row r="923" spans="1:19" x14ac:dyDescent="0.35">
      <c r="A923" s="59" t="s">
        <v>3018</v>
      </c>
      <c r="B923" s="59" t="s">
        <v>3019</v>
      </c>
      <c r="C923" s="53" t="s">
        <v>40</v>
      </c>
      <c r="D923" s="53" t="s">
        <v>41</v>
      </c>
      <c r="E923" s="53" t="s">
        <v>3707</v>
      </c>
      <c r="F923" s="60">
        <v>101.77685637646999</v>
      </c>
      <c r="G923" s="60">
        <v>112.669376657567</v>
      </c>
      <c r="H923" s="60">
        <v>92.182118880048293</v>
      </c>
      <c r="I923" s="60">
        <v>101.89102102637899</v>
      </c>
      <c r="J923" s="60">
        <v>111.02771321122199</v>
      </c>
      <c r="K923" s="60">
        <v>99.782219044602996</v>
      </c>
      <c r="L923" s="60">
        <v>100.474979334344</v>
      </c>
      <c r="M923" s="61">
        <v>0.63176239646687504</v>
      </c>
      <c r="N923" s="61">
        <v>0.67178181818000504</v>
      </c>
      <c r="O923" s="61">
        <v>0.63591850493670099</v>
      </c>
      <c r="P923" s="61">
        <v>0.60440833051516096</v>
      </c>
      <c r="Q923" s="61">
        <v>0.56926151185267104</v>
      </c>
      <c r="R923" s="61">
        <v>0.57986389762535295</v>
      </c>
      <c r="S923" s="61">
        <v>0.51341883535615296</v>
      </c>
    </row>
    <row r="924" spans="1:19" x14ac:dyDescent="0.35">
      <c r="A924" s="59" t="s">
        <v>3118</v>
      </c>
      <c r="B924" s="59" t="s">
        <v>3119</v>
      </c>
      <c r="C924" s="53" t="s">
        <v>60</v>
      </c>
      <c r="D924" s="53" t="s">
        <v>135</v>
      </c>
      <c r="E924" s="53" t="s">
        <v>3707</v>
      </c>
      <c r="F924" s="60">
        <v>116.858987653531</v>
      </c>
      <c r="G924" s="60">
        <v>113.67755378239499</v>
      </c>
      <c r="H924" s="60">
        <v>118.04441815811499</v>
      </c>
      <c r="I924" s="60">
        <v>117.80195832906701</v>
      </c>
      <c r="J924" s="60">
        <v>125.155302947766</v>
      </c>
      <c r="K924" s="60">
        <v>95.759977064991304</v>
      </c>
      <c r="L924" s="60">
        <v>98.058680243251104</v>
      </c>
      <c r="M924" s="61">
        <v>0.65138454946953905</v>
      </c>
      <c r="N924" s="61">
        <v>0.68962833709655702</v>
      </c>
      <c r="O924" s="61">
        <v>0.65504997303400403</v>
      </c>
      <c r="P924" s="61">
        <v>0.62706638905038004</v>
      </c>
      <c r="Q924" s="61">
        <v>0.59411809800996496</v>
      </c>
      <c r="R924" s="61">
        <v>0.60242047125253195</v>
      </c>
      <c r="S924" s="61">
        <v>0.53909937591323698</v>
      </c>
    </row>
    <row r="925" spans="1:19" x14ac:dyDescent="0.35">
      <c r="A925" s="59" t="s">
        <v>1402</v>
      </c>
      <c r="B925" s="59" t="s">
        <v>1403</v>
      </c>
      <c r="C925" s="53" t="s">
        <v>60</v>
      </c>
      <c r="D925" s="53" t="s">
        <v>233</v>
      </c>
      <c r="E925" s="53" t="s">
        <v>3708</v>
      </c>
      <c r="F925" s="60">
        <v>99.065362021435405</v>
      </c>
      <c r="G925" s="60">
        <v>109.214951645121</v>
      </c>
      <c r="H925" s="60">
        <v>107.894423846489</v>
      </c>
      <c r="I925" s="60">
        <v>112.48569957245201</v>
      </c>
      <c r="J925" s="60">
        <v>113.04321022484901</v>
      </c>
      <c r="K925" s="60">
        <v>119.28163485099699</v>
      </c>
      <c r="L925" s="60">
        <v>86.574247278282698</v>
      </c>
      <c r="M925" s="61">
        <v>0.56679492142411103</v>
      </c>
      <c r="N925" s="61">
        <v>0.58877337885369296</v>
      </c>
      <c r="O925" s="61">
        <v>0.56734437578938401</v>
      </c>
      <c r="P925" s="61">
        <v>0.557417602029875</v>
      </c>
      <c r="Q925" s="61">
        <v>0.53916498625101195</v>
      </c>
      <c r="R925" s="61">
        <v>0.53839120300240495</v>
      </c>
      <c r="S925" s="61">
        <v>0.50007681352953304</v>
      </c>
    </row>
    <row r="926" spans="1:19" x14ac:dyDescent="0.35">
      <c r="A926" s="59" t="s">
        <v>1404</v>
      </c>
      <c r="B926" s="59" t="s">
        <v>1405</v>
      </c>
      <c r="C926" s="53" t="s">
        <v>60</v>
      </c>
      <c r="D926" s="53" t="s">
        <v>233</v>
      </c>
      <c r="E926" s="53" t="s">
        <v>3707</v>
      </c>
      <c r="F926" s="60">
        <v>97.151093529833403</v>
      </c>
      <c r="G926" s="60">
        <v>110.01807022737</v>
      </c>
      <c r="H926" s="60">
        <v>103.965581686037</v>
      </c>
      <c r="I926" s="60">
        <v>107.63984284175299</v>
      </c>
      <c r="J926" s="60">
        <v>108.61296787862</v>
      </c>
      <c r="K926" s="60">
        <v>120.936627667517</v>
      </c>
      <c r="L926" s="60">
        <v>87.914394038628004</v>
      </c>
      <c r="M926" s="61">
        <v>0.65549296756724496</v>
      </c>
      <c r="N926" s="61">
        <v>0.69314361949076198</v>
      </c>
      <c r="O926" s="61">
        <v>0.65805114093652295</v>
      </c>
      <c r="P926" s="61">
        <v>0.63688765035819705</v>
      </c>
      <c r="Q926" s="61">
        <v>0.60878806104080596</v>
      </c>
      <c r="R926" s="61">
        <v>0.61130060696071298</v>
      </c>
      <c r="S926" s="61">
        <v>0.55785235580501202</v>
      </c>
    </row>
    <row r="927" spans="1:19" x14ac:dyDescent="0.35">
      <c r="A927" s="59" t="s">
        <v>1400</v>
      </c>
      <c r="B927" s="59" t="s">
        <v>1401</v>
      </c>
      <c r="C927" s="53" t="s">
        <v>60</v>
      </c>
      <c r="D927" s="53" t="s">
        <v>233</v>
      </c>
      <c r="E927" s="53" t="s">
        <v>3707</v>
      </c>
      <c r="F927" s="60">
        <v>106.46241265118699</v>
      </c>
      <c r="G927" s="60">
        <v>123.02726406258201</v>
      </c>
      <c r="H927" s="60">
        <v>115.48503888638901</v>
      </c>
      <c r="I927" s="60">
        <v>119.852669359198</v>
      </c>
      <c r="J927" s="60">
        <v>120.137987496213</v>
      </c>
      <c r="K927" s="60">
        <v>132.26467424771599</v>
      </c>
      <c r="L927" s="60">
        <v>83.049103497051803</v>
      </c>
      <c r="M927" s="61">
        <v>0.76734007175005703</v>
      </c>
      <c r="N927" s="61">
        <v>0.80214014529329802</v>
      </c>
      <c r="O927" s="61">
        <v>0.76899763339320604</v>
      </c>
      <c r="P927" s="61">
        <v>0.75208923446550402</v>
      </c>
      <c r="Q927" s="61">
        <v>0.72550705790712799</v>
      </c>
      <c r="R927" s="61">
        <v>0.725443446232235</v>
      </c>
      <c r="S927" s="61">
        <v>0.67350431969382496</v>
      </c>
    </row>
    <row r="928" spans="1:19" x14ac:dyDescent="0.35">
      <c r="A928" s="59" t="s">
        <v>3026</v>
      </c>
      <c r="B928" s="59" t="s">
        <v>3027</v>
      </c>
      <c r="C928" s="53" t="s">
        <v>60</v>
      </c>
      <c r="D928" s="53" t="s">
        <v>41</v>
      </c>
      <c r="E928" s="53" t="s">
        <v>3707</v>
      </c>
      <c r="F928" s="60">
        <v>106.171029128797</v>
      </c>
      <c r="G928" s="60">
        <v>110.512254087671</v>
      </c>
      <c r="H928" s="60">
        <v>102.07544527765501</v>
      </c>
      <c r="I928" s="60">
        <v>102.630174213129</v>
      </c>
      <c r="J928" s="60">
        <v>116.720126539502</v>
      </c>
      <c r="K928" s="60">
        <v>100.146283638562</v>
      </c>
      <c r="L928" s="60">
        <v>103.56972859486299</v>
      </c>
      <c r="M928" s="61">
        <v>0.63277965368119604</v>
      </c>
      <c r="N928" s="61">
        <v>0.67330731046635695</v>
      </c>
      <c r="O928" s="61">
        <v>0.63696058676693001</v>
      </c>
      <c r="P928" s="61">
        <v>0.60592624202863998</v>
      </c>
      <c r="Q928" s="61">
        <v>0.57082422490585705</v>
      </c>
      <c r="R928" s="61">
        <v>0.58105421619599396</v>
      </c>
      <c r="S928" s="61">
        <v>0.51523340932036099</v>
      </c>
    </row>
    <row r="929" spans="1:19" x14ac:dyDescent="0.35">
      <c r="A929" s="59" t="s">
        <v>3022</v>
      </c>
      <c r="B929" s="59" t="s">
        <v>3023</v>
      </c>
      <c r="C929" s="53" t="s">
        <v>40</v>
      </c>
      <c r="D929" s="53" t="s">
        <v>41</v>
      </c>
      <c r="E929" s="53" t="s">
        <v>3707</v>
      </c>
      <c r="F929" s="60">
        <v>102.976788468355</v>
      </c>
      <c r="G929" s="60">
        <v>113.693650976542</v>
      </c>
      <c r="H929" s="60">
        <v>101.102913682311</v>
      </c>
      <c r="I929" s="60">
        <v>105.925396878374</v>
      </c>
      <c r="J929" s="60">
        <v>114.86465701599199</v>
      </c>
      <c r="K929" s="60">
        <v>101.290538000929</v>
      </c>
      <c r="L929" s="60">
        <v>98.8462714380112</v>
      </c>
      <c r="M929" s="61">
        <v>0.63281084215672201</v>
      </c>
      <c r="N929" s="61">
        <v>0.67263812496743403</v>
      </c>
      <c r="O929" s="61">
        <v>0.63708873885232598</v>
      </c>
      <c r="P929" s="61">
        <v>0.60538282821522904</v>
      </c>
      <c r="Q929" s="61">
        <v>0.57022678448458397</v>
      </c>
      <c r="R929" s="61">
        <v>0.581118452987613</v>
      </c>
      <c r="S929" s="61">
        <v>0.51472558563627702</v>
      </c>
    </row>
    <row r="930" spans="1:19" x14ac:dyDescent="0.35">
      <c r="A930" s="59" t="s">
        <v>3116</v>
      </c>
      <c r="B930" s="59" t="s">
        <v>3117</v>
      </c>
      <c r="C930" s="53" t="s">
        <v>40</v>
      </c>
      <c r="D930" s="53" t="s">
        <v>135</v>
      </c>
      <c r="E930" s="53" t="s">
        <v>3707</v>
      </c>
      <c r="F930" s="60">
        <v>110.618847034955</v>
      </c>
      <c r="G930" s="60">
        <v>118.566370198972</v>
      </c>
      <c r="H930" s="60">
        <v>115.043302286355</v>
      </c>
      <c r="I930" s="60">
        <v>127.74654668407101</v>
      </c>
      <c r="J930" s="60">
        <v>131.97500280849701</v>
      </c>
      <c r="K930" s="60">
        <v>94.135513353497501</v>
      </c>
      <c r="L930" s="60">
        <v>97.674134831205393</v>
      </c>
      <c r="M930" s="61">
        <v>0.649164031620449</v>
      </c>
      <c r="N930" s="61">
        <v>0.68807958227028199</v>
      </c>
      <c r="O930" s="61">
        <v>0.65258121892837495</v>
      </c>
      <c r="P930" s="61">
        <v>0.625328674549679</v>
      </c>
      <c r="Q930" s="61">
        <v>0.59248116213049495</v>
      </c>
      <c r="R930" s="61">
        <v>0.600022735110747</v>
      </c>
      <c r="S930" s="61">
        <v>0.53717345428738394</v>
      </c>
    </row>
    <row r="931" spans="1:19" x14ac:dyDescent="0.35">
      <c r="A931" s="59" t="s">
        <v>3024</v>
      </c>
      <c r="B931" s="59" t="s">
        <v>3025</v>
      </c>
      <c r="C931" s="53" t="s">
        <v>60</v>
      </c>
      <c r="D931" s="53" t="s">
        <v>41</v>
      </c>
      <c r="E931" s="53" t="s">
        <v>3707</v>
      </c>
      <c r="F931" s="60">
        <v>94.736943087778997</v>
      </c>
      <c r="G931" s="60">
        <v>117.791733794937</v>
      </c>
      <c r="H931" s="60">
        <v>93.676587288348401</v>
      </c>
      <c r="I931" s="60">
        <v>109.532395706796</v>
      </c>
      <c r="J931" s="60">
        <v>119.67392707855601</v>
      </c>
      <c r="K931" s="60">
        <v>102.13197746711</v>
      </c>
      <c r="L931" s="60">
        <v>96.136036895107097</v>
      </c>
      <c r="M931" s="61">
        <v>0.63175346108395203</v>
      </c>
      <c r="N931" s="61">
        <v>0.67177457329933499</v>
      </c>
      <c r="O931" s="61">
        <v>0.635909324324192</v>
      </c>
      <c r="P931" s="61">
        <v>0.60440273886054996</v>
      </c>
      <c r="Q931" s="61">
        <v>0.56925686526522701</v>
      </c>
      <c r="R931" s="61">
        <v>0.57985852749287403</v>
      </c>
      <c r="S931" s="61">
        <v>0.51341261672745597</v>
      </c>
    </row>
    <row r="932" spans="1:19" x14ac:dyDescent="0.35">
      <c r="A932" s="59" t="s">
        <v>3028</v>
      </c>
      <c r="B932" s="59" t="s">
        <v>3029</v>
      </c>
      <c r="C932" s="53" t="s">
        <v>60</v>
      </c>
      <c r="D932" s="53" t="s">
        <v>41</v>
      </c>
      <c r="E932" s="53" t="s">
        <v>3708</v>
      </c>
      <c r="F932" s="60">
        <v>102.976952320382</v>
      </c>
      <c r="G932" s="60">
        <v>114.083827251805</v>
      </c>
      <c r="H932" s="60">
        <v>100.57419139576599</v>
      </c>
      <c r="I932" s="60">
        <v>105.144596329302</v>
      </c>
      <c r="J932" s="60">
        <v>116.01978910387</v>
      </c>
      <c r="K932" s="60">
        <v>102.401378902826</v>
      </c>
      <c r="L932" s="60">
        <v>99.140631031050205</v>
      </c>
      <c r="M932" s="61">
        <v>0.51985372917549499</v>
      </c>
      <c r="N932" s="61">
        <v>0.54419389433293697</v>
      </c>
      <c r="O932" s="61">
        <v>0.52195979597789499</v>
      </c>
      <c r="P932" s="61">
        <v>0.502464279069466</v>
      </c>
      <c r="Q932" s="61">
        <v>0.47797165964595401</v>
      </c>
      <c r="R932" s="61">
        <v>0.48460706107309798</v>
      </c>
      <c r="S932" s="61">
        <v>0.43609385759233799</v>
      </c>
    </row>
    <row r="933" spans="1:19" x14ac:dyDescent="0.35">
      <c r="A933" s="59" t="s">
        <v>3124</v>
      </c>
      <c r="B933" s="59" t="s">
        <v>3125</v>
      </c>
      <c r="C933" s="53" t="s">
        <v>60</v>
      </c>
      <c r="D933" s="53" t="s">
        <v>135</v>
      </c>
      <c r="E933" s="53" t="s">
        <v>3707</v>
      </c>
      <c r="F933" s="60">
        <v>117.552300199589</v>
      </c>
      <c r="G933" s="60">
        <v>118.621889093069</v>
      </c>
      <c r="H933" s="60">
        <v>119.02672325610899</v>
      </c>
      <c r="I933" s="60">
        <v>127.130617511279</v>
      </c>
      <c r="J933" s="60">
        <v>130.98428979746501</v>
      </c>
      <c r="K933" s="60">
        <v>93.915474470696907</v>
      </c>
      <c r="L933" s="60">
        <v>97.280827554318094</v>
      </c>
      <c r="M933" s="61">
        <v>0.65270550588861498</v>
      </c>
      <c r="N933" s="61">
        <v>0.69039335049494099</v>
      </c>
      <c r="O933" s="61">
        <v>0.65647534747184499</v>
      </c>
      <c r="P933" s="61">
        <v>0.62786129295789905</v>
      </c>
      <c r="Q933" s="61">
        <v>0.59482745188237895</v>
      </c>
      <c r="R933" s="61">
        <v>0.60377021404763198</v>
      </c>
      <c r="S933" s="61">
        <v>0.54007755462009499</v>
      </c>
    </row>
    <row r="934" spans="1:19" x14ac:dyDescent="0.35">
      <c r="A934" s="59" t="s">
        <v>3120</v>
      </c>
      <c r="B934" s="59" t="s">
        <v>3121</v>
      </c>
      <c r="C934" s="53" t="s">
        <v>60</v>
      </c>
      <c r="D934" s="53" t="s">
        <v>135</v>
      </c>
      <c r="E934" s="53" t="s">
        <v>3707</v>
      </c>
      <c r="F934" s="60">
        <v>117.098102379122</v>
      </c>
      <c r="G934" s="60">
        <v>121.211204900094</v>
      </c>
      <c r="H934" s="60">
        <v>115.713225966447</v>
      </c>
      <c r="I934" s="60">
        <v>123.521805161351</v>
      </c>
      <c r="J934" s="60">
        <v>133.371865203369</v>
      </c>
      <c r="K934" s="60">
        <v>94.406474210165598</v>
      </c>
      <c r="L934" s="60">
        <v>97.372324862648199</v>
      </c>
      <c r="M934" s="61">
        <v>0.64911709750261604</v>
      </c>
      <c r="N934" s="61">
        <v>0.68803569663036501</v>
      </c>
      <c r="O934" s="61">
        <v>0.65253144318926504</v>
      </c>
      <c r="P934" s="61">
        <v>0.62528367391274897</v>
      </c>
      <c r="Q934" s="61">
        <v>0.59243741496000202</v>
      </c>
      <c r="R934" s="61">
        <v>0.59997686976507403</v>
      </c>
      <c r="S934" s="61">
        <v>0.537126715417511</v>
      </c>
    </row>
    <row r="935" spans="1:19" x14ac:dyDescent="0.35">
      <c r="A935" s="59" t="s">
        <v>3020</v>
      </c>
      <c r="B935" s="59" t="s">
        <v>3021</v>
      </c>
      <c r="C935" s="53" t="s">
        <v>40</v>
      </c>
      <c r="D935" s="53" t="s">
        <v>41</v>
      </c>
      <c r="E935" s="53" t="s">
        <v>3707</v>
      </c>
      <c r="F935" s="60">
        <v>101.77685637646999</v>
      </c>
      <c r="G935" s="60">
        <v>116.385660311938</v>
      </c>
      <c r="H935" s="60">
        <v>102.13437374951501</v>
      </c>
      <c r="I935" s="60">
        <v>103.207723543928</v>
      </c>
      <c r="J935" s="60">
        <v>118.277064683684</v>
      </c>
      <c r="K935" s="60">
        <v>99.782219044602996</v>
      </c>
      <c r="L935" s="60">
        <v>100.474979334344</v>
      </c>
      <c r="M935" s="61">
        <v>0.63176239646687504</v>
      </c>
      <c r="N935" s="61">
        <v>0.67178181818000504</v>
      </c>
      <c r="O935" s="61">
        <v>0.63591850493670099</v>
      </c>
      <c r="P935" s="61">
        <v>0.60440833051516096</v>
      </c>
      <c r="Q935" s="61">
        <v>0.56926151185267104</v>
      </c>
      <c r="R935" s="61">
        <v>0.57986389762535295</v>
      </c>
      <c r="S935" s="61">
        <v>0.51341883535615296</v>
      </c>
    </row>
    <row r="936" spans="1:19" x14ac:dyDescent="0.35">
      <c r="A936" s="59" t="s">
        <v>3230</v>
      </c>
      <c r="B936" s="59" t="s">
        <v>3231</v>
      </c>
      <c r="C936" s="53" t="s">
        <v>60</v>
      </c>
      <c r="D936" s="53" t="s">
        <v>135</v>
      </c>
      <c r="E936" s="53" t="s">
        <v>3707</v>
      </c>
      <c r="F936" s="60">
        <v>108.88343559345201</v>
      </c>
      <c r="G936" s="60">
        <v>107.668011287631</v>
      </c>
      <c r="H936" s="60">
        <v>116.15643766943499</v>
      </c>
      <c r="I936" s="60">
        <v>109.00300650765899</v>
      </c>
      <c r="J936" s="60">
        <v>109.742474334034</v>
      </c>
      <c r="K936" s="60">
        <v>100.269219327984</v>
      </c>
      <c r="L936" s="60">
        <v>101.30434285925701</v>
      </c>
      <c r="M936" s="61">
        <v>0.62896880837269897</v>
      </c>
      <c r="N936" s="61">
        <v>0.66947317446382004</v>
      </c>
      <c r="O936" s="61">
        <v>0.63279655131661305</v>
      </c>
      <c r="P936" s="61">
        <v>0.60179093554181895</v>
      </c>
      <c r="Q936" s="61">
        <v>0.56777639703021299</v>
      </c>
      <c r="R936" s="61">
        <v>0.57692060067113704</v>
      </c>
      <c r="S936" s="61">
        <v>0.51177043227156005</v>
      </c>
    </row>
    <row r="937" spans="1:19" x14ac:dyDescent="0.35">
      <c r="A937" s="59" t="s">
        <v>2154</v>
      </c>
      <c r="B937" s="59" t="s">
        <v>2155</v>
      </c>
      <c r="C937" s="53" t="s">
        <v>40</v>
      </c>
      <c r="D937" s="53" t="s">
        <v>49</v>
      </c>
      <c r="E937" s="53" t="s">
        <v>3707</v>
      </c>
      <c r="F937" s="60">
        <v>125.563845088395</v>
      </c>
      <c r="G937" s="60">
        <v>120.45972874477999</v>
      </c>
      <c r="H937" s="60">
        <v>98.234768886077504</v>
      </c>
      <c r="I937" s="60">
        <v>119.779078565424</v>
      </c>
      <c r="J937" s="60">
        <v>121.861275085035</v>
      </c>
      <c r="K937" s="60">
        <v>120.262120774305</v>
      </c>
      <c r="L937" s="60">
        <v>94.763214517788796</v>
      </c>
      <c r="M937" s="61">
        <v>0.71755819214491001</v>
      </c>
      <c r="N937" s="61">
        <v>0.70656296902591698</v>
      </c>
      <c r="O937" s="61">
        <v>0.62827731457717095</v>
      </c>
      <c r="P937" s="61">
        <v>0.69326270985016303</v>
      </c>
      <c r="Q937" s="61">
        <v>0.65948537735511403</v>
      </c>
      <c r="R937" s="61">
        <v>0.62583548658444599</v>
      </c>
      <c r="S937" s="61">
        <v>0.43839345366900401</v>
      </c>
    </row>
    <row r="938" spans="1:19" x14ac:dyDescent="0.35">
      <c r="A938" s="59" t="s">
        <v>2154</v>
      </c>
      <c r="B938" s="59" t="s">
        <v>2155</v>
      </c>
      <c r="C938" s="53" t="s">
        <v>40</v>
      </c>
      <c r="D938" s="53" t="s">
        <v>49</v>
      </c>
      <c r="E938" s="53" t="s">
        <v>3707</v>
      </c>
      <c r="F938" s="60">
        <v>125.563845088395</v>
      </c>
      <c r="G938" s="60">
        <v>120.45972874477999</v>
      </c>
      <c r="H938" s="60">
        <v>98.234768886077504</v>
      </c>
      <c r="I938" s="60">
        <v>119.779078565424</v>
      </c>
      <c r="J938" s="60">
        <v>121.861275085035</v>
      </c>
      <c r="K938" s="60">
        <v>120.262120774305</v>
      </c>
      <c r="L938" s="60">
        <v>94.763214517788796</v>
      </c>
      <c r="M938" s="61">
        <v>0.71755819214491001</v>
      </c>
      <c r="N938" s="61">
        <v>0.70656296902591698</v>
      </c>
      <c r="O938" s="61">
        <v>0.62827731457717095</v>
      </c>
      <c r="P938" s="61">
        <v>0.69326270985016303</v>
      </c>
      <c r="Q938" s="61">
        <v>0.65948537735511403</v>
      </c>
      <c r="R938" s="61">
        <v>0.62583548658444599</v>
      </c>
      <c r="S938" s="61">
        <v>0.43839345366900401</v>
      </c>
    </row>
    <row r="939" spans="1:19" x14ac:dyDescent="0.35">
      <c r="A939" s="59" t="s">
        <v>2152</v>
      </c>
      <c r="B939" s="59" t="s">
        <v>2153</v>
      </c>
      <c r="C939" s="53" t="s">
        <v>60</v>
      </c>
      <c r="D939" s="53" t="s">
        <v>49</v>
      </c>
      <c r="E939" s="53" t="s">
        <v>3707</v>
      </c>
      <c r="F939" s="60">
        <v>121.467544398751</v>
      </c>
      <c r="G939" s="60">
        <v>117.290519731478</v>
      </c>
      <c r="H939" s="60">
        <v>100.254714354423</v>
      </c>
      <c r="I939" s="60">
        <v>126.198308375976</v>
      </c>
      <c r="J939" s="60">
        <v>131.55413437022901</v>
      </c>
      <c r="K939" s="60">
        <v>108.740522534821</v>
      </c>
      <c r="L939" s="60">
        <v>94.237893283685906</v>
      </c>
      <c r="M939" s="61">
        <v>0.65440487602845199</v>
      </c>
      <c r="N939" s="61">
        <v>0.68826892249615002</v>
      </c>
      <c r="O939" s="61">
        <v>0.64744898890642399</v>
      </c>
      <c r="P939" s="61">
        <v>0.634008751762282</v>
      </c>
      <c r="Q939" s="61">
        <v>0.60391906747611401</v>
      </c>
      <c r="R939" s="61">
        <v>0.60022142166169801</v>
      </c>
      <c r="S939" s="61">
        <v>0.51519627458883599</v>
      </c>
    </row>
    <row r="940" spans="1:19" x14ac:dyDescent="0.35">
      <c r="A940" s="59" t="s">
        <v>2156</v>
      </c>
      <c r="B940" s="59" t="s">
        <v>2157</v>
      </c>
      <c r="C940" s="53" t="s">
        <v>40</v>
      </c>
      <c r="D940" s="53" t="s">
        <v>49</v>
      </c>
      <c r="E940" s="53" t="s">
        <v>3707</v>
      </c>
      <c r="F940" s="60">
        <v>117.69703615729</v>
      </c>
      <c r="G940" s="60">
        <v>113.981429386183</v>
      </c>
      <c r="H940" s="60">
        <v>101.111261252105</v>
      </c>
      <c r="I940" s="60">
        <v>111.969482266364</v>
      </c>
      <c r="J940" s="60">
        <v>126.532572109529</v>
      </c>
      <c r="K940" s="60">
        <v>112.04620829391401</v>
      </c>
      <c r="L940" s="60">
        <v>94.763214517788796</v>
      </c>
      <c r="M940" s="61">
        <v>0.65437121657927</v>
      </c>
      <c r="N940" s="61">
        <v>0.65277288625100405</v>
      </c>
      <c r="O940" s="61">
        <v>0.61250257917442397</v>
      </c>
      <c r="P940" s="61">
        <v>0.63397252974260798</v>
      </c>
      <c r="Q940" s="61">
        <v>0.60388509693396797</v>
      </c>
      <c r="R940" s="61">
        <v>0.57784482542940596</v>
      </c>
      <c r="S940" s="61">
        <v>0.43839345366900401</v>
      </c>
    </row>
    <row r="941" spans="1:19" x14ac:dyDescent="0.35">
      <c r="A941" s="59" t="s">
        <v>2160</v>
      </c>
      <c r="B941" s="59" t="s">
        <v>2161</v>
      </c>
      <c r="C941" s="53" t="s">
        <v>40</v>
      </c>
      <c r="D941" s="53" t="s">
        <v>49</v>
      </c>
      <c r="E941" s="53" t="s">
        <v>3707</v>
      </c>
      <c r="F941" s="60">
        <v>114.988343671927</v>
      </c>
      <c r="G941" s="60">
        <v>120.83949112097299</v>
      </c>
      <c r="H941" s="60">
        <v>96.269269846000597</v>
      </c>
      <c r="I941" s="60">
        <v>122.514950747271</v>
      </c>
      <c r="J941" s="60">
        <v>131.365489177569</v>
      </c>
      <c r="K941" s="60">
        <v>110.54841886891001</v>
      </c>
      <c r="L941" s="60">
        <v>100.59539637745701</v>
      </c>
      <c r="M941" s="61">
        <v>0.65437121657927</v>
      </c>
      <c r="N941" s="61">
        <v>0.68824122035111002</v>
      </c>
      <c r="O941" s="61">
        <v>0.64741337007280597</v>
      </c>
      <c r="P941" s="61">
        <v>0.63397252974260798</v>
      </c>
      <c r="Q941" s="61">
        <v>0.60388509693396797</v>
      </c>
      <c r="R941" s="61">
        <v>0.60018576754243202</v>
      </c>
      <c r="S941" s="61">
        <v>0.51517461097927697</v>
      </c>
    </row>
    <row r="942" spans="1:19" x14ac:dyDescent="0.35">
      <c r="A942" s="59" t="s">
        <v>2148</v>
      </c>
      <c r="B942" s="59" t="s">
        <v>2149</v>
      </c>
      <c r="C942" s="53" t="s">
        <v>60</v>
      </c>
      <c r="D942" s="53" t="s">
        <v>49</v>
      </c>
      <c r="E942" s="53" t="s">
        <v>3707</v>
      </c>
      <c r="F942" s="60">
        <v>116.058297412062</v>
      </c>
      <c r="G942" s="60">
        <v>118.91328115854</v>
      </c>
      <c r="H942" s="60">
        <v>97.738436078090501</v>
      </c>
      <c r="I942" s="60">
        <v>113.01944758643801</v>
      </c>
      <c r="J942" s="60">
        <v>121.88834849334501</v>
      </c>
      <c r="K942" s="60">
        <v>118.71181555549001</v>
      </c>
      <c r="L942" s="60">
        <v>94.763214517788796</v>
      </c>
      <c r="M942" s="61">
        <v>0.65440487602845199</v>
      </c>
      <c r="N942" s="61">
        <v>0.65279067731280005</v>
      </c>
      <c r="O942" s="61">
        <v>0.59889225522717204</v>
      </c>
      <c r="P942" s="61">
        <v>0.634008751762282</v>
      </c>
      <c r="Q942" s="61">
        <v>0.60391906747611401</v>
      </c>
      <c r="R942" s="61">
        <v>0.57787721410237103</v>
      </c>
      <c r="S942" s="61">
        <v>0.43839345366900401</v>
      </c>
    </row>
    <row r="943" spans="1:19" x14ac:dyDescent="0.35">
      <c r="A943" s="59" t="s">
        <v>3232</v>
      </c>
      <c r="B943" s="59" t="s">
        <v>3233</v>
      </c>
      <c r="C943" s="53" t="s">
        <v>60</v>
      </c>
      <c r="D943" s="53" t="s">
        <v>135</v>
      </c>
      <c r="E943" s="53" t="s">
        <v>3707</v>
      </c>
      <c r="F943" s="60">
        <v>111.264205554273</v>
      </c>
      <c r="G943" s="60">
        <v>106.640846043994</v>
      </c>
      <c r="H943" s="60">
        <v>113.205172712894</v>
      </c>
      <c r="I943" s="60">
        <v>109.338730699575</v>
      </c>
      <c r="J943" s="60">
        <v>115.782595161193</v>
      </c>
      <c r="K943" s="60">
        <v>98.527433269177806</v>
      </c>
      <c r="L943" s="60">
        <v>104.836540778806</v>
      </c>
      <c r="M943" s="61">
        <v>0.63049146232376496</v>
      </c>
      <c r="N943" s="61">
        <v>0.670504522158614</v>
      </c>
      <c r="O943" s="61">
        <v>0.63430542801662704</v>
      </c>
      <c r="P943" s="61">
        <v>0.602887195839097</v>
      </c>
      <c r="Q943" s="61">
        <v>0.56882448718470902</v>
      </c>
      <c r="R943" s="61">
        <v>0.57834654384477202</v>
      </c>
      <c r="S943" s="61">
        <v>0.51273728711046196</v>
      </c>
    </row>
    <row r="944" spans="1:19" x14ac:dyDescent="0.35">
      <c r="A944" s="59" t="s">
        <v>2158</v>
      </c>
      <c r="B944" s="59" t="s">
        <v>2159</v>
      </c>
      <c r="C944" s="53" t="s">
        <v>40</v>
      </c>
      <c r="D944" s="53" t="s">
        <v>49</v>
      </c>
      <c r="E944" s="53" t="s">
        <v>3707</v>
      </c>
      <c r="F944" s="60">
        <v>114.988343671927</v>
      </c>
      <c r="G944" s="60">
        <v>116.662367794177</v>
      </c>
      <c r="H944" s="60">
        <v>97.6880337013054</v>
      </c>
      <c r="I944" s="60">
        <v>122.514950747271</v>
      </c>
      <c r="J944" s="60">
        <v>132.57370637977999</v>
      </c>
      <c r="K944" s="60">
        <v>112.04620829391401</v>
      </c>
      <c r="L944" s="60">
        <v>94.763214517788796</v>
      </c>
      <c r="M944" s="61">
        <v>0.65437121657927</v>
      </c>
      <c r="N944" s="61">
        <v>0.65277288625100405</v>
      </c>
      <c r="O944" s="61">
        <v>0.62506016680129095</v>
      </c>
      <c r="P944" s="61">
        <v>0.63397252974260798</v>
      </c>
      <c r="Q944" s="61">
        <v>0.60388509693396797</v>
      </c>
      <c r="R944" s="61">
        <v>0.57784482542940596</v>
      </c>
      <c r="S944" s="61">
        <v>0.43839345366900401</v>
      </c>
    </row>
    <row r="945" spans="1:19" x14ac:dyDescent="0.35">
      <c r="A945" s="59" t="s">
        <v>2162</v>
      </c>
      <c r="B945" s="59" t="s">
        <v>2163</v>
      </c>
      <c r="C945" s="53" t="s">
        <v>40</v>
      </c>
      <c r="D945" s="53" t="s">
        <v>49</v>
      </c>
      <c r="E945" s="53" t="s">
        <v>3707</v>
      </c>
      <c r="F945" s="60">
        <v>124.975944013418</v>
      </c>
      <c r="G945" s="60">
        <v>115.258101139093</v>
      </c>
      <c r="H945" s="60">
        <v>102.358211167017</v>
      </c>
      <c r="I945" s="60">
        <v>112.002348366653</v>
      </c>
      <c r="J945" s="60">
        <v>121.22483282338101</v>
      </c>
      <c r="K945" s="60">
        <v>114.212943441825</v>
      </c>
      <c r="L945" s="60">
        <v>92.386014550950705</v>
      </c>
      <c r="M945" s="61">
        <v>0.658376374407312</v>
      </c>
      <c r="N945" s="61">
        <v>0.69043695111523695</v>
      </c>
      <c r="O945" s="61">
        <v>0.65097334617323799</v>
      </c>
      <c r="P945" s="61">
        <v>0.63703140744805997</v>
      </c>
      <c r="Q945" s="61">
        <v>0.60671132505414704</v>
      </c>
      <c r="R945" s="61">
        <v>0.60393166282037603</v>
      </c>
      <c r="S945" s="61">
        <v>0.515752913367164</v>
      </c>
    </row>
    <row r="946" spans="1:19" x14ac:dyDescent="0.35">
      <c r="A946" s="59" t="s">
        <v>3228</v>
      </c>
      <c r="B946" s="59" t="s">
        <v>3229</v>
      </c>
      <c r="C946" s="53" t="s">
        <v>60</v>
      </c>
      <c r="D946" s="53" t="s">
        <v>135</v>
      </c>
      <c r="E946" s="53" t="s">
        <v>3707</v>
      </c>
      <c r="F946" s="60">
        <v>116.67350715830401</v>
      </c>
      <c r="G946" s="60">
        <v>105.40208482587001</v>
      </c>
      <c r="H946" s="60">
        <v>117.356793242573</v>
      </c>
      <c r="I946" s="60">
        <v>109.338730699575</v>
      </c>
      <c r="J946" s="60">
        <v>109.74150915013701</v>
      </c>
      <c r="K946" s="60">
        <v>102.691322269681</v>
      </c>
      <c r="L946" s="60">
        <v>100.79941388893199</v>
      </c>
      <c r="M946" s="61">
        <v>0.63049146232376496</v>
      </c>
      <c r="N946" s="61">
        <v>0.670504522158614</v>
      </c>
      <c r="O946" s="61">
        <v>0.63430542801662704</v>
      </c>
      <c r="P946" s="61">
        <v>0.602887195839097</v>
      </c>
      <c r="Q946" s="61">
        <v>0.56882448718470902</v>
      </c>
      <c r="R946" s="61">
        <v>0.57834654384477202</v>
      </c>
      <c r="S946" s="61">
        <v>0.51273728711046196</v>
      </c>
    </row>
    <row r="947" spans="1:19" x14ac:dyDescent="0.35">
      <c r="A947" s="59" t="s">
        <v>2150</v>
      </c>
      <c r="B947" s="59" t="s">
        <v>2151</v>
      </c>
      <c r="C947" s="53" t="s">
        <v>60</v>
      </c>
      <c r="D947" s="53" t="s">
        <v>49</v>
      </c>
      <c r="E947" s="53" t="s">
        <v>3707</v>
      </c>
      <c r="F947" s="60">
        <v>116.058297412062</v>
      </c>
      <c r="G947" s="60">
        <v>118.91328115854</v>
      </c>
      <c r="H947" s="60">
        <v>99.745293222686101</v>
      </c>
      <c r="I947" s="60">
        <v>113.01944758643801</v>
      </c>
      <c r="J947" s="60">
        <v>120.680131291134</v>
      </c>
      <c r="K947" s="60">
        <v>112.23368279802</v>
      </c>
      <c r="L947" s="60">
        <v>94.763214517788796</v>
      </c>
      <c r="M947" s="61">
        <v>0.65440487602845199</v>
      </c>
      <c r="N947" s="61">
        <v>0.65279067731280005</v>
      </c>
      <c r="O947" s="61">
        <v>0.61252861182435403</v>
      </c>
      <c r="P947" s="61">
        <v>0.634008751762282</v>
      </c>
      <c r="Q947" s="61">
        <v>0.60391906747611401</v>
      </c>
      <c r="R947" s="61">
        <v>0.57787721410237103</v>
      </c>
      <c r="S947" s="61">
        <v>0.43839345366900401</v>
      </c>
    </row>
    <row r="948" spans="1:19" x14ac:dyDescent="0.35">
      <c r="A948" s="59" t="s">
        <v>1747</v>
      </c>
      <c r="B948" s="59" t="s">
        <v>1748</v>
      </c>
      <c r="C948" s="53" t="s">
        <v>60</v>
      </c>
      <c r="D948" s="53" t="s">
        <v>135</v>
      </c>
      <c r="E948" s="53" t="s">
        <v>3708</v>
      </c>
      <c r="F948" s="60">
        <v>112.942378020806</v>
      </c>
      <c r="G948" s="60">
        <v>118.511114116207</v>
      </c>
      <c r="H948" s="60">
        <v>124.24559968467899</v>
      </c>
      <c r="I948" s="60">
        <v>128.51302995808999</v>
      </c>
      <c r="J948" s="60">
        <v>122.992953204218</v>
      </c>
      <c r="K948" s="60">
        <v>100.851681399529</v>
      </c>
      <c r="L948" s="60">
        <v>95.066894056232599</v>
      </c>
      <c r="M948" s="61">
        <v>0.51141359847080803</v>
      </c>
      <c r="N948" s="61">
        <v>0.53704389934448904</v>
      </c>
      <c r="O948" s="61">
        <v>0.51375402329938502</v>
      </c>
      <c r="P948" s="61">
        <v>0.49453026812414302</v>
      </c>
      <c r="Q948" s="61">
        <v>0.470415366664371</v>
      </c>
      <c r="R948" s="61">
        <v>0.47626240808626102</v>
      </c>
      <c r="S948" s="61">
        <v>0.42960452699662399</v>
      </c>
    </row>
    <row r="949" spans="1:19" x14ac:dyDescent="0.35">
      <c r="A949" s="59" t="s">
        <v>1743</v>
      </c>
      <c r="B949" s="59" t="s">
        <v>1744</v>
      </c>
      <c r="C949" s="53" t="s">
        <v>60</v>
      </c>
      <c r="D949" s="53" t="s">
        <v>135</v>
      </c>
      <c r="E949" s="53" t="s">
        <v>3707</v>
      </c>
      <c r="F949" s="60">
        <v>114.62076895670999</v>
      </c>
      <c r="G949" s="60">
        <v>118.654444846945</v>
      </c>
      <c r="H949" s="60">
        <v>127.122277384155</v>
      </c>
      <c r="I949" s="60">
        <v>122.953377525569</v>
      </c>
      <c r="J949" s="60">
        <v>123.520040130346</v>
      </c>
      <c r="K949" s="60">
        <v>99.072674485201304</v>
      </c>
      <c r="L949" s="60">
        <v>95.213055355724293</v>
      </c>
      <c r="M949" s="61">
        <v>0.62538751504807</v>
      </c>
      <c r="N949" s="61">
        <v>0.66705462920622105</v>
      </c>
      <c r="O949" s="61">
        <v>0.62977001091269202</v>
      </c>
      <c r="P949" s="61">
        <v>0.59853718916017395</v>
      </c>
      <c r="Q949" s="61">
        <v>0.56346563220146795</v>
      </c>
      <c r="R949" s="61">
        <v>0.57325051924863601</v>
      </c>
      <c r="S949" s="61">
        <v>0.50825650086639895</v>
      </c>
    </row>
    <row r="950" spans="1:19" x14ac:dyDescent="0.35">
      <c r="A950" s="59" t="s">
        <v>1741</v>
      </c>
      <c r="B950" s="59" t="s">
        <v>1742</v>
      </c>
      <c r="C950" s="53" t="s">
        <v>40</v>
      </c>
      <c r="D950" s="53" t="s">
        <v>135</v>
      </c>
      <c r="E950" s="53" t="s">
        <v>3707</v>
      </c>
      <c r="F950" s="60">
        <v>108.14151361254299</v>
      </c>
      <c r="G950" s="60">
        <v>119.725926651611</v>
      </c>
      <c r="H950" s="60">
        <v>124.791652539777</v>
      </c>
      <c r="I950" s="60">
        <v>131.12822341932099</v>
      </c>
      <c r="J950" s="60">
        <v>123.331346678491</v>
      </c>
      <c r="K950" s="60">
        <v>102.965619828532</v>
      </c>
      <c r="L950" s="60">
        <v>95.514865324281402</v>
      </c>
      <c r="M950" s="61">
        <v>0.62541931596101297</v>
      </c>
      <c r="N950" s="61">
        <v>0.66708153462472797</v>
      </c>
      <c r="O950" s="61">
        <v>0.62980733106161801</v>
      </c>
      <c r="P950" s="61">
        <v>0.59857125440201797</v>
      </c>
      <c r="Q950" s="61">
        <v>0.56350336712294602</v>
      </c>
      <c r="R950" s="61">
        <v>0.57329422207420999</v>
      </c>
      <c r="S950" s="61">
        <v>0.50831008271248401</v>
      </c>
    </row>
    <row r="951" spans="1:19" x14ac:dyDescent="0.35">
      <c r="A951" s="59" t="s">
        <v>1745</v>
      </c>
      <c r="B951" s="59" t="s">
        <v>1746</v>
      </c>
      <c r="C951" s="53" t="s">
        <v>60</v>
      </c>
      <c r="D951" s="53" t="s">
        <v>135</v>
      </c>
      <c r="E951" s="53" t="s">
        <v>3707</v>
      </c>
      <c r="F951" s="60">
        <v>110.52818224635701</v>
      </c>
      <c r="G951" s="60">
        <v>117.532996037592</v>
      </c>
      <c r="H951" s="60">
        <v>126.46615915478699</v>
      </c>
      <c r="I951" s="60">
        <v>129.33617782515299</v>
      </c>
      <c r="J951" s="60">
        <v>125.510201066677</v>
      </c>
      <c r="K951" s="60">
        <v>99.224190576776493</v>
      </c>
      <c r="L951" s="60">
        <v>96.595504622757105</v>
      </c>
      <c r="M951" s="61">
        <v>0.62473273494616099</v>
      </c>
      <c r="N951" s="61">
        <v>0.66717202032181699</v>
      </c>
      <c r="O951" s="61">
        <v>0.62890751723175298</v>
      </c>
      <c r="P951" s="61">
        <v>0.59875855924841503</v>
      </c>
      <c r="Q951" s="61">
        <v>0.56381453902893397</v>
      </c>
      <c r="R951" s="61">
        <v>0.57275305001416599</v>
      </c>
      <c r="S951" s="61">
        <v>0.50865345606621104</v>
      </c>
    </row>
    <row r="952" spans="1:19" x14ac:dyDescent="0.35">
      <c r="A952" s="59" t="s">
        <v>2050</v>
      </c>
      <c r="B952" s="59" t="s">
        <v>2051</v>
      </c>
      <c r="C952" s="53" t="s">
        <v>60</v>
      </c>
      <c r="D952" s="53" t="s">
        <v>440</v>
      </c>
      <c r="E952" s="53" t="s">
        <v>3707</v>
      </c>
      <c r="F952" s="60">
        <v>94.687181227001204</v>
      </c>
      <c r="G952" s="60">
        <v>97.505481401865097</v>
      </c>
      <c r="H952" s="60">
        <v>115.97844191297</v>
      </c>
      <c r="I952" s="60">
        <v>103.378926337398</v>
      </c>
      <c r="J952" s="60">
        <v>116.401712371896</v>
      </c>
      <c r="K952" s="60">
        <v>90.232030452413298</v>
      </c>
      <c r="L952" s="60">
        <v>100.134832021501</v>
      </c>
      <c r="M952" s="61">
        <v>0.66130788097483195</v>
      </c>
      <c r="N952" s="61">
        <v>0.69568087081025798</v>
      </c>
      <c r="O952" s="61">
        <v>0.66185179323360899</v>
      </c>
      <c r="P952" s="61">
        <v>0.63821020719146504</v>
      </c>
      <c r="Q952" s="61">
        <v>0.60745250579561805</v>
      </c>
      <c r="R952" s="61">
        <v>0.61328953860385205</v>
      </c>
      <c r="S952" s="61">
        <v>0.55197349716133903</v>
      </c>
    </row>
    <row r="953" spans="1:19" x14ac:dyDescent="0.35">
      <c r="A953" s="59" t="s">
        <v>3549</v>
      </c>
      <c r="B953" s="59" t="s">
        <v>3550</v>
      </c>
      <c r="C953" s="53" t="s">
        <v>60</v>
      </c>
      <c r="D953" s="53" t="s">
        <v>49</v>
      </c>
      <c r="E953" s="53" t="s">
        <v>3707</v>
      </c>
      <c r="F953" s="60">
        <v>103.305748722404</v>
      </c>
      <c r="G953" s="60">
        <v>101.48419202766701</v>
      </c>
      <c r="H953" s="60">
        <v>98.964192167635204</v>
      </c>
      <c r="I953" s="60">
        <v>106.214478569783</v>
      </c>
      <c r="J953" s="60">
        <v>115.88350513762001</v>
      </c>
      <c r="K953" s="60">
        <v>115.54991758119699</v>
      </c>
      <c r="L953" s="60">
        <v>104.18312052263801</v>
      </c>
      <c r="M953" s="61">
        <v>0.65214720777116797</v>
      </c>
      <c r="N953" s="61">
        <v>0.68461947475575802</v>
      </c>
      <c r="O953" s="61">
        <v>0.65141708007541399</v>
      </c>
      <c r="P953" s="61">
        <v>0.62902170837252203</v>
      </c>
      <c r="Q953" s="61">
        <v>0.60013843557195001</v>
      </c>
      <c r="R953" s="61">
        <v>0.60666594565921705</v>
      </c>
      <c r="S953" s="61">
        <v>0.54171482347579103</v>
      </c>
    </row>
    <row r="954" spans="1:19" x14ac:dyDescent="0.35">
      <c r="A954" s="59" t="s">
        <v>3551</v>
      </c>
      <c r="B954" s="59" t="s">
        <v>3552</v>
      </c>
      <c r="C954" s="53" t="s">
        <v>60</v>
      </c>
      <c r="D954" s="53" t="s">
        <v>49</v>
      </c>
      <c r="E954" s="53" t="s">
        <v>3707</v>
      </c>
      <c r="F954" s="60">
        <v>118.404494595063</v>
      </c>
      <c r="G954" s="60">
        <v>108.073759134375</v>
      </c>
      <c r="H954" s="60">
        <v>104.40395202548299</v>
      </c>
      <c r="I954" s="60">
        <v>115.251033524741</v>
      </c>
      <c r="J954" s="60">
        <v>124.59757143290901</v>
      </c>
      <c r="K954" s="60">
        <v>108.260312612378</v>
      </c>
      <c r="L954" s="60">
        <v>112.47482202261401</v>
      </c>
      <c r="M954" s="61">
        <v>0.773116604569697</v>
      </c>
      <c r="N954" s="61">
        <v>0.80042148448540995</v>
      </c>
      <c r="O954" s="61">
        <v>0.77114089988364498</v>
      </c>
      <c r="P954" s="61">
        <v>0.75098701871796103</v>
      </c>
      <c r="Q954" s="61">
        <v>0.72705393609147195</v>
      </c>
      <c r="R954" s="61">
        <v>0.72963870795544605</v>
      </c>
      <c r="S954" s="61">
        <v>0.63641440646508096</v>
      </c>
    </row>
    <row r="955" spans="1:19" x14ac:dyDescent="0.35">
      <c r="A955" s="59" t="s">
        <v>3547</v>
      </c>
      <c r="B955" s="59" t="s">
        <v>3548</v>
      </c>
      <c r="C955" s="53" t="s">
        <v>40</v>
      </c>
      <c r="D955" s="53" t="s">
        <v>49</v>
      </c>
      <c r="E955" s="53" t="s">
        <v>3707</v>
      </c>
      <c r="F955" s="60">
        <v>102.235778597067</v>
      </c>
      <c r="G955" s="60">
        <v>113.70449194402801</v>
      </c>
      <c r="H955" s="60">
        <v>103.270354316808</v>
      </c>
      <c r="I955" s="60">
        <v>109.118562825422</v>
      </c>
      <c r="J955" s="60">
        <v>109.65372567470899</v>
      </c>
      <c r="K955" s="60">
        <v>113.200179798086</v>
      </c>
      <c r="L955" s="60">
        <v>104.48493607200101</v>
      </c>
      <c r="M955" s="61">
        <v>0.65219799653044797</v>
      </c>
      <c r="N955" s="61">
        <v>0.684680095197299</v>
      </c>
      <c r="O955" s="61">
        <v>0.65149049532125802</v>
      </c>
      <c r="P955" s="61">
        <v>0.62907675319770495</v>
      </c>
      <c r="Q955" s="61">
        <v>0.60018989004417</v>
      </c>
      <c r="R955" s="61">
        <v>0.60672604149242704</v>
      </c>
      <c r="S955" s="61">
        <v>0.54177832168935602</v>
      </c>
    </row>
    <row r="956" spans="1:19" x14ac:dyDescent="0.35">
      <c r="A956" s="59" t="s">
        <v>2040</v>
      </c>
      <c r="B956" s="59" t="s">
        <v>2041</v>
      </c>
      <c r="C956" s="53" t="s">
        <v>40</v>
      </c>
      <c r="D956" s="53" t="s">
        <v>440</v>
      </c>
      <c r="E956" s="53" t="s">
        <v>3707</v>
      </c>
      <c r="F956" s="60">
        <v>113.599042330027</v>
      </c>
      <c r="G956" s="60">
        <v>106.40392162728899</v>
      </c>
      <c r="H956" s="60">
        <v>108.677930454049</v>
      </c>
      <c r="I956" s="60">
        <v>102.697204513312</v>
      </c>
      <c r="J956" s="60">
        <v>123.72369393260399</v>
      </c>
      <c r="K956" s="60">
        <v>90.591671909372096</v>
      </c>
      <c r="L956" s="60">
        <v>102.175057837865</v>
      </c>
      <c r="M956" s="61">
        <v>0.657697227983014</v>
      </c>
      <c r="N956" s="61">
        <v>0.659767733959436</v>
      </c>
      <c r="O956" s="61">
        <v>0.56517893236927397</v>
      </c>
      <c r="P956" s="61">
        <v>0.63568411290136895</v>
      </c>
      <c r="Q956" s="61">
        <v>0.60510191223773002</v>
      </c>
      <c r="R956" s="61">
        <v>0.56285704971480399</v>
      </c>
      <c r="S956" s="61">
        <v>0.48740068681860499</v>
      </c>
    </row>
    <row r="957" spans="1:19" x14ac:dyDescent="0.35">
      <c r="A957" s="59" t="s">
        <v>2046</v>
      </c>
      <c r="B957" s="59" t="s">
        <v>2047</v>
      </c>
      <c r="C957" s="53" t="s">
        <v>60</v>
      </c>
      <c r="D957" s="53" t="s">
        <v>440</v>
      </c>
      <c r="E957" s="53" t="s">
        <v>3707</v>
      </c>
      <c r="F957" s="60">
        <v>108.925108625801</v>
      </c>
      <c r="G957" s="60">
        <v>108.734039757136</v>
      </c>
      <c r="H957" s="60">
        <v>109.37569197450701</v>
      </c>
      <c r="I957" s="60">
        <v>106.77950187571901</v>
      </c>
      <c r="J957" s="60">
        <v>116.34216052545401</v>
      </c>
      <c r="K957" s="60">
        <v>90.501431888129801</v>
      </c>
      <c r="L957" s="60">
        <v>99.317654185684603</v>
      </c>
      <c r="M957" s="61">
        <v>0.66145653578250896</v>
      </c>
      <c r="N957" s="61">
        <v>0.69590016571227098</v>
      </c>
      <c r="O957" s="61">
        <v>0.66212872032007597</v>
      </c>
      <c r="P957" s="61">
        <v>0.63827160909151504</v>
      </c>
      <c r="Q957" s="61">
        <v>0.60745671295806403</v>
      </c>
      <c r="R957" s="61">
        <v>0.61339289738938496</v>
      </c>
      <c r="S957" s="61">
        <v>0.55202688899205399</v>
      </c>
    </row>
    <row r="958" spans="1:19" x14ac:dyDescent="0.35">
      <c r="A958" s="59" t="s">
        <v>2044</v>
      </c>
      <c r="B958" s="59" t="s">
        <v>2045</v>
      </c>
      <c r="C958" s="53" t="s">
        <v>60</v>
      </c>
      <c r="D958" s="53" t="s">
        <v>440</v>
      </c>
      <c r="E958" s="53" t="s">
        <v>3707</v>
      </c>
      <c r="F958" s="60">
        <v>111.18249800984999</v>
      </c>
      <c r="G958" s="60">
        <v>106.01134719861101</v>
      </c>
      <c r="H958" s="60">
        <v>107.951347691257</v>
      </c>
      <c r="I958" s="60">
        <v>103.598394255882</v>
      </c>
      <c r="J958" s="60">
        <v>121.564287999941</v>
      </c>
      <c r="K958" s="60">
        <v>89.177242707294596</v>
      </c>
      <c r="L958" s="60">
        <v>102.580472198202</v>
      </c>
      <c r="M958" s="61">
        <v>0.66152258552595</v>
      </c>
      <c r="N958" s="61">
        <v>0.69582105413478801</v>
      </c>
      <c r="O958" s="61">
        <v>0.662211472925468</v>
      </c>
      <c r="P958" s="61">
        <v>0.63834323204590904</v>
      </c>
      <c r="Q958" s="61">
        <v>0.60757028889210796</v>
      </c>
      <c r="R958" s="61">
        <v>0.61359461267463</v>
      </c>
      <c r="S958" s="61">
        <v>0.55226284812190995</v>
      </c>
    </row>
    <row r="959" spans="1:19" x14ac:dyDescent="0.35">
      <c r="A959" s="59" t="s">
        <v>836</v>
      </c>
      <c r="B959" s="59" t="s">
        <v>837</v>
      </c>
      <c r="C959" s="53" t="s">
        <v>60</v>
      </c>
      <c r="D959" s="53" t="s">
        <v>261</v>
      </c>
      <c r="E959" s="53" t="s">
        <v>3707</v>
      </c>
      <c r="F959" s="60">
        <v>118.181546602861</v>
      </c>
      <c r="G959" s="60">
        <v>128.46588178780701</v>
      </c>
      <c r="H959" s="60">
        <v>124.921764184962</v>
      </c>
      <c r="I959" s="60">
        <v>142.82015565416</v>
      </c>
      <c r="J959" s="60">
        <v>134.23049279810201</v>
      </c>
      <c r="K959" s="60">
        <v>129.759854344236</v>
      </c>
      <c r="L959" s="60">
        <v>82.573339816957599</v>
      </c>
      <c r="M959" s="61">
        <v>0.76134109833679198</v>
      </c>
      <c r="N959" s="61">
        <v>0.79445582015807803</v>
      </c>
      <c r="O959" s="61">
        <v>0.76335936100727497</v>
      </c>
      <c r="P959" s="61">
        <v>0.74530594027750996</v>
      </c>
      <c r="Q959" s="61">
        <v>0.71860525060300295</v>
      </c>
      <c r="R959" s="61">
        <v>0.72022576809558403</v>
      </c>
      <c r="S959" s="61">
        <v>0.66734860128303297</v>
      </c>
    </row>
    <row r="960" spans="1:19" x14ac:dyDescent="0.35">
      <c r="A960" s="59" t="s">
        <v>832</v>
      </c>
      <c r="B960" s="59" t="s">
        <v>833</v>
      </c>
      <c r="C960" s="53" t="s">
        <v>40</v>
      </c>
      <c r="D960" s="53" t="s">
        <v>261</v>
      </c>
      <c r="E960" s="53" t="s">
        <v>3707</v>
      </c>
      <c r="F960" s="60">
        <v>115.20550222582099</v>
      </c>
      <c r="G960" s="60">
        <v>122.697402988242</v>
      </c>
      <c r="H960" s="60">
        <v>113.070938344068</v>
      </c>
      <c r="I960" s="60">
        <v>127.58670226214301</v>
      </c>
      <c r="J960" s="60">
        <v>135.13974428822999</v>
      </c>
      <c r="K960" s="60">
        <v>124.57844890599</v>
      </c>
      <c r="L960" s="60">
        <v>83.839652518796697</v>
      </c>
      <c r="M960" s="61">
        <v>0.65674935917930199</v>
      </c>
      <c r="N960" s="61">
        <v>0.69467537504223897</v>
      </c>
      <c r="O960" s="61">
        <v>0.65947949582653398</v>
      </c>
      <c r="P960" s="61">
        <v>0.637272591317527</v>
      </c>
      <c r="Q960" s="61">
        <v>0.608150263076222</v>
      </c>
      <c r="R960" s="61">
        <v>0.61138471641351499</v>
      </c>
      <c r="S960" s="61">
        <v>0.55625490244873399</v>
      </c>
    </row>
    <row r="961" spans="1:19" x14ac:dyDescent="0.35">
      <c r="A961" s="59" t="s">
        <v>2048</v>
      </c>
      <c r="B961" s="59" t="s">
        <v>2049</v>
      </c>
      <c r="C961" s="53" t="s">
        <v>60</v>
      </c>
      <c r="D961" s="53" t="s">
        <v>440</v>
      </c>
      <c r="E961" s="53" t="s">
        <v>3707</v>
      </c>
      <c r="F961" s="60">
        <v>106.559139964805</v>
      </c>
      <c r="G961" s="60">
        <v>103.262931980868</v>
      </c>
      <c r="H961" s="60">
        <v>109.792881348458</v>
      </c>
      <c r="I961" s="60">
        <v>103.74716665176901</v>
      </c>
      <c r="J961" s="60">
        <v>119.07947031642</v>
      </c>
      <c r="K961" s="60">
        <v>90.240744863613301</v>
      </c>
      <c r="L961" s="60">
        <v>101.807003232093</v>
      </c>
      <c r="M961" s="61">
        <v>0.65765969306624195</v>
      </c>
      <c r="N961" s="61">
        <v>0.69356015684180805</v>
      </c>
      <c r="O961" s="61">
        <v>0.65837991672503804</v>
      </c>
      <c r="P961" s="61">
        <v>0.63564805065977803</v>
      </c>
      <c r="Q961" s="61">
        <v>0.60506381283316302</v>
      </c>
      <c r="R961" s="61">
        <v>0.60971391351918203</v>
      </c>
      <c r="S961" s="61">
        <v>0.549455664198779</v>
      </c>
    </row>
    <row r="962" spans="1:19" x14ac:dyDescent="0.35">
      <c r="A962" s="59" t="s">
        <v>3553</v>
      </c>
      <c r="B962" s="59" t="s">
        <v>3554</v>
      </c>
      <c r="C962" s="53" t="s">
        <v>60</v>
      </c>
      <c r="D962" s="53" t="s">
        <v>49</v>
      </c>
      <c r="E962" s="53" t="s">
        <v>3707</v>
      </c>
      <c r="F962" s="60">
        <v>111.415604827762</v>
      </c>
      <c r="G962" s="60">
        <v>115.110565427026</v>
      </c>
      <c r="H962" s="60">
        <v>100.619034525572</v>
      </c>
      <c r="I962" s="60">
        <v>114.122577721209</v>
      </c>
      <c r="J962" s="60">
        <v>112.258853530986</v>
      </c>
      <c r="K962" s="60">
        <v>113.47112918842301</v>
      </c>
      <c r="L962" s="60">
        <v>110.238816438255</v>
      </c>
      <c r="M962" s="61">
        <v>0.65214720777116797</v>
      </c>
      <c r="N962" s="61">
        <v>0.68461947475575802</v>
      </c>
      <c r="O962" s="61">
        <v>0.65141708007541399</v>
      </c>
      <c r="P962" s="61">
        <v>0.62902170837252203</v>
      </c>
      <c r="Q962" s="61">
        <v>0.60013843557195001</v>
      </c>
      <c r="R962" s="61">
        <v>0.60666594565921705</v>
      </c>
      <c r="S962" s="61">
        <v>0.54171482347579103</v>
      </c>
    </row>
    <row r="963" spans="1:19" x14ac:dyDescent="0.35">
      <c r="A963" s="59" t="s">
        <v>838</v>
      </c>
      <c r="B963" s="59" t="s">
        <v>839</v>
      </c>
      <c r="C963" s="53" t="s">
        <v>60</v>
      </c>
      <c r="D963" s="53" t="s">
        <v>261</v>
      </c>
      <c r="E963" s="53" t="s">
        <v>3707</v>
      </c>
      <c r="F963" s="60">
        <v>110.874292345961</v>
      </c>
      <c r="G963" s="60">
        <v>124.103476471241</v>
      </c>
      <c r="H963" s="60">
        <v>106.279602166392</v>
      </c>
      <c r="I963" s="60">
        <v>119.411856368391</v>
      </c>
      <c r="J963" s="60">
        <v>136.53660668310201</v>
      </c>
      <c r="K963" s="60">
        <v>131.092127288092</v>
      </c>
      <c r="L963" s="60">
        <v>85.556419947190705</v>
      </c>
      <c r="M963" s="61">
        <v>0.65675354009394904</v>
      </c>
      <c r="N963" s="61">
        <v>0.69467537504223897</v>
      </c>
      <c r="O963" s="61">
        <v>0.65948524425848698</v>
      </c>
      <c r="P963" s="61">
        <v>0.63727515627734599</v>
      </c>
      <c r="Q963" s="61">
        <v>0.60815446258629402</v>
      </c>
      <c r="R963" s="61">
        <v>0.61138966345299695</v>
      </c>
      <c r="S963" s="61">
        <v>0.55625212330817597</v>
      </c>
    </row>
    <row r="964" spans="1:19" x14ac:dyDescent="0.35">
      <c r="A964" s="59" t="s">
        <v>830</v>
      </c>
      <c r="B964" s="59" t="s">
        <v>831</v>
      </c>
      <c r="C964" s="53" t="s">
        <v>40</v>
      </c>
      <c r="D964" s="53" t="s">
        <v>261</v>
      </c>
      <c r="E964" s="53" t="s">
        <v>3707</v>
      </c>
      <c r="F964" s="60">
        <v>117.914194711184</v>
      </c>
      <c r="G964" s="60">
        <v>123.936164206366</v>
      </c>
      <c r="H964" s="60">
        <v>112.240606673502</v>
      </c>
      <c r="I964" s="60">
        <v>127.58670226214301</v>
      </c>
      <c r="J964" s="60">
        <v>136.347961490442</v>
      </c>
      <c r="K964" s="60">
        <v>124.57844890599</v>
      </c>
      <c r="L964" s="60">
        <v>83.839652518796697</v>
      </c>
      <c r="M964" s="61">
        <v>0.65674935917930199</v>
      </c>
      <c r="N964" s="61">
        <v>0.69467537504223897</v>
      </c>
      <c r="O964" s="61">
        <v>0.65947949582653398</v>
      </c>
      <c r="P964" s="61">
        <v>0.637272591317527</v>
      </c>
      <c r="Q964" s="61">
        <v>0.608150263076222</v>
      </c>
      <c r="R964" s="61">
        <v>0.61138471641351499</v>
      </c>
      <c r="S964" s="61">
        <v>0.55625490244873399</v>
      </c>
    </row>
    <row r="965" spans="1:19" x14ac:dyDescent="0.35">
      <c r="A965" s="59" t="s">
        <v>834</v>
      </c>
      <c r="B965" s="59" t="s">
        <v>835</v>
      </c>
      <c r="C965" s="53" t="s">
        <v>60</v>
      </c>
      <c r="D965" s="53" t="s">
        <v>261</v>
      </c>
      <c r="E965" s="53" t="s">
        <v>3707</v>
      </c>
      <c r="F965" s="60">
        <v>104.16367793884299</v>
      </c>
      <c r="G965" s="60">
        <v>127.187928829649</v>
      </c>
      <c r="H965" s="60">
        <v>106.75099211812</v>
      </c>
      <c r="I965" s="60">
        <v>123.102086289122</v>
      </c>
      <c r="J965" s="60">
        <v>126.697425519129</v>
      </c>
      <c r="K965" s="60">
        <v>132.76873413765401</v>
      </c>
      <c r="L965" s="60">
        <v>88.336637792715095</v>
      </c>
      <c r="M965" s="61">
        <v>0.73179378443124399</v>
      </c>
      <c r="N965" s="61">
        <v>0.76088227981072598</v>
      </c>
      <c r="O965" s="61">
        <v>0.73354423702980698</v>
      </c>
      <c r="P965" s="61">
        <v>0.71169954207194797</v>
      </c>
      <c r="Q965" s="61">
        <v>0.68384818026320304</v>
      </c>
      <c r="R965" s="61">
        <v>0.68885262376033196</v>
      </c>
      <c r="S965" s="61">
        <v>0.62840059861519204</v>
      </c>
    </row>
    <row r="966" spans="1:19" x14ac:dyDescent="0.35">
      <c r="A966" s="59" t="s">
        <v>3545</v>
      </c>
      <c r="B966" s="59" t="s">
        <v>3546</v>
      </c>
      <c r="C966" s="53" t="s">
        <v>40</v>
      </c>
      <c r="D966" s="53" t="s">
        <v>49</v>
      </c>
      <c r="E966" s="53" t="s">
        <v>3707</v>
      </c>
      <c r="F966" s="60">
        <v>110.345651087627</v>
      </c>
      <c r="G966" s="60">
        <v>111.359919190865</v>
      </c>
      <c r="H966" s="60">
        <v>101.259652826975</v>
      </c>
      <c r="I966" s="60">
        <v>110.43524307165499</v>
      </c>
      <c r="J966" s="60">
        <v>119.319511551593</v>
      </c>
      <c r="K966" s="60">
        <v>108.949152418748</v>
      </c>
      <c r="L966" s="60">
        <v>104.568374696999</v>
      </c>
      <c r="M966" s="61">
        <v>0.65219799653044797</v>
      </c>
      <c r="N966" s="61">
        <v>0.64671064823706104</v>
      </c>
      <c r="O966" s="61">
        <v>0.56448267050354095</v>
      </c>
      <c r="P966" s="61">
        <v>0.62907675319770495</v>
      </c>
      <c r="Q966" s="61">
        <v>0.60018989004417</v>
      </c>
      <c r="R966" s="61">
        <v>0.58249162356328699</v>
      </c>
      <c r="S966" s="61">
        <v>0.47193151537765499</v>
      </c>
    </row>
    <row r="967" spans="1:19" x14ac:dyDescent="0.35">
      <c r="A967" s="59" t="s">
        <v>828</v>
      </c>
      <c r="B967" s="59" t="s">
        <v>829</v>
      </c>
      <c r="C967" s="53" t="s">
        <v>40</v>
      </c>
      <c r="D967" s="53" t="s">
        <v>261</v>
      </c>
      <c r="E967" s="53" t="s">
        <v>3707</v>
      </c>
      <c r="F967" s="60">
        <v>104.39509161913701</v>
      </c>
      <c r="G967" s="60">
        <v>122.697402988242</v>
      </c>
      <c r="H967" s="60">
        <v>108.094810909335</v>
      </c>
      <c r="I967" s="60">
        <v>118.36189104831701</v>
      </c>
      <c r="J967" s="60">
        <v>137.55617869265299</v>
      </c>
      <c r="K967" s="60">
        <v>126.657294630417</v>
      </c>
      <c r="L967" s="60">
        <v>87.876779408670998</v>
      </c>
      <c r="M967" s="61">
        <v>0.65674935917930199</v>
      </c>
      <c r="N967" s="61">
        <v>0.69467537504223897</v>
      </c>
      <c r="O967" s="61">
        <v>0.65947949582653398</v>
      </c>
      <c r="P967" s="61">
        <v>0.637272591317527</v>
      </c>
      <c r="Q967" s="61">
        <v>0.608150263076222</v>
      </c>
      <c r="R967" s="61">
        <v>0.61138471641351499</v>
      </c>
      <c r="S967" s="61">
        <v>0.55625490244873399</v>
      </c>
    </row>
    <row r="968" spans="1:19" x14ac:dyDescent="0.35">
      <c r="A968" s="59" t="s">
        <v>2052</v>
      </c>
      <c r="B968" s="59" t="s">
        <v>2053</v>
      </c>
      <c r="C968" s="53" t="s">
        <v>60</v>
      </c>
      <c r="D968" s="53" t="s">
        <v>440</v>
      </c>
      <c r="E968" s="53" t="s">
        <v>3707</v>
      </c>
      <c r="F968" s="60">
        <v>114.668996070163</v>
      </c>
      <c r="G968" s="60">
        <v>110.69549928961</v>
      </c>
      <c r="H968" s="60">
        <v>105.64708558429101</v>
      </c>
      <c r="I968" s="60">
        <v>103.74716665176901</v>
      </c>
      <c r="J968" s="60">
        <v>123.912387384459</v>
      </c>
      <c r="K968" s="60">
        <v>90.240744863613301</v>
      </c>
      <c r="L968" s="60">
        <v>107.862704728515</v>
      </c>
      <c r="M968" s="61">
        <v>0.65765969306624195</v>
      </c>
      <c r="N968" s="61">
        <v>0.69356015684180805</v>
      </c>
      <c r="O968" s="61">
        <v>0.65837991672503804</v>
      </c>
      <c r="P968" s="61">
        <v>0.63564805065977803</v>
      </c>
      <c r="Q968" s="61">
        <v>0.60506381283316302</v>
      </c>
      <c r="R968" s="61">
        <v>0.60971391351918203</v>
      </c>
      <c r="S968" s="61">
        <v>0.549455664198779</v>
      </c>
    </row>
    <row r="969" spans="1:19" x14ac:dyDescent="0.35">
      <c r="A969" s="59" t="s">
        <v>2042</v>
      </c>
      <c r="B969" s="59" t="s">
        <v>2043</v>
      </c>
      <c r="C969" s="53" t="s">
        <v>40</v>
      </c>
      <c r="D969" s="53" t="s">
        <v>440</v>
      </c>
      <c r="E969" s="53" t="s">
        <v>3707</v>
      </c>
      <c r="F969" s="60">
        <v>110.89848782870099</v>
      </c>
      <c r="G969" s="60">
        <v>109.28942580661101</v>
      </c>
      <c r="H969" s="60">
        <v>110.783583186345</v>
      </c>
      <c r="I969" s="60">
        <v>110.60533229928799</v>
      </c>
      <c r="J969" s="60">
        <v>122.515476730393</v>
      </c>
      <c r="K969" s="60">
        <v>89.969795473275695</v>
      </c>
      <c r="L969" s="60">
        <v>102.108819897617</v>
      </c>
      <c r="M969" s="61">
        <v>0.657697227983014</v>
      </c>
      <c r="N969" s="61">
        <v>0.69359200325013204</v>
      </c>
      <c r="O969" s="61">
        <v>0.658431802212602</v>
      </c>
      <c r="P969" s="61">
        <v>0.63568411290136895</v>
      </c>
      <c r="Q969" s="61">
        <v>0.60510191223773002</v>
      </c>
      <c r="R969" s="61">
        <v>0.60975862923012003</v>
      </c>
      <c r="S969" s="61">
        <v>0.549515064274538</v>
      </c>
    </row>
    <row r="970" spans="1:19" x14ac:dyDescent="0.35">
      <c r="A970" s="59" t="s">
        <v>3555</v>
      </c>
      <c r="B970" s="59" t="s">
        <v>3556</v>
      </c>
      <c r="C970" s="53" t="s">
        <v>60</v>
      </c>
      <c r="D970" s="53" t="s">
        <v>49</v>
      </c>
      <c r="E970" s="53" t="s">
        <v>3707</v>
      </c>
      <c r="F970" s="60">
        <v>98.882732551488402</v>
      </c>
      <c r="G970" s="60">
        <v>106.139730534785</v>
      </c>
      <c r="H970" s="60">
        <v>105.420978777629</v>
      </c>
      <c r="I970" s="60">
        <v>114.032760682375</v>
      </c>
      <c r="J970" s="60">
        <v>110.35362877758701</v>
      </c>
      <c r="K970" s="60">
        <v>122.945758102344</v>
      </c>
      <c r="L970" s="60">
        <v>102.42157801162099</v>
      </c>
      <c r="M970" s="61">
        <v>0.76993398751549602</v>
      </c>
      <c r="N970" s="61">
        <v>0.80021803183922102</v>
      </c>
      <c r="O970" s="61">
        <v>0.77105553356894396</v>
      </c>
      <c r="P970" s="61">
        <v>0.74881270767010399</v>
      </c>
      <c r="Q970" s="61">
        <v>0.71984530804436297</v>
      </c>
      <c r="R970" s="61">
        <v>0.72664889216834705</v>
      </c>
      <c r="S970" s="61">
        <v>0.65244485964524801</v>
      </c>
    </row>
    <row r="971" spans="1:19" x14ac:dyDescent="0.35">
      <c r="A971" s="59" t="s">
        <v>2356</v>
      </c>
      <c r="B971" s="59" t="s">
        <v>2357</v>
      </c>
      <c r="C971" s="53" t="s">
        <v>40</v>
      </c>
      <c r="D971" s="53" t="s">
        <v>55</v>
      </c>
      <c r="E971" s="53" t="s">
        <v>3707</v>
      </c>
      <c r="F971" s="60">
        <v>105.340681670335</v>
      </c>
      <c r="G971" s="60">
        <v>94.5098691294383</v>
      </c>
      <c r="H971" s="60">
        <v>111.336746794145</v>
      </c>
      <c r="I971" s="60">
        <v>99.037260401743097</v>
      </c>
      <c r="J971" s="60">
        <v>109.851926187949</v>
      </c>
      <c r="K971" s="60">
        <v>121.529838277298</v>
      </c>
      <c r="L971" s="60">
        <v>95.688260955255402</v>
      </c>
      <c r="M971" s="61">
        <v>0.63143164715134703</v>
      </c>
      <c r="N971" s="61">
        <v>0.67007777229753496</v>
      </c>
      <c r="O971" s="61">
        <v>0.63510055789682596</v>
      </c>
      <c r="P971" s="61">
        <v>0.60682744564225499</v>
      </c>
      <c r="Q971" s="61">
        <v>0.57496222607569403</v>
      </c>
      <c r="R971" s="61">
        <v>0.58329082648498598</v>
      </c>
      <c r="S971" s="61">
        <v>0.52402703571292497</v>
      </c>
    </row>
    <row r="972" spans="1:19" x14ac:dyDescent="0.35">
      <c r="A972" s="59" t="s">
        <v>2370</v>
      </c>
      <c r="B972" s="59" t="s">
        <v>2371</v>
      </c>
      <c r="C972" s="53" t="s">
        <v>60</v>
      </c>
      <c r="D972" s="53" t="s">
        <v>440</v>
      </c>
      <c r="E972" s="53" t="s">
        <v>3707</v>
      </c>
      <c r="F972" s="60">
        <v>114.80155236047899</v>
      </c>
      <c r="G972" s="60">
        <v>127.605338929295</v>
      </c>
      <c r="H972" s="60">
        <v>120.22881869427</v>
      </c>
      <c r="I972" s="60">
        <v>130.73398929668701</v>
      </c>
      <c r="J972" s="60">
        <v>127.990820200247</v>
      </c>
      <c r="K972" s="60">
        <v>105.442358688553</v>
      </c>
      <c r="L972" s="60">
        <v>99.2533074967522</v>
      </c>
      <c r="M972" s="61">
        <v>0.63206607440515195</v>
      </c>
      <c r="N972" s="61">
        <v>0.67318223152230905</v>
      </c>
      <c r="O972" s="61">
        <v>0.63634668619061696</v>
      </c>
      <c r="P972" s="61">
        <v>0.605282421411244</v>
      </c>
      <c r="Q972" s="61">
        <v>0.56988828662806101</v>
      </c>
      <c r="R972" s="61">
        <v>0.57981019292858804</v>
      </c>
      <c r="S972" s="61">
        <v>0.51297705832796503</v>
      </c>
    </row>
    <row r="973" spans="1:19" x14ac:dyDescent="0.35">
      <c r="A973" s="59" t="s">
        <v>2360</v>
      </c>
      <c r="B973" s="59" t="s">
        <v>2361</v>
      </c>
      <c r="C973" s="53" t="s">
        <v>40</v>
      </c>
      <c r="D973" s="53" t="s">
        <v>55</v>
      </c>
      <c r="E973" s="53" t="s">
        <v>3707</v>
      </c>
      <c r="F973" s="60">
        <v>99.931374604568802</v>
      </c>
      <c r="G973" s="60">
        <v>106.897481310674</v>
      </c>
      <c r="H973" s="60">
        <v>112.99737231212499</v>
      </c>
      <c r="I973" s="60">
        <v>102.991309977456</v>
      </c>
      <c r="J973" s="60">
        <v>111.060191649355</v>
      </c>
      <c r="K973" s="60">
        <v>117.36595500996</v>
      </c>
      <c r="L973" s="60">
        <v>97.706810448178402</v>
      </c>
      <c r="M973" s="61">
        <v>0.63143164715134703</v>
      </c>
      <c r="N973" s="61">
        <v>0.67007777229753496</v>
      </c>
      <c r="O973" s="61">
        <v>0.63510055789682596</v>
      </c>
      <c r="P973" s="61">
        <v>0.60682744564225499</v>
      </c>
      <c r="Q973" s="61">
        <v>0.57496222607569403</v>
      </c>
      <c r="R973" s="61">
        <v>0.58329082648498598</v>
      </c>
      <c r="S973" s="61">
        <v>0.52402703571292497</v>
      </c>
    </row>
    <row r="974" spans="1:19" x14ac:dyDescent="0.35">
      <c r="A974" s="59" t="s">
        <v>2368</v>
      </c>
      <c r="B974" s="59" t="s">
        <v>2369</v>
      </c>
      <c r="C974" s="53" t="s">
        <v>60</v>
      </c>
      <c r="D974" s="53" t="s">
        <v>440</v>
      </c>
      <c r="E974" s="53" t="s">
        <v>3707</v>
      </c>
      <c r="F974" s="60">
        <v>102.93101913531601</v>
      </c>
      <c r="G974" s="60">
        <v>119.16433168439301</v>
      </c>
      <c r="H974" s="60">
        <v>110.418665409384</v>
      </c>
      <c r="I974" s="60">
        <v>118.22613146464499</v>
      </c>
      <c r="J974" s="60">
        <v>128.24553223065399</v>
      </c>
      <c r="K974" s="60">
        <v>111.04645893532199</v>
      </c>
      <c r="L974" s="60">
        <v>106.10377431357399</v>
      </c>
      <c r="M974" s="61">
        <v>0.63128405788669195</v>
      </c>
      <c r="N974" s="61">
        <v>0.672049778702562</v>
      </c>
      <c r="O974" s="61">
        <v>0.63563992731533003</v>
      </c>
      <c r="P974" s="61">
        <v>0.60406988862967503</v>
      </c>
      <c r="Q974" s="61">
        <v>0.56861509742872296</v>
      </c>
      <c r="R974" s="61">
        <v>0.57892836504249201</v>
      </c>
      <c r="S974" s="61">
        <v>0.51173295584237599</v>
      </c>
    </row>
    <row r="975" spans="1:19" x14ac:dyDescent="0.35">
      <c r="A975" s="59" t="s">
        <v>2374</v>
      </c>
      <c r="B975" s="59" t="s">
        <v>2375</v>
      </c>
      <c r="C975" s="53" t="s">
        <v>60</v>
      </c>
      <c r="D975" s="53" t="s">
        <v>440</v>
      </c>
      <c r="E975" s="53" t="s">
        <v>3708</v>
      </c>
      <c r="F975" s="60">
        <v>109.21479901057199</v>
      </c>
      <c r="G975" s="60">
        <v>120.98788096987199</v>
      </c>
      <c r="H975" s="60">
        <v>116.09160878575901</v>
      </c>
      <c r="I975" s="60">
        <v>123.155537449321</v>
      </c>
      <c r="J975" s="60">
        <v>124.465389498221</v>
      </c>
      <c r="K975" s="60">
        <v>107.277246764701</v>
      </c>
      <c r="L975" s="60">
        <v>100.240878490112</v>
      </c>
      <c r="M975" s="61">
        <v>0.52026635719692604</v>
      </c>
      <c r="N975" s="61">
        <v>0.54565308040849803</v>
      </c>
      <c r="O975" s="61">
        <v>0.52267199612706805</v>
      </c>
      <c r="P975" s="61">
        <v>0.50247522822282797</v>
      </c>
      <c r="Q975" s="61">
        <v>0.47730294785913402</v>
      </c>
      <c r="R975" s="61">
        <v>0.483792079576848</v>
      </c>
      <c r="S975" s="61">
        <v>0.43336549471498598</v>
      </c>
    </row>
    <row r="976" spans="1:19" x14ac:dyDescent="0.35">
      <c r="A976" s="59" t="s">
        <v>2354</v>
      </c>
      <c r="B976" s="59" t="s">
        <v>2355</v>
      </c>
      <c r="C976" s="53" t="s">
        <v>60</v>
      </c>
      <c r="D976" s="53" t="s">
        <v>55</v>
      </c>
      <c r="E976" s="53" t="s">
        <v>3707</v>
      </c>
      <c r="F976" s="60">
        <v>104.383239655808</v>
      </c>
      <c r="G976" s="60">
        <v>98.489613260807502</v>
      </c>
      <c r="H976" s="60">
        <v>107.953730549875</v>
      </c>
      <c r="I976" s="60">
        <v>101.058802370165</v>
      </c>
      <c r="J976" s="60">
        <v>121.449720671373</v>
      </c>
      <c r="K976" s="60">
        <v>117.29451977078099</v>
      </c>
      <c r="L976" s="60">
        <v>94.819469038555397</v>
      </c>
      <c r="M976" s="61">
        <v>0.72819731570058499</v>
      </c>
      <c r="N976" s="61">
        <v>0.76350500659676601</v>
      </c>
      <c r="O976" s="61">
        <v>0.73152908473023703</v>
      </c>
      <c r="P976" s="61">
        <v>0.70525757883729601</v>
      </c>
      <c r="Q976" s="61">
        <v>0.67370246075858797</v>
      </c>
      <c r="R976" s="61">
        <v>0.68165451088891404</v>
      </c>
      <c r="S976" s="61">
        <v>0.62026601000715997</v>
      </c>
    </row>
    <row r="977" spans="1:19" x14ac:dyDescent="0.35">
      <c r="A977" s="59" t="s">
        <v>2366</v>
      </c>
      <c r="B977" s="59" t="s">
        <v>2367</v>
      </c>
      <c r="C977" s="53" t="s">
        <v>40</v>
      </c>
      <c r="D977" s="53" t="s">
        <v>440</v>
      </c>
      <c r="E977" s="53" t="s">
        <v>3707</v>
      </c>
      <c r="F977" s="60">
        <v>105.66494483292701</v>
      </c>
      <c r="G977" s="60">
        <v>120.981869160629</v>
      </c>
      <c r="H977" s="60">
        <v>116.67283717284</v>
      </c>
      <c r="I977" s="60">
        <v>121.874904920056</v>
      </c>
      <c r="J977" s="60">
        <v>130.08748917960699</v>
      </c>
      <c r="K977" s="60">
        <v>106.54517889224699</v>
      </c>
      <c r="L977" s="60">
        <v>99.836437505990105</v>
      </c>
      <c r="M977" s="61">
        <v>0.63017754949350102</v>
      </c>
      <c r="N977" s="61">
        <v>0.67193634172096905</v>
      </c>
      <c r="O977" s="61">
        <v>0.63434537779516098</v>
      </c>
      <c r="P977" s="61">
        <v>0.60392715007946496</v>
      </c>
      <c r="Q977" s="61">
        <v>0.56859182486485405</v>
      </c>
      <c r="R977" s="61">
        <v>0.57790420258138697</v>
      </c>
      <c r="S977" s="61">
        <v>0.51169859918225902</v>
      </c>
    </row>
    <row r="978" spans="1:19" x14ac:dyDescent="0.35">
      <c r="A978" s="59" t="s">
        <v>2362</v>
      </c>
      <c r="B978" s="59" t="s">
        <v>2363</v>
      </c>
      <c r="C978" s="53" t="s">
        <v>40</v>
      </c>
      <c r="D978" s="53" t="s">
        <v>55</v>
      </c>
      <c r="E978" s="53" t="s">
        <v>3707</v>
      </c>
      <c r="F978" s="60">
        <v>108.041236171661</v>
      </c>
      <c r="G978" s="60">
        <v>94.5098691294383</v>
      </c>
      <c r="H978" s="60">
        <v>105.530287688846</v>
      </c>
      <c r="I978" s="60">
        <v>102.991309977456</v>
      </c>
      <c r="J978" s="60">
        <v>113.476626053777</v>
      </c>
      <c r="K978" s="60">
        <v>117.36595500996</v>
      </c>
      <c r="L978" s="60">
        <v>97.706810448178402</v>
      </c>
      <c r="M978" s="61">
        <v>0.63143164715134703</v>
      </c>
      <c r="N978" s="61">
        <v>0.67007777229753496</v>
      </c>
      <c r="O978" s="61">
        <v>0.63510055789682596</v>
      </c>
      <c r="P978" s="61">
        <v>0.60682744564225499</v>
      </c>
      <c r="Q978" s="61">
        <v>0.57496222607569403</v>
      </c>
      <c r="R978" s="61">
        <v>0.58329082648498598</v>
      </c>
      <c r="S978" s="61">
        <v>0.52402703571292497</v>
      </c>
    </row>
    <row r="979" spans="1:19" x14ac:dyDescent="0.35">
      <c r="A979" s="59" t="s">
        <v>2372</v>
      </c>
      <c r="B979" s="59" t="s">
        <v>2373</v>
      </c>
      <c r="C979" s="53" t="s">
        <v>60</v>
      </c>
      <c r="D979" s="53" t="s">
        <v>440</v>
      </c>
      <c r="E979" s="53" t="s">
        <v>3707</v>
      </c>
      <c r="F979" s="60">
        <v>111.040875240673</v>
      </c>
      <c r="G979" s="60">
        <v>124.119343705471</v>
      </c>
      <c r="H979" s="60">
        <v>119.546413373796</v>
      </c>
      <c r="I979" s="60">
        <v>128.771599945552</v>
      </c>
      <c r="J979" s="60">
        <v>129.45374943286501</v>
      </c>
      <c r="K979" s="60">
        <v>104.803724210393</v>
      </c>
      <c r="L979" s="60">
        <v>100.04809234997199</v>
      </c>
      <c r="M979" s="61">
        <v>0.63128405788669195</v>
      </c>
      <c r="N979" s="61">
        <v>0.672049778702562</v>
      </c>
      <c r="O979" s="61">
        <v>0.63563992731533003</v>
      </c>
      <c r="P979" s="61">
        <v>0.60406988862967503</v>
      </c>
      <c r="Q979" s="61">
        <v>0.56861509742872296</v>
      </c>
      <c r="R979" s="61">
        <v>0.57892836504249201</v>
      </c>
      <c r="S979" s="61">
        <v>0.51173295584237599</v>
      </c>
    </row>
    <row r="980" spans="1:19" x14ac:dyDescent="0.35">
      <c r="A980" s="59" t="s">
        <v>2358</v>
      </c>
      <c r="B980" s="59" t="s">
        <v>2359</v>
      </c>
      <c r="C980" s="53" t="s">
        <v>40</v>
      </c>
      <c r="D980" s="53" t="s">
        <v>55</v>
      </c>
      <c r="E980" s="53" t="s">
        <v>3707</v>
      </c>
      <c r="F980" s="60">
        <v>105.340681670335</v>
      </c>
      <c r="G980" s="60">
        <v>98.226152455294795</v>
      </c>
      <c r="H980" s="60">
        <v>101.384491924678</v>
      </c>
      <c r="I980" s="60">
        <v>99.037260401743097</v>
      </c>
      <c r="J980" s="60">
        <v>114.684843255988</v>
      </c>
      <c r="K980" s="60">
        <v>111.123283349849</v>
      </c>
      <c r="L980" s="60">
        <v>101.743940128456</v>
      </c>
      <c r="M980" s="61">
        <v>0.63143164715134703</v>
      </c>
      <c r="N980" s="61">
        <v>0.67007777229753496</v>
      </c>
      <c r="O980" s="61">
        <v>0.63510055789682596</v>
      </c>
      <c r="P980" s="61">
        <v>0.60682744564225499</v>
      </c>
      <c r="Q980" s="61">
        <v>0.57496222607569403</v>
      </c>
      <c r="R980" s="61">
        <v>0.58329082648498598</v>
      </c>
      <c r="S980" s="61">
        <v>0.52402703571292497</v>
      </c>
    </row>
    <row r="981" spans="1:19" x14ac:dyDescent="0.35">
      <c r="A981" s="59" t="s">
        <v>543</v>
      </c>
      <c r="B981" s="59" t="s">
        <v>544</v>
      </c>
      <c r="C981" s="53" t="s">
        <v>40</v>
      </c>
      <c r="D981" s="53" t="s">
        <v>261</v>
      </c>
      <c r="E981" s="53" t="s">
        <v>3707</v>
      </c>
      <c r="F981" s="60">
        <v>104.73273603064899</v>
      </c>
      <c r="G981" s="60">
        <v>121.378878530552</v>
      </c>
      <c r="H981" s="60">
        <v>112.643801480965</v>
      </c>
      <c r="I981" s="60">
        <v>118.51082252503799</v>
      </c>
      <c r="J981" s="60">
        <v>123.029726710692</v>
      </c>
      <c r="K981" s="60">
        <v>119.592888393135</v>
      </c>
      <c r="L981" s="60">
        <v>84.642144464593201</v>
      </c>
      <c r="M981" s="61">
        <v>0.65421550222906599</v>
      </c>
      <c r="N981" s="61">
        <v>0.69220407469081302</v>
      </c>
      <c r="O981" s="61">
        <v>0.65718455473576998</v>
      </c>
      <c r="P981" s="61">
        <v>0.63117560303946896</v>
      </c>
      <c r="Q981" s="61">
        <v>0.59936149317490295</v>
      </c>
      <c r="R981" s="61">
        <v>0.60609958076526005</v>
      </c>
      <c r="S981" s="61">
        <v>0.545500483079978</v>
      </c>
    </row>
    <row r="982" spans="1:19" x14ac:dyDescent="0.35">
      <c r="A982" s="59" t="s">
        <v>2144</v>
      </c>
      <c r="B982" s="59" t="s">
        <v>2145</v>
      </c>
      <c r="C982" s="53" t="s">
        <v>60</v>
      </c>
      <c r="D982" s="53" t="s">
        <v>109</v>
      </c>
      <c r="E982" s="53" t="s">
        <v>3707</v>
      </c>
      <c r="F982" s="60">
        <v>101.098285051161</v>
      </c>
      <c r="G982" s="60">
        <v>103.231427472324</v>
      </c>
      <c r="H982" s="60">
        <v>103.84776256547001</v>
      </c>
      <c r="I982" s="60">
        <v>104.675307869222</v>
      </c>
      <c r="J982" s="60">
        <v>100.443945755862</v>
      </c>
      <c r="K982" s="60">
        <v>97.255467490724897</v>
      </c>
      <c r="L982" s="60">
        <v>92.882148171600406</v>
      </c>
      <c r="M982" s="61">
        <v>0.63110060945711399</v>
      </c>
      <c r="N982" s="61">
        <v>0.67399928667918996</v>
      </c>
      <c r="O982" s="61">
        <v>0.63539485458243095</v>
      </c>
      <c r="P982" s="61">
        <v>0.604911245943487</v>
      </c>
      <c r="Q982" s="61">
        <v>0.56905235984769698</v>
      </c>
      <c r="R982" s="61">
        <v>0.57788261194956703</v>
      </c>
      <c r="S982" s="61">
        <v>0.51155801665768097</v>
      </c>
    </row>
    <row r="983" spans="1:19" x14ac:dyDescent="0.35">
      <c r="A983" s="59" t="s">
        <v>2142</v>
      </c>
      <c r="B983" s="59" t="s">
        <v>2143</v>
      </c>
      <c r="C983" s="53" t="s">
        <v>60</v>
      </c>
      <c r="D983" s="53" t="s">
        <v>109</v>
      </c>
      <c r="E983" s="53" t="s">
        <v>3707</v>
      </c>
      <c r="F983" s="60">
        <v>90.287814365400095</v>
      </c>
      <c r="G983" s="60">
        <v>98.276391305455206</v>
      </c>
      <c r="H983" s="60">
        <v>116.290974623483</v>
      </c>
      <c r="I983" s="60">
        <v>104.675307869222</v>
      </c>
      <c r="J983" s="60">
        <v>107.693292402404</v>
      </c>
      <c r="K983" s="60">
        <v>99.334284549325204</v>
      </c>
      <c r="L983" s="60">
        <v>90.863570774649105</v>
      </c>
      <c r="M983" s="61">
        <v>0.63110060945711399</v>
      </c>
      <c r="N983" s="61">
        <v>0.67399928667918996</v>
      </c>
      <c r="O983" s="61">
        <v>0.63539485458243095</v>
      </c>
      <c r="P983" s="61">
        <v>0.604911245943487</v>
      </c>
      <c r="Q983" s="61">
        <v>0.56905235984769698</v>
      </c>
      <c r="R983" s="61">
        <v>0.57788261194956703</v>
      </c>
      <c r="S983" s="61">
        <v>0.51155801665768097</v>
      </c>
    </row>
    <row r="984" spans="1:19" x14ac:dyDescent="0.35">
      <c r="A984" s="59" t="s">
        <v>539</v>
      </c>
      <c r="B984" s="59" t="s">
        <v>540</v>
      </c>
      <c r="C984" s="53" t="s">
        <v>40</v>
      </c>
      <c r="D984" s="53" t="s">
        <v>261</v>
      </c>
      <c r="E984" s="53" t="s">
        <v>3707</v>
      </c>
      <c r="F984" s="60">
        <v>102.03213783544901</v>
      </c>
      <c r="G984" s="60">
        <v>116.42383365805701</v>
      </c>
      <c r="H984" s="60">
        <v>115.128971727153</v>
      </c>
      <c r="I984" s="60">
        <v>129.05629100594399</v>
      </c>
      <c r="J984" s="60">
        <v>118.196857901847</v>
      </c>
      <c r="K984" s="60">
        <v>117.514042668708</v>
      </c>
      <c r="L984" s="60">
        <v>84.642144464593201</v>
      </c>
      <c r="M984" s="61">
        <v>0.65421550222906599</v>
      </c>
      <c r="N984" s="61">
        <v>0.69220407469081302</v>
      </c>
      <c r="O984" s="61">
        <v>0.65718455473576998</v>
      </c>
      <c r="P984" s="61">
        <v>0.63117560303946896</v>
      </c>
      <c r="Q984" s="61">
        <v>0.59936149317490295</v>
      </c>
      <c r="R984" s="61">
        <v>0.60609958076526005</v>
      </c>
      <c r="S984" s="61">
        <v>0.545500483079978</v>
      </c>
    </row>
    <row r="985" spans="1:19" x14ac:dyDescent="0.35">
      <c r="A985" s="59" t="s">
        <v>541</v>
      </c>
      <c r="B985" s="59" t="s">
        <v>542</v>
      </c>
      <c r="C985" s="53" t="s">
        <v>40</v>
      </c>
      <c r="D985" s="53" t="s">
        <v>261</v>
      </c>
      <c r="E985" s="53" t="s">
        <v>3708</v>
      </c>
      <c r="F985" s="60">
        <v>101.84019064686601</v>
      </c>
      <c r="G985" s="60">
        <v>118.814332691663</v>
      </c>
      <c r="H985" s="60">
        <v>113.21890251731401</v>
      </c>
      <c r="I985" s="60">
        <v>124.584719661306</v>
      </c>
      <c r="J985" s="60">
        <v>121.612016343646</v>
      </c>
      <c r="K985" s="60">
        <v>116.56182125014701</v>
      </c>
      <c r="L985" s="60">
        <v>85.947327477656501</v>
      </c>
      <c r="M985" s="61">
        <v>0.55957736512017697</v>
      </c>
      <c r="N985" s="61">
        <v>0.58333513905622203</v>
      </c>
      <c r="O985" s="61">
        <v>0.56091162099390801</v>
      </c>
      <c r="P985" s="61">
        <v>0.54538400429141798</v>
      </c>
      <c r="Q985" s="61">
        <v>0.522928712171425</v>
      </c>
      <c r="R985" s="61">
        <v>0.52631517198183797</v>
      </c>
      <c r="S985" s="61">
        <v>0.48080367405763202</v>
      </c>
    </row>
    <row r="986" spans="1:19" x14ac:dyDescent="0.35">
      <c r="A986" s="59" t="s">
        <v>545</v>
      </c>
      <c r="B986" s="59" t="s">
        <v>546</v>
      </c>
      <c r="C986" s="53" t="s">
        <v>40</v>
      </c>
      <c r="D986" s="53" t="s">
        <v>261</v>
      </c>
      <c r="E986" s="53" t="s">
        <v>3707</v>
      </c>
      <c r="F986" s="60">
        <v>104.73273603064899</v>
      </c>
      <c r="G986" s="60">
        <v>116.42383365805701</v>
      </c>
      <c r="H986" s="60">
        <v>112.643801480965</v>
      </c>
      <c r="I986" s="60">
        <v>119.827534587437</v>
      </c>
      <c r="J986" s="60">
        <v>119.405075104058</v>
      </c>
      <c r="K986" s="60">
        <v>121.677925936045</v>
      </c>
      <c r="L986" s="60">
        <v>84.642144464593201</v>
      </c>
      <c r="M986" s="61">
        <v>0.65421550222906599</v>
      </c>
      <c r="N986" s="61">
        <v>0.69220407469081302</v>
      </c>
      <c r="O986" s="61">
        <v>0.65718455473576998</v>
      </c>
      <c r="P986" s="61">
        <v>0.63117560303946896</v>
      </c>
      <c r="Q986" s="61">
        <v>0.59936149317490295</v>
      </c>
      <c r="R986" s="61">
        <v>0.60609958076526005</v>
      </c>
      <c r="S986" s="61">
        <v>0.545500483079978</v>
      </c>
    </row>
    <row r="987" spans="1:19" x14ac:dyDescent="0.35">
      <c r="A987" s="59" t="s">
        <v>2140</v>
      </c>
      <c r="B987" s="59" t="s">
        <v>2141</v>
      </c>
      <c r="C987" s="53" t="s">
        <v>60</v>
      </c>
      <c r="D987" s="53" t="s">
        <v>109</v>
      </c>
      <c r="E987" s="53" t="s">
        <v>3707</v>
      </c>
      <c r="F987" s="60">
        <v>106.50758119345799</v>
      </c>
      <c r="G987" s="60">
        <v>104.470188690448</v>
      </c>
      <c r="H987" s="60">
        <v>117.94581319910399</v>
      </c>
      <c r="I987" s="60">
        <v>109.946069507335</v>
      </c>
      <c r="J987" s="60">
        <v>108.901509604615</v>
      </c>
      <c r="K987" s="60">
        <v>97.255467490724897</v>
      </c>
      <c r="L987" s="60">
        <v>92.882148171600406</v>
      </c>
      <c r="M987" s="61">
        <v>0.63110060945711399</v>
      </c>
      <c r="N987" s="61">
        <v>0.67399928667918996</v>
      </c>
      <c r="O987" s="61">
        <v>0.63539485458243095</v>
      </c>
      <c r="P987" s="61">
        <v>0.604911245943487</v>
      </c>
      <c r="Q987" s="61">
        <v>0.56905235984769698</v>
      </c>
      <c r="R987" s="61">
        <v>0.57788261194956703</v>
      </c>
      <c r="S987" s="61">
        <v>0.51155801665768097</v>
      </c>
    </row>
    <row r="988" spans="1:19" x14ac:dyDescent="0.35">
      <c r="A988" s="59" t="s">
        <v>2134</v>
      </c>
      <c r="B988" s="59" t="s">
        <v>2135</v>
      </c>
      <c r="C988" s="53" t="s">
        <v>40</v>
      </c>
      <c r="D988" s="53" t="s">
        <v>109</v>
      </c>
      <c r="E988" s="53" t="s">
        <v>3707</v>
      </c>
      <c r="F988" s="60">
        <v>94.627162229296502</v>
      </c>
      <c r="G988" s="60">
        <v>103.06411520744901</v>
      </c>
      <c r="H988" s="60">
        <v>105.662933485259</v>
      </c>
      <c r="I988" s="60">
        <v>112.850153762974</v>
      </c>
      <c r="J988" s="60">
        <v>103.87994734391501</v>
      </c>
      <c r="K988" s="60">
        <v>96.984529566717796</v>
      </c>
      <c r="L988" s="60">
        <v>93.1839581401575</v>
      </c>
      <c r="M988" s="61">
        <v>0.63112746110515905</v>
      </c>
      <c r="N988" s="61">
        <v>0.67402569053865502</v>
      </c>
      <c r="O988" s="61">
        <v>0.63542549734528797</v>
      </c>
      <c r="P988" s="61">
        <v>0.60493637441452597</v>
      </c>
      <c r="Q988" s="61">
        <v>0.56908025335109602</v>
      </c>
      <c r="R988" s="61">
        <v>0.577914997443149</v>
      </c>
      <c r="S988" s="61">
        <v>0.51158613734897396</v>
      </c>
    </row>
    <row r="989" spans="1:19" x14ac:dyDescent="0.35">
      <c r="A989" s="59" t="s">
        <v>2136</v>
      </c>
      <c r="B989" s="59" t="s">
        <v>2137</v>
      </c>
      <c r="C989" s="53" t="s">
        <v>40</v>
      </c>
      <c r="D989" s="53" t="s">
        <v>109</v>
      </c>
      <c r="E989" s="53" t="s">
        <v>3708</v>
      </c>
      <c r="F989" s="60">
        <v>99.888401679467293</v>
      </c>
      <c r="G989" s="60">
        <v>104.21706852534599</v>
      </c>
      <c r="H989" s="60">
        <v>111.06876975747799</v>
      </c>
      <c r="I989" s="60">
        <v>107.05172099873199</v>
      </c>
      <c r="J989" s="60">
        <v>106.330790554264</v>
      </c>
      <c r="K989" s="60">
        <v>98.416100932932196</v>
      </c>
      <c r="L989" s="60">
        <v>93.096283683685002</v>
      </c>
      <c r="M989" s="61">
        <v>0.52385340850934303</v>
      </c>
      <c r="N989" s="61">
        <v>0.55240444968358904</v>
      </c>
      <c r="O989" s="61">
        <v>0.52627830481863402</v>
      </c>
      <c r="P989" s="61">
        <v>0.50652995806213397</v>
      </c>
      <c r="Q989" s="61">
        <v>0.48029383914936902</v>
      </c>
      <c r="R989" s="61">
        <v>0.48567487320751002</v>
      </c>
      <c r="S989" s="61">
        <v>0.43550603889249401</v>
      </c>
    </row>
    <row r="990" spans="1:19" x14ac:dyDescent="0.35">
      <c r="A990" s="59" t="s">
        <v>2138</v>
      </c>
      <c r="B990" s="59" t="s">
        <v>2139</v>
      </c>
      <c r="C990" s="53" t="s">
        <v>40</v>
      </c>
      <c r="D990" s="53" t="s">
        <v>109</v>
      </c>
      <c r="E990" s="53" t="s">
        <v>3707</v>
      </c>
      <c r="F990" s="60">
        <v>94.627162229296502</v>
      </c>
      <c r="G990" s="60">
        <v>99.347844693645101</v>
      </c>
      <c r="H990" s="60">
        <v>109.814554014938</v>
      </c>
      <c r="I990" s="60">
        <v>103.625342549149</v>
      </c>
      <c r="J990" s="60">
        <v>108.712864411955</v>
      </c>
      <c r="K990" s="60">
        <v>96.984529566717796</v>
      </c>
      <c r="L990" s="60">
        <v>93.1839581401575</v>
      </c>
      <c r="M990" s="61">
        <v>0.63112746110515905</v>
      </c>
      <c r="N990" s="61">
        <v>0.67402569053865502</v>
      </c>
      <c r="O990" s="61">
        <v>0.63542549734528797</v>
      </c>
      <c r="P990" s="61">
        <v>0.60493637441452597</v>
      </c>
      <c r="Q990" s="61">
        <v>0.56908025335109602</v>
      </c>
      <c r="R990" s="61">
        <v>0.577914997443149</v>
      </c>
      <c r="S990" s="61">
        <v>0.51158613734897396</v>
      </c>
    </row>
    <row r="991" spans="1:19" x14ac:dyDescent="0.35">
      <c r="A991" s="59" t="s">
        <v>848</v>
      </c>
      <c r="B991" s="59" t="s">
        <v>849</v>
      </c>
      <c r="C991" s="53" t="s">
        <v>60</v>
      </c>
      <c r="D991" s="53" t="s">
        <v>236</v>
      </c>
      <c r="E991" s="53" t="s">
        <v>3707</v>
      </c>
      <c r="F991" s="60">
        <v>106.093308650379</v>
      </c>
      <c r="G991" s="60">
        <v>122.29356052366199</v>
      </c>
      <c r="H991" s="60">
        <v>108.56865936598599</v>
      </c>
      <c r="I991" s="60">
        <v>111.98618575392599</v>
      </c>
      <c r="J991" s="60">
        <v>113.67308923600299</v>
      </c>
      <c r="K991" s="60">
        <v>128.945572881907</v>
      </c>
      <c r="L991" s="60">
        <v>88.931216824706198</v>
      </c>
      <c r="M991" s="61">
        <v>0.79343727773661199</v>
      </c>
      <c r="N991" s="61">
        <v>0.82036959155068101</v>
      </c>
      <c r="O991" s="61">
        <v>0.79438304392542203</v>
      </c>
      <c r="P991" s="61">
        <v>0.77364006348279202</v>
      </c>
      <c r="Q991" s="61">
        <v>0.74579424579329701</v>
      </c>
      <c r="R991" s="61">
        <v>0.75138807023535503</v>
      </c>
      <c r="S991" s="61">
        <v>0.68780119474683599</v>
      </c>
    </row>
    <row r="992" spans="1:19" x14ac:dyDescent="0.35">
      <c r="A992" s="59" t="s">
        <v>846</v>
      </c>
      <c r="B992" s="59" t="s">
        <v>847</v>
      </c>
      <c r="C992" s="53" t="s">
        <v>60</v>
      </c>
      <c r="D992" s="53" t="s">
        <v>236</v>
      </c>
      <c r="E992" s="53" t="s">
        <v>3707</v>
      </c>
      <c r="F992" s="60">
        <v>95.880368077083503</v>
      </c>
      <c r="G992" s="60">
        <v>130.485061259292</v>
      </c>
      <c r="H992" s="60">
        <v>111.406265748753</v>
      </c>
      <c r="I992" s="60">
        <v>104.181934570886</v>
      </c>
      <c r="J992" s="60">
        <v>109.07278148713</v>
      </c>
      <c r="K992" s="60">
        <v>124.72063140451699</v>
      </c>
      <c r="L992" s="60">
        <v>89.337192530377294</v>
      </c>
      <c r="M992" s="61">
        <v>0.634069604929828</v>
      </c>
      <c r="N992" s="61">
        <v>0.67094530194523405</v>
      </c>
      <c r="O992" s="61">
        <v>0.63594604543913902</v>
      </c>
      <c r="P992" s="61">
        <v>0.61035616683997496</v>
      </c>
      <c r="Q992" s="61">
        <v>0.57809923505187999</v>
      </c>
      <c r="R992" s="61">
        <v>0.58357281516812898</v>
      </c>
      <c r="S992" s="61">
        <v>0.51671890169785195</v>
      </c>
    </row>
    <row r="993" spans="1:19" x14ac:dyDescent="0.35">
      <c r="A993" s="59" t="s">
        <v>842</v>
      </c>
      <c r="B993" s="59" t="s">
        <v>843</v>
      </c>
      <c r="C993" s="53" t="s">
        <v>40</v>
      </c>
      <c r="D993" s="53" t="s">
        <v>236</v>
      </c>
      <c r="E993" s="53" t="s">
        <v>3707</v>
      </c>
      <c r="F993" s="60">
        <v>101.815219597862</v>
      </c>
      <c r="G993" s="60">
        <v>125.818780338938</v>
      </c>
      <c r="H993" s="60">
        <v>112.097597333257</v>
      </c>
      <c r="I993" s="60">
        <v>101.96185335849199</v>
      </c>
      <c r="J993" s="60">
        <v>109.105308184458</v>
      </c>
      <c r="K993" s="60">
        <v>114.970179909785</v>
      </c>
      <c r="L993" s="60">
        <v>98.031585431909605</v>
      </c>
      <c r="M993" s="61">
        <v>0.63822089597945297</v>
      </c>
      <c r="N993" s="61">
        <v>0.67286694028421201</v>
      </c>
      <c r="O993" s="61">
        <v>0.640583923387395</v>
      </c>
      <c r="P993" s="61">
        <v>0.61226183129547396</v>
      </c>
      <c r="Q993" s="61">
        <v>0.57964463519764198</v>
      </c>
      <c r="R993" s="61">
        <v>0.58752016927175399</v>
      </c>
      <c r="S993" s="61">
        <v>0.51879682264923099</v>
      </c>
    </row>
    <row r="994" spans="1:19" x14ac:dyDescent="0.35">
      <c r="A994" s="59" t="s">
        <v>844</v>
      </c>
      <c r="B994" s="59" t="s">
        <v>845</v>
      </c>
      <c r="C994" s="53" t="s">
        <v>40</v>
      </c>
      <c r="D994" s="53" t="s">
        <v>236</v>
      </c>
      <c r="E994" s="53" t="s">
        <v>3707</v>
      </c>
      <c r="F994" s="60">
        <v>101.815219597862</v>
      </c>
      <c r="G994" s="60">
        <v>129.535063993308</v>
      </c>
      <c r="H994" s="60">
        <v>111.26726566268999</v>
      </c>
      <c r="I994" s="60">
        <v>101.96185335849199</v>
      </c>
      <c r="J994" s="60">
        <v>115.146394195513</v>
      </c>
      <c r="K994" s="60">
        <v>114.970179909785</v>
      </c>
      <c r="L994" s="60">
        <v>89.957331652161102</v>
      </c>
      <c r="M994" s="61">
        <v>0.63822089597945297</v>
      </c>
      <c r="N994" s="61">
        <v>0.67286694028421201</v>
      </c>
      <c r="O994" s="61">
        <v>0.640583923387395</v>
      </c>
      <c r="P994" s="61">
        <v>0.61226183129547396</v>
      </c>
      <c r="Q994" s="61">
        <v>0.57964463519764198</v>
      </c>
      <c r="R994" s="61">
        <v>0.58752016927175399</v>
      </c>
      <c r="S994" s="61">
        <v>0.51879682264923099</v>
      </c>
    </row>
    <row r="995" spans="1:19" x14ac:dyDescent="0.35">
      <c r="A995" s="59" t="s">
        <v>2998</v>
      </c>
      <c r="B995" s="59" t="s">
        <v>2999</v>
      </c>
      <c r="C995" s="53" t="s">
        <v>40</v>
      </c>
      <c r="D995" s="53" t="s">
        <v>1863</v>
      </c>
      <c r="E995" s="53" t="s">
        <v>3708</v>
      </c>
      <c r="F995" s="60">
        <v>104.428790519477</v>
      </c>
      <c r="G995" s="60">
        <v>107.60546219037499</v>
      </c>
      <c r="H995" s="60">
        <v>117.009879286283</v>
      </c>
      <c r="I995" s="60">
        <v>109.95771422437799</v>
      </c>
      <c r="J995" s="60">
        <v>115.135149803114</v>
      </c>
      <c r="K995" s="60">
        <v>94.754253748194898</v>
      </c>
      <c r="L995" s="60">
        <v>95.322522858188194</v>
      </c>
      <c r="M995" s="61">
        <v>0.433462536569163</v>
      </c>
      <c r="N995" s="61">
        <v>0.46820911102478402</v>
      </c>
      <c r="O995" s="61">
        <v>0.43627099775049699</v>
      </c>
      <c r="P995" s="61">
        <v>0.41479986010198</v>
      </c>
      <c r="Q995" s="61">
        <v>0.386618715879957</v>
      </c>
      <c r="R995" s="61">
        <v>0.39131425907266798</v>
      </c>
      <c r="S995" s="61">
        <v>0.34192892494869997</v>
      </c>
    </row>
    <row r="996" spans="1:19" x14ac:dyDescent="0.35">
      <c r="A996" s="59" t="s">
        <v>3002</v>
      </c>
      <c r="B996" s="59" t="s">
        <v>3003</v>
      </c>
      <c r="C996" s="53" t="s">
        <v>60</v>
      </c>
      <c r="D996" s="53" t="s">
        <v>1863</v>
      </c>
      <c r="E996" s="53" t="s">
        <v>3708</v>
      </c>
      <c r="F996" s="60">
        <v>104.428790519477</v>
      </c>
      <c r="G996" s="60">
        <v>107.60546219037499</v>
      </c>
      <c r="H996" s="60">
        <v>117.009879286283</v>
      </c>
      <c r="I996" s="60">
        <v>109.95771422437799</v>
      </c>
      <c r="J996" s="60">
        <v>115.135149803114</v>
      </c>
      <c r="K996" s="60">
        <v>94.754253748194898</v>
      </c>
      <c r="L996" s="60">
        <v>95.322522858188194</v>
      </c>
      <c r="M996" s="61">
        <v>0.433462536569163</v>
      </c>
      <c r="N996" s="61">
        <v>0.46820911102478402</v>
      </c>
      <c r="O996" s="61">
        <v>0.43627099775049699</v>
      </c>
      <c r="P996" s="61">
        <v>0.41479986010198</v>
      </c>
      <c r="Q996" s="61">
        <v>0.386618715879957</v>
      </c>
      <c r="R996" s="61">
        <v>0.39131425907266798</v>
      </c>
      <c r="S996" s="61">
        <v>0.34192892494869997</v>
      </c>
    </row>
    <row r="997" spans="1:19" x14ac:dyDescent="0.35">
      <c r="A997" s="59" t="s">
        <v>3000</v>
      </c>
      <c r="B997" s="59" t="s">
        <v>3001</v>
      </c>
      <c r="C997" s="53" t="s">
        <v>60</v>
      </c>
      <c r="D997" s="53" t="s">
        <v>1863</v>
      </c>
      <c r="E997" s="53" t="s">
        <v>3708</v>
      </c>
      <c r="F997" s="60">
        <v>104.428790519477</v>
      </c>
      <c r="G997" s="60">
        <v>107.60546219037499</v>
      </c>
      <c r="H997" s="60">
        <v>117.009879286283</v>
      </c>
      <c r="I997" s="60">
        <v>109.95771422437799</v>
      </c>
      <c r="J997" s="60">
        <v>115.135149803114</v>
      </c>
      <c r="K997" s="60">
        <v>94.754253748194898</v>
      </c>
      <c r="L997" s="60">
        <v>95.322522858188194</v>
      </c>
      <c r="M997" s="61">
        <v>0.433462536569163</v>
      </c>
      <c r="N997" s="61">
        <v>0.46820911102478402</v>
      </c>
      <c r="O997" s="61">
        <v>0.43627099775049699</v>
      </c>
      <c r="P997" s="61">
        <v>0.41479986010198</v>
      </c>
      <c r="Q997" s="61">
        <v>0.386618715879957</v>
      </c>
      <c r="R997" s="61">
        <v>0.39131425907266798</v>
      </c>
      <c r="S997" s="61">
        <v>0.34192892494869997</v>
      </c>
    </row>
    <row r="998" spans="1:19" x14ac:dyDescent="0.35">
      <c r="A998" s="59" t="s">
        <v>2994</v>
      </c>
      <c r="B998" s="59" t="s">
        <v>2995</v>
      </c>
      <c r="C998" s="53" t="s">
        <v>40</v>
      </c>
      <c r="D998" s="53" t="s">
        <v>1863</v>
      </c>
      <c r="E998" s="53" t="s">
        <v>3708</v>
      </c>
      <c r="F998" s="60">
        <v>104.428790519477</v>
      </c>
      <c r="G998" s="60">
        <v>107.60546219037499</v>
      </c>
      <c r="H998" s="60">
        <v>117.009879286283</v>
      </c>
      <c r="I998" s="60">
        <v>109.95771422437799</v>
      </c>
      <c r="J998" s="60">
        <v>115.135149803114</v>
      </c>
      <c r="K998" s="60">
        <v>94.754253748194898</v>
      </c>
      <c r="L998" s="60">
        <v>95.322522858188194</v>
      </c>
      <c r="M998" s="61">
        <v>0.433462536569163</v>
      </c>
      <c r="N998" s="61">
        <v>0.46820911102478402</v>
      </c>
      <c r="O998" s="61">
        <v>0.43627099775049699</v>
      </c>
      <c r="P998" s="61">
        <v>0.41479986010198</v>
      </c>
      <c r="Q998" s="61">
        <v>0.386618715879957</v>
      </c>
      <c r="R998" s="61">
        <v>0.39131425907266798</v>
      </c>
      <c r="S998" s="61">
        <v>0.34192892494869997</v>
      </c>
    </row>
    <row r="999" spans="1:19" x14ac:dyDescent="0.35">
      <c r="A999" s="59" t="s">
        <v>2996</v>
      </c>
      <c r="B999" s="59" t="s">
        <v>2997</v>
      </c>
      <c r="C999" s="53" t="s">
        <v>40</v>
      </c>
      <c r="D999" s="53" t="s">
        <v>1863</v>
      </c>
      <c r="E999" s="53" t="s">
        <v>3708</v>
      </c>
      <c r="F999" s="60">
        <v>104.428790519477</v>
      </c>
      <c r="G999" s="60">
        <v>107.60546219037499</v>
      </c>
      <c r="H999" s="60">
        <v>117.009879286283</v>
      </c>
      <c r="I999" s="60">
        <v>109.95771422437799</v>
      </c>
      <c r="J999" s="60">
        <v>115.135149803114</v>
      </c>
      <c r="K999" s="60">
        <v>94.754253748194898</v>
      </c>
      <c r="L999" s="60">
        <v>95.322522858188194</v>
      </c>
      <c r="M999" s="61">
        <v>0.433462536569163</v>
      </c>
      <c r="N999" s="61">
        <v>0.46820911102478402</v>
      </c>
      <c r="O999" s="61">
        <v>0.43627099775049699</v>
      </c>
      <c r="P999" s="61">
        <v>0.41479986010198</v>
      </c>
      <c r="Q999" s="61">
        <v>0.386618715879957</v>
      </c>
      <c r="R999" s="61">
        <v>0.39131425907266798</v>
      </c>
      <c r="S999" s="61">
        <v>0.34192892494869997</v>
      </c>
    </row>
    <row r="1000" spans="1:19" x14ac:dyDescent="0.35">
      <c r="A1000" s="59" t="s">
        <v>3004</v>
      </c>
      <c r="B1000" s="59" t="s">
        <v>3005</v>
      </c>
      <c r="C1000" s="53" t="s">
        <v>60</v>
      </c>
      <c r="D1000" s="53" t="s">
        <v>1863</v>
      </c>
      <c r="E1000" s="53" t="s">
        <v>3708</v>
      </c>
      <c r="F1000" s="60">
        <v>104.428790519477</v>
      </c>
      <c r="G1000" s="60">
        <v>107.60546219037499</v>
      </c>
      <c r="H1000" s="60">
        <v>117.009879286283</v>
      </c>
      <c r="I1000" s="60">
        <v>109.95771422437799</v>
      </c>
      <c r="J1000" s="60">
        <v>115.135149803114</v>
      </c>
      <c r="K1000" s="60">
        <v>94.754253748194898</v>
      </c>
      <c r="L1000" s="60">
        <v>95.322522858188194</v>
      </c>
      <c r="M1000" s="61">
        <v>0.433462536569163</v>
      </c>
      <c r="N1000" s="61">
        <v>0.46820911102478402</v>
      </c>
      <c r="O1000" s="61">
        <v>0.43627099775049699</v>
      </c>
      <c r="P1000" s="61">
        <v>0.41479986010198</v>
      </c>
      <c r="Q1000" s="61">
        <v>0.386618715879957</v>
      </c>
      <c r="R1000" s="61">
        <v>0.39131425907266798</v>
      </c>
      <c r="S1000" s="61">
        <v>0.34192892494869997</v>
      </c>
    </row>
    <row r="1001" spans="1:19" x14ac:dyDescent="0.35">
      <c r="A1001" s="59" t="s">
        <v>2232</v>
      </c>
      <c r="B1001" s="59" t="s">
        <v>2233</v>
      </c>
      <c r="C1001" s="53" t="s">
        <v>40</v>
      </c>
      <c r="D1001" s="53" t="s">
        <v>146</v>
      </c>
      <c r="E1001" s="53" t="s">
        <v>3707</v>
      </c>
      <c r="F1001" s="60">
        <v>109.863270718414</v>
      </c>
      <c r="G1001" s="60">
        <v>95.339288555838394</v>
      </c>
      <c r="H1001" s="60">
        <v>102.014852587078</v>
      </c>
      <c r="I1001" s="60">
        <v>109.96547736907399</v>
      </c>
      <c r="J1001" s="60">
        <v>110.736179415146</v>
      </c>
      <c r="K1001" s="60">
        <v>101.506861792639</v>
      </c>
      <c r="L1001" s="60">
        <v>110.167130989917</v>
      </c>
      <c r="M1001" s="61">
        <v>0.633278361867745</v>
      </c>
      <c r="N1001" s="61">
        <v>0.62870289521092504</v>
      </c>
      <c r="O1001" s="61">
        <v>0.51172317226268005</v>
      </c>
      <c r="P1001" s="61">
        <v>0.49558749328728302</v>
      </c>
      <c r="Q1001" s="61">
        <v>0.57531001495999601</v>
      </c>
      <c r="R1001" s="61">
        <v>0.479606137395089</v>
      </c>
      <c r="S1001" s="61">
        <v>0.42937374716366999</v>
      </c>
    </row>
    <row r="1002" spans="1:19" x14ac:dyDescent="0.35">
      <c r="A1002" s="59" t="s">
        <v>2238</v>
      </c>
      <c r="B1002" s="59" t="s">
        <v>2239</v>
      </c>
      <c r="C1002" s="53" t="s">
        <v>60</v>
      </c>
      <c r="D1002" s="53" t="s">
        <v>146</v>
      </c>
      <c r="E1002" s="53" t="s">
        <v>3707</v>
      </c>
      <c r="F1002" s="60">
        <v>113.16925846167</v>
      </c>
      <c r="G1002" s="60">
        <v>102.283664102671</v>
      </c>
      <c r="H1002" s="60">
        <v>110.332201682381</v>
      </c>
      <c r="I1002" s="60">
        <v>108.285870108324</v>
      </c>
      <c r="J1002" s="60">
        <v>112.539529008221</v>
      </c>
      <c r="K1002" s="60">
        <v>96.624486788190495</v>
      </c>
      <c r="L1002" s="60">
        <v>109.055211275876</v>
      </c>
      <c r="M1002" s="61">
        <v>0.74707767330195995</v>
      </c>
      <c r="N1002" s="61">
        <v>0.78096091895005004</v>
      </c>
      <c r="O1002" s="61">
        <v>0.74707308579127996</v>
      </c>
      <c r="P1002" s="61">
        <v>0.71898637835704504</v>
      </c>
      <c r="Q1002" s="61">
        <v>0.68998846850768303</v>
      </c>
      <c r="R1002" s="61">
        <v>0.69508511033262599</v>
      </c>
      <c r="S1002" s="61">
        <v>0.62512112707859802</v>
      </c>
    </row>
    <row r="1003" spans="1:19" x14ac:dyDescent="0.35">
      <c r="A1003" s="59" t="s">
        <v>2236</v>
      </c>
      <c r="B1003" s="59" t="s">
        <v>2237</v>
      </c>
      <c r="C1003" s="53" t="s">
        <v>60</v>
      </c>
      <c r="D1003" s="53" t="s">
        <v>146</v>
      </c>
      <c r="E1003" s="53" t="s">
        <v>3707</v>
      </c>
      <c r="F1003" s="60">
        <v>111.840145431237</v>
      </c>
      <c r="G1003" s="60">
        <v>104.107476199483</v>
      </c>
      <c r="H1003" s="60">
        <v>96.083357703681401</v>
      </c>
      <c r="I1003" s="60">
        <v>112.82209190387</v>
      </c>
      <c r="J1003" s="60">
        <v>108.24812836557</v>
      </c>
      <c r="K1003" s="60">
        <v>99.691168927109004</v>
      </c>
      <c r="L1003" s="60">
        <v>108.51275696848499</v>
      </c>
      <c r="M1003" s="61">
        <v>0.63448678713067397</v>
      </c>
      <c r="N1003" s="61">
        <v>0.67059417388588805</v>
      </c>
      <c r="O1003" s="61">
        <v>0.63149533883626896</v>
      </c>
      <c r="P1003" s="61">
        <v>0.60143608889637601</v>
      </c>
      <c r="Q1003" s="61">
        <v>0.57649288805735799</v>
      </c>
      <c r="R1003" s="61">
        <v>0.57826566574140803</v>
      </c>
      <c r="S1003" s="61">
        <v>0.51058813454169505</v>
      </c>
    </row>
    <row r="1004" spans="1:19" x14ac:dyDescent="0.35">
      <c r="A1004" s="59" t="s">
        <v>2240</v>
      </c>
      <c r="B1004" s="59" t="s">
        <v>2241</v>
      </c>
      <c r="C1004" s="53" t="s">
        <v>60</v>
      </c>
      <c r="D1004" s="53" t="s">
        <v>146</v>
      </c>
      <c r="E1004" s="53" t="s">
        <v>3707</v>
      </c>
      <c r="F1004" s="60">
        <v>108.224531973187</v>
      </c>
      <c r="G1004" s="60">
        <v>111.338927135641</v>
      </c>
      <c r="H1004" s="60">
        <v>104.89913274024001</v>
      </c>
      <c r="I1004" s="60">
        <v>111.677314406777</v>
      </c>
      <c r="J1004" s="60">
        <v>110.924824607807</v>
      </c>
      <c r="K1004" s="60">
        <v>105.54456955886501</v>
      </c>
      <c r="L1004" s="60">
        <v>112.698723944554</v>
      </c>
      <c r="M1004" s="61">
        <v>0.63322496019682195</v>
      </c>
      <c r="N1004" s="61">
        <v>0.66972338919165997</v>
      </c>
      <c r="O1004" s="61">
        <v>0.630695711494209</v>
      </c>
      <c r="P1004" s="61">
        <v>0.60058142203640696</v>
      </c>
      <c r="Q1004" s="61">
        <v>0.57525512181412297</v>
      </c>
      <c r="R1004" s="61">
        <v>0.57722351521776005</v>
      </c>
      <c r="S1004" s="61">
        <v>0.50931097755133903</v>
      </c>
    </row>
    <row r="1005" spans="1:19" x14ac:dyDescent="0.35">
      <c r="A1005" s="59" t="s">
        <v>2234</v>
      </c>
      <c r="B1005" s="59" t="s">
        <v>2235</v>
      </c>
      <c r="C1005" s="53" t="s">
        <v>40</v>
      </c>
      <c r="D1005" s="53" t="s">
        <v>146</v>
      </c>
      <c r="E1005" s="53" t="s">
        <v>3707</v>
      </c>
      <c r="F1005" s="60">
        <v>110.652545935295</v>
      </c>
      <c r="G1005" s="60">
        <v>99.5452718521408</v>
      </c>
      <c r="H1005" s="60">
        <v>98.8142838843427</v>
      </c>
      <c r="I1005" s="60">
        <v>112.164133574755</v>
      </c>
      <c r="J1005" s="60">
        <v>113.687180920899</v>
      </c>
      <c r="K1005" s="60">
        <v>98.873664852586103</v>
      </c>
      <c r="L1005" s="60">
        <v>116.070730419253</v>
      </c>
      <c r="M1005" s="61">
        <v>0.63525780846640201</v>
      </c>
      <c r="N1005" s="61">
        <v>0.67106146385647503</v>
      </c>
      <c r="O1005" s="61">
        <v>0.63234580460773404</v>
      </c>
      <c r="P1005" s="61">
        <v>0.601889445867547</v>
      </c>
      <c r="Q1005" s="61">
        <v>0.57685752064378104</v>
      </c>
      <c r="R1005" s="61">
        <v>0.57898219291452901</v>
      </c>
      <c r="S1005" s="61">
        <v>0.51097951584138601</v>
      </c>
    </row>
    <row r="1006" spans="1:19" x14ac:dyDescent="0.35">
      <c r="A1006" s="59" t="s">
        <v>2966</v>
      </c>
      <c r="B1006" s="59" t="s">
        <v>2967</v>
      </c>
      <c r="C1006" s="53" t="s">
        <v>60</v>
      </c>
      <c r="D1006" s="53" t="s">
        <v>146</v>
      </c>
      <c r="E1006" s="53" t="s">
        <v>3707</v>
      </c>
      <c r="F1006" s="60">
        <v>90.316051531487304</v>
      </c>
      <c r="G1006" s="60">
        <v>107.23263146309</v>
      </c>
      <c r="H1006" s="60">
        <v>100.607506028638</v>
      </c>
      <c r="I1006" s="60">
        <v>119.1365510772</v>
      </c>
      <c r="J1006" s="60">
        <v>110.10953377004699</v>
      </c>
      <c r="K1006" s="60">
        <v>112.018058452472</v>
      </c>
      <c r="L1006" s="60">
        <v>96.598853106136104</v>
      </c>
      <c r="M1006" s="61">
        <v>0.65538807736665206</v>
      </c>
      <c r="N1006" s="61">
        <v>0.691410855022346</v>
      </c>
      <c r="O1006" s="61">
        <v>0.65883223056225004</v>
      </c>
      <c r="P1006" s="61">
        <v>0.63229736852934504</v>
      </c>
      <c r="Q1006" s="61">
        <v>0.60164063719805005</v>
      </c>
      <c r="R1006" s="61">
        <v>0.61011616711689598</v>
      </c>
      <c r="S1006" s="61">
        <v>0.475806748493312</v>
      </c>
    </row>
    <row r="1007" spans="1:19" x14ac:dyDescent="0.35">
      <c r="A1007" s="59" t="s">
        <v>2968</v>
      </c>
      <c r="B1007" s="59" t="s">
        <v>2969</v>
      </c>
      <c r="C1007" s="53" t="s">
        <v>60</v>
      </c>
      <c r="D1007" s="53" t="s">
        <v>146</v>
      </c>
      <c r="E1007" s="53" t="s">
        <v>3707</v>
      </c>
      <c r="F1007" s="60">
        <v>94.699065960735396</v>
      </c>
      <c r="G1007" s="60">
        <v>104.926527718796</v>
      </c>
      <c r="H1007" s="60">
        <v>106.13545813156701</v>
      </c>
      <c r="I1007" s="60">
        <v>109.322631719182</v>
      </c>
      <c r="J1007" s="60">
        <v>102.45408117293999</v>
      </c>
      <c r="K1007" s="60">
        <v>114.825704145153</v>
      </c>
      <c r="L1007" s="60">
        <v>96.281416881810401</v>
      </c>
      <c r="M1007" s="61">
        <v>0.65684550837667799</v>
      </c>
      <c r="N1007" s="61">
        <v>0.69196423546019303</v>
      </c>
      <c r="O1007" s="61">
        <v>0.66052138604225197</v>
      </c>
      <c r="P1007" s="61">
        <v>0.63288425727620301</v>
      </c>
      <c r="Q1007" s="61">
        <v>0.60210167296850703</v>
      </c>
      <c r="R1007" s="61">
        <v>0.61150342772167499</v>
      </c>
      <c r="S1007" s="61">
        <v>0.54455613776385503</v>
      </c>
    </row>
    <row r="1008" spans="1:19" x14ac:dyDescent="0.35">
      <c r="A1008" s="59" t="s">
        <v>2972</v>
      </c>
      <c r="B1008" s="59" t="s">
        <v>2973</v>
      </c>
      <c r="C1008" s="53" t="s">
        <v>60</v>
      </c>
      <c r="D1008" s="53" t="s">
        <v>146</v>
      </c>
      <c r="E1008" s="53" t="s">
        <v>3707</v>
      </c>
      <c r="F1008" s="60">
        <v>85.6280265528884</v>
      </c>
      <c r="G1008" s="60">
        <v>100.32711585698399</v>
      </c>
      <c r="H1008" s="60">
        <v>100.683863409248</v>
      </c>
      <c r="I1008" s="60">
        <v>108.374764478321</v>
      </c>
      <c r="J1008" s="60">
        <v>101.60556387952801</v>
      </c>
      <c r="K1008" s="60">
        <v>116.98739410763299</v>
      </c>
      <c r="L1008" s="60">
        <v>102.914505738476</v>
      </c>
      <c r="M1008" s="61">
        <v>0.65701266543179304</v>
      </c>
      <c r="N1008" s="61">
        <v>0.69186368395601305</v>
      </c>
      <c r="O1008" s="61">
        <v>0.66077066285808395</v>
      </c>
      <c r="P1008" s="61">
        <v>0.63268180532012297</v>
      </c>
      <c r="Q1008" s="61">
        <v>0.60181145575981698</v>
      </c>
      <c r="R1008" s="61">
        <v>0.61150342772167499</v>
      </c>
      <c r="S1008" s="61">
        <v>0.54422650000645101</v>
      </c>
    </row>
    <row r="1009" spans="1:19" x14ac:dyDescent="0.35">
      <c r="A1009" s="59" t="s">
        <v>2964</v>
      </c>
      <c r="B1009" s="59" t="s">
        <v>2965</v>
      </c>
      <c r="C1009" s="53" t="s">
        <v>60</v>
      </c>
      <c r="D1009" s="53" t="s">
        <v>146</v>
      </c>
      <c r="E1009" s="53" t="s">
        <v>3707</v>
      </c>
      <c r="F1009" s="60">
        <v>100.03685161646</v>
      </c>
      <c r="G1009" s="60">
        <v>114.26368875783101</v>
      </c>
      <c r="H1009" s="60">
        <v>116.457585610994</v>
      </c>
      <c r="I1009" s="60">
        <v>121.02401335555599</v>
      </c>
      <c r="J1009" s="60">
        <v>112.097040450661</v>
      </c>
      <c r="K1009" s="60">
        <v>118.921477409164</v>
      </c>
      <c r="L1009" s="60">
        <v>93.683747188495801</v>
      </c>
      <c r="M1009" s="61">
        <v>0.71560533524063696</v>
      </c>
      <c r="N1009" s="61">
        <v>0.74805967386751204</v>
      </c>
      <c r="O1009" s="61">
        <v>0.71914822062183603</v>
      </c>
      <c r="P1009" s="61">
        <v>0.69212092881055598</v>
      </c>
      <c r="Q1009" s="61">
        <v>0.66142760415993995</v>
      </c>
      <c r="R1009" s="61">
        <v>0.67118840640119504</v>
      </c>
      <c r="S1009" s="61">
        <v>0.60432224817244196</v>
      </c>
    </row>
    <row r="1010" spans="1:19" x14ac:dyDescent="0.35">
      <c r="A1010" s="59" t="s">
        <v>2960</v>
      </c>
      <c r="B1010" s="59" t="s">
        <v>2961</v>
      </c>
      <c r="C1010" s="53" t="s">
        <v>60</v>
      </c>
      <c r="D1010" s="53" t="s">
        <v>146</v>
      </c>
      <c r="E1010" s="53" t="s">
        <v>3708</v>
      </c>
      <c r="F1010" s="60">
        <v>96.056842172527595</v>
      </c>
      <c r="G1010" s="60">
        <v>105.53940374736599</v>
      </c>
      <c r="H1010" s="60">
        <v>106.27824053289601</v>
      </c>
      <c r="I1010" s="60">
        <v>113.368311855236</v>
      </c>
      <c r="J1010" s="60">
        <v>106.232824388723</v>
      </c>
      <c r="K1010" s="60">
        <v>114.382702465268</v>
      </c>
      <c r="L1010" s="60">
        <v>96.598853106136104</v>
      </c>
      <c r="M1010" s="61">
        <v>0.559361591009648</v>
      </c>
      <c r="N1010" s="61">
        <v>0.57964287104588597</v>
      </c>
      <c r="O1010" s="61">
        <v>0.56088929036157598</v>
      </c>
      <c r="P1010" s="61">
        <v>0.54479352053789099</v>
      </c>
      <c r="Q1010" s="61">
        <v>0.52393426346423999</v>
      </c>
      <c r="R1010" s="61">
        <v>0.52940850386077898</v>
      </c>
      <c r="S1010" s="61">
        <v>0.475806748493312</v>
      </c>
    </row>
    <row r="1011" spans="1:19" x14ac:dyDescent="0.35">
      <c r="A1011" s="59" t="s">
        <v>2970</v>
      </c>
      <c r="B1011" s="59" t="s">
        <v>2971</v>
      </c>
      <c r="C1011" s="53" t="s">
        <v>40</v>
      </c>
      <c r="D1011" s="53" t="s">
        <v>146</v>
      </c>
      <c r="E1011" s="53" t="s">
        <v>3708</v>
      </c>
      <c r="F1011" s="60">
        <v>98.739159943183495</v>
      </c>
      <c r="G1011" s="60">
        <v>103.618942782841</v>
      </c>
      <c r="H1011" s="60">
        <v>109.949355731054</v>
      </c>
      <c r="I1011" s="60">
        <v>115.10359740785999</v>
      </c>
      <c r="J1011" s="60">
        <v>106.871534832535</v>
      </c>
      <c r="K1011" s="60">
        <v>115.250703686112</v>
      </c>
      <c r="L1011" s="60">
        <v>95.391613231907499</v>
      </c>
      <c r="M1011" s="61">
        <v>0.58244020439482902</v>
      </c>
      <c r="N1011" s="61">
        <v>0.60611555558379804</v>
      </c>
      <c r="O1011" s="61">
        <v>0.58442486020437201</v>
      </c>
      <c r="P1011" s="61">
        <v>0.56578923926557101</v>
      </c>
      <c r="Q1011" s="61">
        <v>0.542636906924721</v>
      </c>
      <c r="R1011" s="61">
        <v>0.54890026443725803</v>
      </c>
      <c r="S1011" s="61">
        <v>0.492241425979006</v>
      </c>
    </row>
    <row r="1012" spans="1:19" x14ac:dyDescent="0.35">
      <c r="A1012" s="59" t="s">
        <v>2962</v>
      </c>
      <c r="B1012" s="59" t="s">
        <v>2963</v>
      </c>
      <c r="C1012" s="53" t="s">
        <v>40</v>
      </c>
      <c r="D1012" s="53" t="s">
        <v>146</v>
      </c>
      <c r="E1012" s="53" t="s">
        <v>3707</v>
      </c>
      <c r="F1012" s="60">
        <v>95.368521651576799</v>
      </c>
      <c r="G1012" s="60">
        <v>110.069876911389</v>
      </c>
      <c r="H1012" s="60">
        <v>107.475192022294</v>
      </c>
      <c r="I1012" s="60">
        <v>116.549610372074</v>
      </c>
      <c r="J1012" s="60">
        <v>111.082680434154</v>
      </c>
      <c r="K1012" s="60">
        <v>114.637656324521</v>
      </c>
      <c r="L1012" s="60">
        <v>95.142067508090307</v>
      </c>
      <c r="M1012" s="61">
        <v>0.65708368452779198</v>
      </c>
      <c r="N1012" s="61">
        <v>0.69194138530711402</v>
      </c>
      <c r="O1012" s="61">
        <v>0.66085085438831703</v>
      </c>
      <c r="P1012" s="61">
        <v>0.63275189706908996</v>
      </c>
      <c r="Q1012" s="61">
        <v>0.60187976190566905</v>
      </c>
      <c r="R1012" s="61">
        <v>0.61157760360108704</v>
      </c>
      <c r="S1012" s="61">
        <v>0.544298184523341</v>
      </c>
    </row>
    <row r="1013" spans="1:19" x14ac:dyDescent="0.35">
      <c r="A1013" s="59" t="s">
        <v>1612</v>
      </c>
      <c r="B1013" s="59" t="s">
        <v>1613</v>
      </c>
      <c r="C1013" s="53" t="s">
        <v>60</v>
      </c>
      <c r="D1013" s="53" t="s">
        <v>249</v>
      </c>
      <c r="E1013" s="53" t="s">
        <v>3707</v>
      </c>
      <c r="F1013" s="60">
        <v>95.730137614724399</v>
      </c>
      <c r="G1013" s="60">
        <v>119.377438824045</v>
      </c>
      <c r="H1013" s="60">
        <v>116.83248870026</v>
      </c>
      <c r="I1013" s="60">
        <v>112.786903223406</v>
      </c>
      <c r="J1013" s="60">
        <v>118.705509815544</v>
      </c>
      <c r="K1013" s="60">
        <v>135.76270770138899</v>
      </c>
      <c r="L1013" s="60">
        <v>91.705100455838704</v>
      </c>
      <c r="M1013" s="61">
        <v>0.61949051574002201</v>
      </c>
      <c r="N1013" s="61">
        <v>0.66317207531597699</v>
      </c>
      <c r="O1013" s="61">
        <v>0.62395645103461295</v>
      </c>
      <c r="P1013" s="61">
        <v>0.59108425162871203</v>
      </c>
      <c r="Q1013" s="61">
        <v>0.55307622826623803</v>
      </c>
      <c r="R1013" s="61">
        <v>0.56276723506950499</v>
      </c>
      <c r="S1013" s="61">
        <v>0.47994096783245599</v>
      </c>
    </row>
    <row r="1014" spans="1:19" x14ac:dyDescent="0.35">
      <c r="A1014" s="59" t="s">
        <v>3158</v>
      </c>
      <c r="B1014" s="59" t="s">
        <v>3159</v>
      </c>
      <c r="C1014" s="53" t="s">
        <v>40</v>
      </c>
      <c r="D1014" s="53" t="s">
        <v>99</v>
      </c>
      <c r="E1014" s="53" t="s">
        <v>3707</v>
      </c>
      <c r="F1014" s="60">
        <v>117.031578455922</v>
      </c>
      <c r="G1014" s="60">
        <v>120.261174782694</v>
      </c>
      <c r="H1014" s="60">
        <v>108.628798178731</v>
      </c>
      <c r="I1014" s="60">
        <v>131.97529704380599</v>
      </c>
      <c r="J1014" s="60">
        <v>137.78927060376799</v>
      </c>
      <c r="K1014" s="60">
        <v>98.5045178076209</v>
      </c>
      <c r="L1014" s="60">
        <v>111.150999118741</v>
      </c>
      <c r="M1014" s="61">
        <v>0.78727037016318402</v>
      </c>
      <c r="N1014" s="61">
        <v>0.817550533136847</v>
      </c>
      <c r="O1014" s="61">
        <v>0.78913659580423201</v>
      </c>
      <c r="P1014" s="61">
        <v>0.76453092078964702</v>
      </c>
      <c r="Q1014" s="61">
        <v>0.73364950826402597</v>
      </c>
      <c r="R1014" s="61">
        <v>0.74150394385673901</v>
      </c>
      <c r="S1014" s="61">
        <v>0.67197806830148599</v>
      </c>
    </row>
    <row r="1015" spans="1:19" x14ac:dyDescent="0.35">
      <c r="A1015" s="59" t="s">
        <v>3164</v>
      </c>
      <c r="B1015" s="59" t="s">
        <v>3165</v>
      </c>
      <c r="C1015" s="53" t="s">
        <v>60</v>
      </c>
      <c r="D1015" s="53" t="s">
        <v>99</v>
      </c>
      <c r="E1015" s="53" t="s">
        <v>3708</v>
      </c>
      <c r="F1015" s="60">
        <v>111.53975004732899</v>
      </c>
      <c r="G1015" s="60">
        <v>111.512612575342</v>
      </c>
      <c r="H1015" s="60">
        <v>100.653086709921</v>
      </c>
      <c r="I1015" s="60">
        <v>119.10782107859301</v>
      </c>
      <c r="J1015" s="60">
        <v>117.258892190784</v>
      </c>
      <c r="K1015" s="60">
        <v>99.724814580772502</v>
      </c>
      <c r="L1015" s="60">
        <v>108.141270641617</v>
      </c>
      <c r="M1015" s="61">
        <v>0.55202372510989905</v>
      </c>
      <c r="N1015" s="61">
        <v>0.57657024487835096</v>
      </c>
      <c r="O1015" s="61">
        <v>0.55335351223300699</v>
      </c>
      <c r="P1015" s="61">
        <v>0.53586862829372806</v>
      </c>
      <c r="Q1015" s="61">
        <v>0.51354181168553803</v>
      </c>
      <c r="R1015" s="61">
        <v>0.51778535468942</v>
      </c>
      <c r="S1015" s="61">
        <v>0.46483978348326699</v>
      </c>
    </row>
    <row r="1016" spans="1:19" x14ac:dyDescent="0.35">
      <c r="A1016" s="59" t="s">
        <v>3156</v>
      </c>
      <c r="B1016" s="59" t="s">
        <v>3157</v>
      </c>
      <c r="C1016" s="53" t="s">
        <v>40</v>
      </c>
      <c r="D1016" s="53" t="s">
        <v>99</v>
      </c>
      <c r="E1016" s="53" t="s">
        <v>3708</v>
      </c>
      <c r="F1016" s="60">
        <v>111.877995249609</v>
      </c>
      <c r="G1016" s="60">
        <v>110.201545389225</v>
      </c>
      <c r="H1016" s="60">
        <v>99.006716738182206</v>
      </c>
      <c r="I1016" s="60">
        <v>120.305190699381</v>
      </c>
      <c r="J1016" s="60">
        <v>120.08832878471399</v>
      </c>
      <c r="K1016" s="60">
        <v>100.092268220714</v>
      </c>
      <c r="L1016" s="60">
        <v>108.627721564496</v>
      </c>
      <c r="M1016" s="61">
        <v>0.52550169958923998</v>
      </c>
      <c r="N1016" s="61">
        <v>0.54576406101299402</v>
      </c>
      <c r="O1016" s="61">
        <v>0.52626200815155</v>
      </c>
      <c r="P1016" s="61">
        <v>0.51187517990248399</v>
      </c>
      <c r="Q1016" s="61">
        <v>0.492385726568075</v>
      </c>
      <c r="R1016" s="61">
        <v>0.495665716480228</v>
      </c>
      <c r="S1016" s="61">
        <v>0.44680565142746997</v>
      </c>
    </row>
    <row r="1017" spans="1:19" x14ac:dyDescent="0.35">
      <c r="A1017" s="59" t="s">
        <v>3162</v>
      </c>
      <c r="B1017" s="59" t="s">
        <v>3163</v>
      </c>
      <c r="C1017" s="53" t="s">
        <v>60</v>
      </c>
      <c r="D1017" s="53" t="s">
        <v>99</v>
      </c>
      <c r="E1017" s="53" t="s">
        <v>3707</v>
      </c>
      <c r="F1017" s="60">
        <v>114.79865764132499</v>
      </c>
      <c r="G1017" s="60">
        <v>106.567488830668</v>
      </c>
      <c r="H1017" s="60">
        <v>95.489651458534397</v>
      </c>
      <c r="I1017" s="60">
        <v>122.938901169682</v>
      </c>
      <c r="J1017" s="60">
        <v>120.761061960893</v>
      </c>
      <c r="K1017" s="60">
        <v>98.001753613032093</v>
      </c>
      <c r="L1017" s="60">
        <v>113.25144693430801</v>
      </c>
      <c r="M1017" s="61">
        <v>0.63497439675621103</v>
      </c>
      <c r="N1017" s="61">
        <v>0.67250799812738304</v>
      </c>
      <c r="O1017" s="61">
        <v>0.63851379080012005</v>
      </c>
      <c r="P1017" s="61">
        <v>0.61042222734923801</v>
      </c>
      <c r="Q1017" s="61">
        <v>0.57910603590480203</v>
      </c>
      <c r="R1017" s="61">
        <v>0.58733060744027399</v>
      </c>
      <c r="S1017" s="61">
        <v>0.52150007948080501</v>
      </c>
    </row>
    <row r="1018" spans="1:19" x14ac:dyDescent="0.35">
      <c r="A1018" s="59" t="s">
        <v>3160</v>
      </c>
      <c r="B1018" s="59" t="s">
        <v>3161</v>
      </c>
      <c r="C1018" s="53" t="s">
        <v>60</v>
      </c>
      <c r="D1018" s="53" t="s">
        <v>99</v>
      </c>
      <c r="E1018" s="53" t="s">
        <v>3707</v>
      </c>
      <c r="F1018" s="60">
        <v>112.098048522657</v>
      </c>
      <c r="G1018" s="60">
        <v>110.28377248503899</v>
      </c>
      <c r="H1018" s="60">
        <v>95.489651458534397</v>
      </c>
      <c r="I1018" s="60">
        <v>124.255613232081</v>
      </c>
      <c r="J1018" s="60">
        <v>120.761061960893</v>
      </c>
      <c r="K1018" s="60">
        <v>98.001753613032093</v>
      </c>
      <c r="L1018" s="60">
        <v>107.19577055150999</v>
      </c>
      <c r="M1018" s="61">
        <v>0.63497439675621103</v>
      </c>
      <c r="N1018" s="61">
        <v>0.67250799812738304</v>
      </c>
      <c r="O1018" s="61">
        <v>0.63851379080012005</v>
      </c>
      <c r="P1018" s="61">
        <v>0.61042222734923801</v>
      </c>
      <c r="Q1018" s="61">
        <v>0.57910603590480203</v>
      </c>
      <c r="R1018" s="61">
        <v>0.58733060744027399</v>
      </c>
      <c r="S1018" s="61">
        <v>0.52150007948080501</v>
      </c>
    </row>
    <row r="1019" spans="1:19" x14ac:dyDescent="0.35">
      <c r="A1019" s="59" t="s">
        <v>3166</v>
      </c>
      <c r="B1019" s="59" t="s">
        <v>3167</v>
      </c>
      <c r="C1019" s="53" t="s">
        <v>60</v>
      </c>
      <c r="D1019" s="53" t="s">
        <v>99</v>
      </c>
      <c r="E1019" s="53" t="s">
        <v>3707</v>
      </c>
      <c r="F1019" s="60">
        <v>114.79865764132499</v>
      </c>
      <c r="G1019" s="60">
        <v>117.716339793781</v>
      </c>
      <c r="H1019" s="60">
        <v>94.659327352598694</v>
      </c>
      <c r="I1019" s="60">
        <v>125.57627049916201</v>
      </c>
      <c r="J1019" s="60">
        <v>120.761061960893</v>
      </c>
      <c r="K1019" s="60">
        <v>98.001753613032093</v>
      </c>
      <c r="L1019" s="60">
        <v>107.19577055150999</v>
      </c>
      <c r="M1019" s="61">
        <v>0.63497439675621103</v>
      </c>
      <c r="N1019" s="61">
        <v>0.67250799812738304</v>
      </c>
      <c r="O1019" s="61">
        <v>0.63851379080012005</v>
      </c>
      <c r="P1019" s="61">
        <v>0.61042222734923801</v>
      </c>
      <c r="Q1019" s="61">
        <v>0.57910603590480203</v>
      </c>
      <c r="R1019" s="61">
        <v>0.58733060744027399</v>
      </c>
      <c r="S1019" s="61">
        <v>0.52150007948080501</v>
      </c>
    </row>
    <row r="1020" spans="1:19" x14ac:dyDescent="0.35">
      <c r="A1020" s="59" t="s">
        <v>1771</v>
      </c>
      <c r="B1020" s="59" t="s">
        <v>1772</v>
      </c>
      <c r="C1020" s="53" t="s">
        <v>40</v>
      </c>
      <c r="D1020" s="53" t="s">
        <v>99</v>
      </c>
      <c r="E1020" s="53" t="s">
        <v>3707</v>
      </c>
      <c r="F1020" s="60">
        <v>117.873395556315</v>
      </c>
      <c r="G1020" s="60">
        <v>115.492561699551</v>
      </c>
      <c r="H1020" s="60">
        <v>116.05900522815701</v>
      </c>
      <c r="I1020" s="60">
        <v>126.586083816753</v>
      </c>
      <c r="J1020" s="60">
        <v>133.29373356690999</v>
      </c>
      <c r="K1020" s="60">
        <v>105.33902411785</v>
      </c>
      <c r="L1020" s="60">
        <v>89.663809179966904</v>
      </c>
      <c r="M1020" s="61">
        <v>0.670453988082508</v>
      </c>
      <c r="N1020" s="61">
        <v>0.70268794790454103</v>
      </c>
      <c r="O1020" s="61">
        <v>0.67383113960665597</v>
      </c>
      <c r="P1020" s="61">
        <v>0.649455006238979</v>
      </c>
      <c r="Q1020" s="61">
        <v>0.62198650948877898</v>
      </c>
      <c r="R1020" s="61">
        <v>0.62953759512576002</v>
      </c>
      <c r="S1020" s="61">
        <v>0.57755091350557797</v>
      </c>
    </row>
    <row r="1021" spans="1:19" x14ac:dyDescent="0.35">
      <c r="A1021" s="59" t="s">
        <v>1785</v>
      </c>
      <c r="B1021" s="59" t="s">
        <v>1786</v>
      </c>
      <c r="C1021" s="53" t="s">
        <v>60</v>
      </c>
      <c r="D1021" s="53" t="s">
        <v>99</v>
      </c>
      <c r="E1021" s="53" t="s">
        <v>3707</v>
      </c>
      <c r="F1021" s="60">
        <v>116.242794795124</v>
      </c>
      <c r="G1021" s="60">
        <v>119.376157618796</v>
      </c>
      <c r="H1021" s="60">
        <v>110.09217595553601</v>
      </c>
      <c r="I1021" s="60">
        <v>118.411237923001</v>
      </c>
      <c r="J1021" s="60">
        <v>127.441292748514</v>
      </c>
      <c r="K1021" s="60">
        <v>109.773868241855</v>
      </c>
      <c r="L1021" s="60">
        <v>93.399098197255896</v>
      </c>
      <c r="M1021" s="61">
        <v>0.67047413477546203</v>
      </c>
      <c r="N1021" s="61">
        <v>0.70271012274938205</v>
      </c>
      <c r="O1021" s="61">
        <v>0.67385049397824504</v>
      </c>
      <c r="P1021" s="61">
        <v>0.64947735632676096</v>
      </c>
      <c r="Q1021" s="61">
        <v>0.62200271026721599</v>
      </c>
      <c r="R1021" s="61">
        <v>0.62955646352271699</v>
      </c>
      <c r="S1021" s="61">
        <v>0.57756143114565694</v>
      </c>
    </row>
    <row r="1022" spans="1:19" x14ac:dyDescent="0.35">
      <c r="A1022" s="59" t="s">
        <v>988</v>
      </c>
      <c r="B1022" s="59" t="s">
        <v>989</v>
      </c>
      <c r="C1022" s="53" t="s">
        <v>40</v>
      </c>
      <c r="D1022" s="53" t="s">
        <v>52</v>
      </c>
      <c r="E1022" s="53" t="s">
        <v>3707</v>
      </c>
      <c r="F1022" s="60">
        <v>111.267646446852</v>
      </c>
      <c r="G1022" s="60">
        <v>115.02771415429601</v>
      </c>
      <c r="H1022" s="60">
        <v>110.209730314035</v>
      </c>
      <c r="I1022" s="60">
        <v>103.55308803438</v>
      </c>
      <c r="J1022" s="60">
        <v>114.85553602816501</v>
      </c>
      <c r="K1022" s="60">
        <v>114.01239732092</v>
      </c>
      <c r="L1022" s="60">
        <v>92.110797121228202</v>
      </c>
      <c r="M1022" s="61">
        <v>0.64083831469929897</v>
      </c>
      <c r="N1022" s="61">
        <v>0.68224267518797499</v>
      </c>
      <c r="O1022" s="61">
        <v>0.64413690234960697</v>
      </c>
      <c r="P1022" s="61">
        <v>0.619589463521932</v>
      </c>
      <c r="Q1022" s="61">
        <v>0.58740846659105606</v>
      </c>
      <c r="R1022" s="61">
        <v>0.59222910659840899</v>
      </c>
      <c r="S1022" s="61">
        <v>0.53345745158828095</v>
      </c>
    </row>
    <row r="1023" spans="1:19" x14ac:dyDescent="0.35">
      <c r="A1023" s="59" t="s">
        <v>1775</v>
      </c>
      <c r="B1023" s="59" t="s">
        <v>1776</v>
      </c>
      <c r="C1023" s="53" t="s">
        <v>60</v>
      </c>
      <c r="D1023" s="53" t="s">
        <v>99</v>
      </c>
      <c r="E1023" s="53" t="s">
        <v>3707</v>
      </c>
      <c r="F1023" s="60">
        <v>113.749676960721</v>
      </c>
      <c r="G1023" s="60">
        <v>116.45248009335501</v>
      </c>
      <c r="H1023" s="60">
        <v>118.905916106481</v>
      </c>
      <c r="I1023" s="60">
        <v>126.758654705395</v>
      </c>
      <c r="J1023" s="60">
        <v>135.57200189648299</v>
      </c>
      <c r="K1023" s="60">
        <v>110.29363700461499</v>
      </c>
      <c r="L1023" s="60">
        <v>91.222332864676801</v>
      </c>
      <c r="M1023" s="61">
        <v>0.67245922227131805</v>
      </c>
      <c r="N1023" s="61">
        <v>0.70411981752036301</v>
      </c>
      <c r="O1023" s="61">
        <v>0.67593479124728795</v>
      </c>
      <c r="P1023" s="61">
        <v>0.65100146858392705</v>
      </c>
      <c r="Q1023" s="61">
        <v>0.62338533749370595</v>
      </c>
      <c r="R1023" s="61">
        <v>0.63154183328225399</v>
      </c>
      <c r="S1023" s="61">
        <v>0.579059883150562</v>
      </c>
    </row>
    <row r="1024" spans="1:19" x14ac:dyDescent="0.35">
      <c r="A1024" s="59" t="s">
        <v>1781</v>
      </c>
      <c r="B1024" s="59" t="s">
        <v>1782</v>
      </c>
      <c r="C1024" s="53" t="s">
        <v>60</v>
      </c>
      <c r="D1024" s="53" t="s">
        <v>99</v>
      </c>
      <c r="E1024" s="53" t="s">
        <v>3707</v>
      </c>
      <c r="F1024" s="60">
        <v>113.906865672519</v>
      </c>
      <c r="G1024" s="60">
        <v>121.765933921236</v>
      </c>
      <c r="H1024" s="60">
        <v>119.70511932239999</v>
      </c>
      <c r="I1024" s="60">
        <v>126.104291603127</v>
      </c>
      <c r="J1024" s="60">
        <v>137.09303519969799</v>
      </c>
      <c r="K1024" s="60">
        <v>106.776454778963</v>
      </c>
      <c r="L1024" s="60">
        <v>87.744263178948501</v>
      </c>
      <c r="M1024" s="61">
        <v>0.73693607855795895</v>
      </c>
      <c r="N1024" s="61">
        <v>0.76871191271508399</v>
      </c>
      <c r="O1024" s="61">
        <v>0.74027744730084299</v>
      </c>
      <c r="P1024" s="61">
        <v>0.714583121273491</v>
      </c>
      <c r="Q1024" s="61">
        <v>0.68513314924665203</v>
      </c>
      <c r="R1024" s="61">
        <v>0.69384165292551203</v>
      </c>
      <c r="S1024" s="61">
        <v>0.63620240686570695</v>
      </c>
    </row>
    <row r="1025" spans="1:19" x14ac:dyDescent="0.35">
      <c r="A1025" s="59" t="s">
        <v>990</v>
      </c>
      <c r="B1025" s="59" t="s">
        <v>991</v>
      </c>
      <c r="C1025" s="53" t="s">
        <v>60</v>
      </c>
      <c r="D1025" s="53" t="s">
        <v>52</v>
      </c>
      <c r="E1025" s="53" t="s">
        <v>3707</v>
      </c>
      <c r="F1025" s="60">
        <v>106.90208225854199</v>
      </c>
      <c r="G1025" s="60">
        <v>119.414232410666</v>
      </c>
      <c r="H1025" s="60">
        <v>105.67117893254201</v>
      </c>
      <c r="I1025" s="60">
        <v>111.066730350005</v>
      </c>
      <c r="J1025" s="60">
        <v>107.83425751055501</v>
      </c>
      <c r="K1025" s="60">
        <v>115.325578824449</v>
      </c>
      <c r="L1025" s="60">
        <v>88.0733074789879</v>
      </c>
      <c r="M1025" s="61">
        <v>0.639597519444844</v>
      </c>
      <c r="N1025" s="61">
        <v>0.68194448227845095</v>
      </c>
      <c r="O1025" s="61">
        <v>0.64269086858045399</v>
      </c>
      <c r="P1025" s="61">
        <v>0.61921308622481797</v>
      </c>
      <c r="Q1025" s="61">
        <v>0.58710693542699499</v>
      </c>
      <c r="R1025" s="61">
        <v>0.59090596896542402</v>
      </c>
      <c r="S1025" s="61">
        <v>0.53298818302182505</v>
      </c>
    </row>
    <row r="1026" spans="1:19" x14ac:dyDescent="0.35">
      <c r="A1026" s="59" t="s">
        <v>994</v>
      </c>
      <c r="B1026" s="59" t="s">
        <v>995</v>
      </c>
      <c r="C1026" s="53" t="s">
        <v>60</v>
      </c>
      <c r="D1026" s="53" t="s">
        <v>52</v>
      </c>
      <c r="E1026" s="53" t="s">
        <v>3707</v>
      </c>
      <c r="F1026" s="60">
        <v>109.636991068318</v>
      </c>
      <c r="G1026" s="60">
        <v>107.76245911043</v>
      </c>
      <c r="H1026" s="60">
        <v>110.04936014671399</v>
      </c>
      <c r="I1026" s="60">
        <v>109.873814992566</v>
      </c>
      <c r="J1026" s="60">
        <v>107.79482974836399</v>
      </c>
      <c r="K1026" s="60">
        <v>122.60486409579499</v>
      </c>
      <c r="L1026" s="60">
        <v>89.790437659747994</v>
      </c>
      <c r="M1026" s="61">
        <v>0.64080778065528299</v>
      </c>
      <c r="N1026" s="61">
        <v>0.68220746824705303</v>
      </c>
      <c r="O1026" s="61">
        <v>0.64410396334918796</v>
      </c>
      <c r="P1026" s="61">
        <v>0.61955721714688095</v>
      </c>
      <c r="Q1026" s="61">
        <v>0.58737743752768301</v>
      </c>
      <c r="R1026" s="61">
        <v>0.592197903823665</v>
      </c>
      <c r="S1026" s="61">
        <v>0.533416155503176</v>
      </c>
    </row>
    <row r="1027" spans="1:19" x14ac:dyDescent="0.35">
      <c r="A1027" s="59" t="s">
        <v>992</v>
      </c>
      <c r="B1027" s="59" t="s">
        <v>993</v>
      </c>
      <c r="C1027" s="53" t="s">
        <v>60</v>
      </c>
      <c r="D1027" s="53" t="s">
        <v>52</v>
      </c>
      <c r="E1027" s="53" t="s">
        <v>3707</v>
      </c>
      <c r="F1027" s="60">
        <v>115.011992981242</v>
      </c>
      <c r="G1027" s="60">
        <v>109.50414266567699</v>
      </c>
      <c r="H1027" s="60">
        <v>110.653131132786</v>
      </c>
      <c r="I1027" s="60">
        <v>115.020811741885</v>
      </c>
      <c r="J1027" s="60">
        <v>113.875391780805</v>
      </c>
      <c r="K1027" s="60">
        <v>121.56825048456101</v>
      </c>
      <c r="L1027" s="60">
        <v>90.091884875939101</v>
      </c>
      <c r="M1027" s="61">
        <v>0.639597519444844</v>
      </c>
      <c r="N1027" s="61">
        <v>0.68194448227845095</v>
      </c>
      <c r="O1027" s="61">
        <v>0.64269086858045399</v>
      </c>
      <c r="P1027" s="61">
        <v>0.61921308622481797</v>
      </c>
      <c r="Q1027" s="61">
        <v>0.58710693542699499</v>
      </c>
      <c r="R1027" s="61">
        <v>0.59090596896542402</v>
      </c>
      <c r="S1027" s="61">
        <v>0.53298818302182505</v>
      </c>
    </row>
    <row r="1028" spans="1:19" x14ac:dyDescent="0.35">
      <c r="A1028" s="59" t="s">
        <v>1777</v>
      </c>
      <c r="B1028" s="59" t="s">
        <v>1778</v>
      </c>
      <c r="C1028" s="53" t="s">
        <v>40</v>
      </c>
      <c r="D1028" s="53" t="s">
        <v>99</v>
      </c>
      <c r="E1028" s="53" t="s">
        <v>3707</v>
      </c>
      <c r="F1028" s="60">
        <v>122.958433997754</v>
      </c>
      <c r="G1028" s="60">
        <v>114.81017207340101</v>
      </c>
      <c r="H1028" s="60">
        <v>118.419510363144</v>
      </c>
      <c r="I1028" s="60">
        <v>122.5945229804</v>
      </c>
      <c r="J1028" s="60">
        <v>138.202079756497</v>
      </c>
      <c r="K1028" s="60">
        <v>107.558802510776</v>
      </c>
      <c r="L1028" s="60">
        <v>84.895513040268</v>
      </c>
      <c r="M1028" s="61">
        <v>0.77203635322141595</v>
      </c>
      <c r="N1028" s="61">
        <v>0.80301431454824701</v>
      </c>
      <c r="O1028" s="61">
        <v>0.77503856744328603</v>
      </c>
      <c r="P1028" s="61">
        <v>0.75060447235312899</v>
      </c>
      <c r="Q1028" s="61">
        <v>0.72137141020680795</v>
      </c>
      <c r="R1028" s="61">
        <v>0.72942012604806505</v>
      </c>
      <c r="S1028" s="61">
        <v>0.67126186796174703</v>
      </c>
    </row>
    <row r="1029" spans="1:19" x14ac:dyDescent="0.35">
      <c r="A1029" s="59" t="s">
        <v>1773</v>
      </c>
      <c r="B1029" s="59" t="s">
        <v>1774</v>
      </c>
      <c r="C1029" s="53" t="s">
        <v>40</v>
      </c>
      <c r="D1029" s="53" t="s">
        <v>99</v>
      </c>
      <c r="E1029" s="53" t="s">
        <v>3707</v>
      </c>
      <c r="F1029" s="60">
        <v>112.464148569626</v>
      </c>
      <c r="G1029" s="60">
        <v>104.343743587855</v>
      </c>
      <c r="H1029" s="60">
        <v>108.591882781725</v>
      </c>
      <c r="I1029" s="60">
        <v>121.31532217864</v>
      </c>
      <c r="J1029" s="60">
        <v>128.46086475806499</v>
      </c>
      <c r="K1029" s="60">
        <v>103.260201326084</v>
      </c>
      <c r="L1029" s="60">
        <v>93.700936069841205</v>
      </c>
      <c r="M1029" s="61">
        <v>0.670453988082508</v>
      </c>
      <c r="N1029" s="61">
        <v>0.70268794790454103</v>
      </c>
      <c r="O1029" s="61">
        <v>0.67383113960665597</v>
      </c>
      <c r="P1029" s="61">
        <v>0.649455006238979</v>
      </c>
      <c r="Q1029" s="61">
        <v>0.62198650948877898</v>
      </c>
      <c r="R1029" s="61">
        <v>0.62953759512576002</v>
      </c>
      <c r="S1029" s="61">
        <v>0.57755091350557797</v>
      </c>
    </row>
    <row r="1030" spans="1:19" x14ac:dyDescent="0.35">
      <c r="A1030" s="59" t="s">
        <v>986</v>
      </c>
      <c r="B1030" s="59" t="s">
        <v>987</v>
      </c>
      <c r="C1030" s="53" t="s">
        <v>40</v>
      </c>
      <c r="D1030" s="53" t="s">
        <v>52</v>
      </c>
      <c r="E1030" s="53" t="s">
        <v>3707</v>
      </c>
      <c r="F1030" s="60">
        <v>111.88039841267999</v>
      </c>
      <c r="G1030" s="60">
        <v>114.847491282688</v>
      </c>
      <c r="H1030" s="60">
        <v>110.71240001302</v>
      </c>
      <c r="I1030" s="60">
        <v>117.291277036</v>
      </c>
      <c r="J1030" s="60">
        <v>105.021566857236</v>
      </c>
      <c r="K1030" s="60">
        <v>118.134887135057</v>
      </c>
      <c r="L1030" s="60">
        <v>90.6431847602571</v>
      </c>
      <c r="M1030" s="61">
        <v>0.68286630290580896</v>
      </c>
      <c r="N1030" s="61">
        <v>0.72361495267084197</v>
      </c>
      <c r="O1030" s="61">
        <v>0.68625940721398904</v>
      </c>
      <c r="P1030" s="61">
        <v>0.66101627150897402</v>
      </c>
      <c r="Q1030" s="61">
        <v>0.62788241987778104</v>
      </c>
      <c r="R1030" s="61">
        <v>0.633470191498686</v>
      </c>
      <c r="S1030" s="61">
        <v>0.57199175242839495</v>
      </c>
    </row>
    <row r="1031" spans="1:19" x14ac:dyDescent="0.35">
      <c r="A1031" s="59" t="s">
        <v>984</v>
      </c>
      <c r="B1031" s="59" t="s">
        <v>985</v>
      </c>
      <c r="C1031" s="53" t="s">
        <v>40</v>
      </c>
      <c r="D1031" s="53" t="s">
        <v>52</v>
      </c>
      <c r="E1031" s="53" t="s">
        <v>3707</v>
      </c>
      <c r="F1031" s="60">
        <v>116.558810738994</v>
      </c>
      <c r="G1031" s="60">
        <v>118.92067272728001</v>
      </c>
      <c r="H1031" s="60">
        <v>105.95557121746801</v>
      </c>
      <c r="I1031" s="60">
        <v>104.61183461648599</v>
      </c>
      <c r="J1031" s="60">
        <v>108.11145832576101</v>
      </c>
      <c r="K1031" s="60">
        <v>126.820861835375</v>
      </c>
      <c r="L1031" s="60">
        <v>88.539527981452096</v>
      </c>
      <c r="M1031" s="61">
        <v>0.64602792767789596</v>
      </c>
      <c r="N1031" s="61">
        <v>0.68466144382982996</v>
      </c>
      <c r="O1031" s="61">
        <v>0.64966849428592</v>
      </c>
      <c r="P1031" s="61">
        <v>0.62226713132935096</v>
      </c>
      <c r="Q1031" s="61">
        <v>0.58970651219996895</v>
      </c>
      <c r="R1031" s="61">
        <v>0.59733805509114901</v>
      </c>
      <c r="S1031" s="61">
        <v>0.53617316393908598</v>
      </c>
    </row>
    <row r="1032" spans="1:19" x14ac:dyDescent="0.35">
      <c r="A1032" s="59" t="s">
        <v>1783</v>
      </c>
      <c r="B1032" s="59" t="s">
        <v>1784</v>
      </c>
      <c r="C1032" s="53" t="s">
        <v>60</v>
      </c>
      <c r="D1032" s="53" t="s">
        <v>99</v>
      </c>
      <c r="E1032" s="53" t="s">
        <v>3707</v>
      </c>
      <c r="F1032" s="60">
        <v>116.242794795124</v>
      </c>
      <c r="G1032" s="60">
        <v>109.466067873808</v>
      </c>
      <c r="H1032" s="60">
        <v>106.776674038783</v>
      </c>
      <c r="I1032" s="60">
        <v>122.365287498714</v>
      </c>
      <c r="J1032" s="60">
        <v>122.60842393967</v>
      </c>
      <c r="K1032" s="60">
        <v>105.609962041857</v>
      </c>
      <c r="L1032" s="60">
        <v>97.436225087130097</v>
      </c>
      <c r="M1032" s="61">
        <v>0.67047413477546203</v>
      </c>
      <c r="N1032" s="61">
        <v>0.70271012274938205</v>
      </c>
      <c r="O1032" s="61">
        <v>0.67385049397824504</v>
      </c>
      <c r="P1032" s="61">
        <v>0.64947735632676096</v>
      </c>
      <c r="Q1032" s="61">
        <v>0.62200271026721599</v>
      </c>
      <c r="R1032" s="61">
        <v>0.62955646352271699</v>
      </c>
      <c r="S1032" s="61">
        <v>0.57756143114565694</v>
      </c>
    </row>
    <row r="1033" spans="1:19" x14ac:dyDescent="0.35">
      <c r="A1033" s="59" t="s">
        <v>996</v>
      </c>
      <c r="B1033" s="59" t="s">
        <v>997</v>
      </c>
      <c r="C1033" s="53" t="s">
        <v>60</v>
      </c>
      <c r="D1033" s="53" t="s">
        <v>52</v>
      </c>
      <c r="E1033" s="53" t="s">
        <v>3707</v>
      </c>
      <c r="F1033" s="60">
        <v>104.227744081629</v>
      </c>
      <c r="G1033" s="60">
        <v>115.19499356775501</v>
      </c>
      <c r="H1033" s="60">
        <v>112.534530392901</v>
      </c>
      <c r="I1033" s="60">
        <v>104.603053354453</v>
      </c>
      <c r="J1033" s="60">
        <v>105.378395343942</v>
      </c>
      <c r="K1033" s="60">
        <v>124.689958970359</v>
      </c>
      <c r="L1033" s="60">
        <v>89.790437659747994</v>
      </c>
      <c r="M1033" s="61">
        <v>0.64080778065528299</v>
      </c>
      <c r="N1033" s="61">
        <v>0.68220746824705303</v>
      </c>
      <c r="O1033" s="61">
        <v>0.64410396334918796</v>
      </c>
      <c r="P1033" s="61">
        <v>0.61955721714688095</v>
      </c>
      <c r="Q1033" s="61">
        <v>0.58737743752768301</v>
      </c>
      <c r="R1033" s="61">
        <v>0.592197903823665</v>
      </c>
      <c r="S1033" s="61">
        <v>0.533416155503176</v>
      </c>
    </row>
    <row r="1034" spans="1:19" x14ac:dyDescent="0.35">
      <c r="A1034" s="59" t="s">
        <v>1779</v>
      </c>
      <c r="B1034" s="59" t="s">
        <v>1780</v>
      </c>
      <c r="C1034" s="53" t="s">
        <v>40</v>
      </c>
      <c r="D1034" s="53" t="s">
        <v>99</v>
      </c>
      <c r="E1034" s="53" t="s">
        <v>3708</v>
      </c>
      <c r="F1034" s="60">
        <v>115.25667867577</v>
      </c>
      <c r="G1034" s="60">
        <v>112.91888316684</v>
      </c>
      <c r="H1034" s="60">
        <v>114.12658253508999</v>
      </c>
      <c r="I1034" s="60">
        <v>123.26208979188399</v>
      </c>
      <c r="J1034" s="60">
        <v>128.46699367581101</v>
      </c>
      <c r="K1034" s="60">
        <v>106.106018433088</v>
      </c>
      <c r="L1034" s="60">
        <v>91.521826798896896</v>
      </c>
      <c r="M1034" s="61">
        <v>0.58513422910443103</v>
      </c>
      <c r="N1034" s="61">
        <v>0.60290632698269198</v>
      </c>
      <c r="O1034" s="61">
        <v>0.58656852307340102</v>
      </c>
      <c r="P1034" s="61">
        <v>0.57315555668343798</v>
      </c>
      <c r="Q1034" s="61">
        <v>0.55506293908665705</v>
      </c>
      <c r="R1034" s="61">
        <v>0.55910066091494404</v>
      </c>
      <c r="S1034" s="61">
        <v>0.52239690354474499</v>
      </c>
    </row>
    <row r="1035" spans="1:19" x14ac:dyDescent="0.35">
      <c r="A1035" s="59" t="s">
        <v>1930</v>
      </c>
      <c r="B1035" s="59" t="s">
        <v>1931</v>
      </c>
      <c r="C1035" s="53" t="s">
        <v>60</v>
      </c>
      <c r="D1035" s="53" t="s">
        <v>106</v>
      </c>
      <c r="E1035" s="53" t="s">
        <v>3707</v>
      </c>
      <c r="F1035" s="60">
        <v>105.539925735879</v>
      </c>
      <c r="G1035" s="60">
        <v>111.87762466546999</v>
      </c>
      <c r="H1035" s="60">
        <v>115.240096149697</v>
      </c>
      <c r="I1035" s="60">
        <v>117.141422890442</v>
      </c>
      <c r="J1035" s="60">
        <v>105.91136989184101</v>
      </c>
      <c r="K1035" s="60">
        <v>106.396345922015</v>
      </c>
      <c r="L1035" s="60">
        <v>90.760577006717895</v>
      </c>
      <c r="M1035" s="61">
        <v>0.75331633557374</v>
      </c>
      <c r="N1035" s="61">
        <v>0.78915300693224499</v>
      </c>
      <c r="O1035" s="61">
        <v>0.75625891645445398</v>
      </c>
      <c r="P1035" s="61">
        <v>0.73000579273802602</v>
      </c>
      <c r="Q1035" s="61">
        <v>0.69717601971691101</v>
      </c>
      <c r="R1035" s="61">
        <v>0.70493025390867903</v>
      </c>
      <c r="S1035" s="61">
        <v>0.63769964662365397</v>
      </c>
    </row>
    <row r="1036" spans="1:19" x14ac:dyDescent="0.35">
      <c r="A1036" s="59" t="s">
        <v>1932</v>
      </c>
      <c r="B1036" s="59" t="s">
        <v>1933</v>
      </c>
      <c r="C1036" s="53" t="s">
        <v>40</v>
      </c>
      <c r="D1036" s="53" t="s">
        <v>106</v>
      </c>
      <c r="E1036" s="53" t="s">
        <v>3707</v>
      </c>
      <c r="F1036" s="60">
        <v>100.498892487315</v>
      </c>
      <c r="G1036" s="60">
        <v>103.426696292747</v>
      </c>
      <c r="H1036" s="60">
        <v>111.65797882977201</v>
      </c>
      <c r="I1036" s="60">
        <v>118.773624062682</v>
      </c>
      <c r="J1036" s="60">
        <v>98.378085446492193</v>
      </c>
      <c r="K1036" s="60">
        <v>103.766674878598</v>
      </c>
      <c r="L1036" s="60">
        <v>94.416981336404106</v>
      </c>
      <c r="M1036" s="61">
        <v>0.64376246955785099</v>
      </c>
      <c r="N1036" s="61">
        <v>0.68140853152821701</v>
      </c>
      <c r="O1036" s="61">
        <v>0.64678652049894403</v>
      </c>
      <c r="P1036" s="61">
        <v>0.61885249152122501</v>
      </c>
      <c r="Q1036" s="61">
        <v>0.58644095636941695</v>
      </c>
      <c r="R1036" s="61">
        <v>0.59491344396397705</v>
      </c>
      <c r="S1036" s="61">
        <v>0.52992229566710902</v>
      </c>
    </row>
    <row r="1037" spans="1:19" x14ac:dyDescent="0.35">
      <c r="A1037" s="59" t="s">
        <v>3521</v>
      </c>
      <c r="B1037" s="59" t="s">
        <v>3522</v>
      </c>
      <c r="C1037" s="53" t="s">
        <v>60</v>
      </c>
      <c r="D1037" s="53" t="s">
        <v>106</v>
      </c>
      <c r="E1037" s="53" t="s">
        <v>3707</v>
      </c>
      <c r="F1037" s="60">
        <v>103.41389106061099</v>
      </c>
      <c r="G1037" s="60">
        <v>123.309490582813</v>
      </c>
      <c r="H1037" s="60">
        <v>121.902795785142</v>
      </c>
      <c r="I1037" s="60">
        <v>125.20806200095799</v>
      </c>
      <c r="J1037" s="60">
        <v>104.710102013688</v>
      </c>
      <c r="K1037" s="60">
        <v>108.689153374063</v>
      </c>
      <c r="L1037" s="60">
        <v>93.833284875394696</v>
      </c>
      <c r="M1037" s="61">
        <v>0.64030579622610895</v>
      </c>
      <c r="N1037" s="61">
        <v>0.67847749367305499</v>
      </c>
      <c r="O1037" s="61">
        <v>0.64472333325414799</v>
      </c>
      <c r="P1037" s="61">
        <v>0.61345421549298096</v>
      </c>
      <c r="Q1037" s="61">
        <v>0.57934600935348202</v>
      </c>
      <c r="R1037" s="61">
        <v>0.59040469761459502</v>
      </c>
      <c r="S1037" s="61">
        <v>0.525460490829883</v>
      </c>
    </row>
    <row r="1038" spans="1:19" x14ac:dyDescent="0.35">
      <c r="A1038" s="59" t="s">
        <v>3519</v>
      </c>
      <c r="B1038" s="59" t="s">
        <v>3520</v>
      </c>
      <c r="C1038" s="53" t="s">
        <v>60</v>
      </c>
      <c r="D1038" s="53" t="s">
        <v>106</v>
      </c>
      <c r="E1038" s="53" t="s">
        <v>3707</v>
      </c>
      <c r="F1038" s="60">
        <v>108.82319266464199</v>
      </c>
      <c r="G1038" s="60">
        <v>120.831968146566</v>
      </c>
      <c r="H1038" s="60">
        <v>122.733127455708</v>
      </c>
      <c r="I1038" s="60">
        <v>114.662593520052</v>
      </c>
      <c r="J1038" s="60">
        <v>104.710102013688</v>
      </c>
      <c r="K1038" s="60">
        <v>108.689153374063</v>
      </c>
      <c r="L1038" s="60">
        <v>93.833284875394696</v>
      </c>
      <c r="M1038" s="61">
        <v>0.64030579622610895</v>
      </c>
      <c r="N1038" s="61">
        <v>0.67847749367305499</v>
      </c>
      <c r="O1038" s="61">
        <v>0.64472333325414799</v>
      </c>
      <c r="P1038" s="61">
        <v>0.61345421549298096</v>
      </c>
      <c r="Q1038" s="61">
        <v>0.57934600935348202</v>
      </c>
      <c r="R1038" s="61">
        <v>0.59040469761459502</v>
      </c>
      <c r="S1038" s="61">
        <v>0.525460490829883</v>
      </c>
    </row>
    <row r="1039" spans="1:19" x14ac:dyDescent="0.35">
      <c r="A1039" s="59" t="s">
        <v>3523</v>
      </c>
      <c r="B1039" s="59" t="s">
        <v>3524</v>
      </c>
      <c r="C1039" s="53" t="s">
        <v>60</v>
      </c>
      <c r="D1039" s="53" t="s">
        <v>106</v>
      </c>
      <c r="E1039" s="53" t="s">
        <v>3707</v>
      </c>
      <c r="F1039" s="60">
        <v>110.493117912454</v>
      </c>
      <c r="G1039" s="60">
        <v>121.567544216233</v>
      </c>
      <c r="H1039" s="60">
        <v>122.13654286864301</v>
      </c>
      <c r="I1039" s="60">
        <v>126.945606501424</v>
      </c>
      <c r="J1039" s="60">
        <v>124.853200388018</v>
      </c>
      <c r="K1039" s="60">
        <v>110.20156237048801</v>
      </c>
      <c r="L1039" s="60">
        <v>95.817596125767807</v>
      </c>
      <c r="M1039" s="61">
        <v>0.68976153145879004</v>
      </c>
      <c r="N1039" s="61">
        <v>0.727753276825437</v>
      </c>
      <c r="O1039" s="61">
        <v>0.69401955822363504</v>
      </c>
      <c r="P1039" s="61">
        <v>0.663160248191213</v>
      </c>
      <c r="Q1039" s="61">
        <v>0.62818937688923604</v>
      </c>
      <c r="R1039" s="61">
        <v>0.63901310101403197</v>
      </c>
      <c r="S1039" s="61">
        <v>0.57132424874683996</v>
      </c>
    </row>
    <row r="1040" spans="1:19" x14ac:dyDescent="0.35">
      <c r="A1040" s="59" t="s">
        <v>3525</v>
      </c>
      <c r="B1040" s="59" t="s">
        <v>3526</v>
      </c>
      <c r="C1040" s="53" t="s">
        <v>40</v>
      </c>
      <c r="D1040" s="53" t="s">
        <v>106</v>
      </c>
      <c r="E1040" s="53" t="s">
        <v>3707</v>
      </c>
      <c r="F1040" s="60">
        <v>105.395899803631</v>
      </c>
      <c r="G1040" s="60">
        <v>123.296350016163</v>
      </c>
      <c r="H1040" s="60">
        <v>128.603280750105</v>
      </c>
      <c r="I1040" s="60">
        <v>124.545935753995</v>
      </c>
      <c r="J1040" s="60">
        <v>118.125627330252</v>
      </c>
      <c r="K1040" s="60">
        <v>107.84230753304</v>
      </c>
      <c r="L1040" s="60">
        <v>93.101111080556393</v>
      </c>
      <c r="M1040" s="61">
        <v>0.67957942508786295</v>
      </c>
      <c r="N1040" s="61">
        <v>0.71799616788853304</v>
      </c>
      <c r="O1040" s="61">
        <v>0.68389992036216296</v>
      </c>
      <c r="P1040" s="61">
        <v>0.65278780707964601</v>
      </c>
      <c r="Q1040" s="61">
        <v>0.61783269603478497</v>
      </c>
      <c r="R1040" s="61">
        <v>0.62873482119258195</v>
      </c>
      <c r="S1040" s="61">
        <v>0.561576052169105</v>
      </c>
    </row>
    <row r="1041" spans="1:19" x14ac:dyDescent="0.35">
      <c r="A1041" s="59" t="s">
        <v>3527</v>
      </c>
      <c r="B1041" s="59" t="s">
        <v>3528</v>
      </c>
      <c r="C1041" s="53" t="s">
        <v>40</v>
      </c>
      <c r="D1041" s="53" t="s">
        <v>106</v>
      </c>
      <c r="E1041" s="53" t="s">
        <v>3707</v>
      </c>
      <c r="F1041" s="60">
        <v>107.18805866402199</v>
      </c>
      <c r="G1041" s="60">
        <v>118.796362966769</v>
      </c>
      <c r="H1041" s="60">
        <v>119.51184301225599</v>
      </c>
      <c r="I1041" s="60">
        <v>112.758650467301</v>
      </c>
      <c r="J1041" s="60">
        <v>109.19313991908101</v>
      </c>
      <c r="K1041" s="60">
        <v>114.286499952152</v>
      </c>
      <c r="L1041" s="60">
        <v>93.006488521072498</v>
      </c>
      <c r="M1041" s="61">
        <v>0.64017910346005202</v>
      </c>
      <c r="N1041" s="61">
        <v>0.67863633790128397</v>
      </c>
      <c r="O1041" s="61">
        <v>0.64455288367114905</v>
      </c>
      <c r="P1041" s="61">
        <v>0.61363166135372105</v>
      </c>
      <c r="Q1041" s="61">
        <v>0.57959488031074602</v>
      </c>
      <c r="R1041" s="61">
        <v>0.59039947259821901</v>
      </c>
      <c r="S1041" s="61">
        <v>0.52581575502233902</v>
      </c>
    </row>
    <row r="1042" spans="1:19" x14ac:dyDescent="0.35">
      <c r="A1042" s="59" t="s">
        <v>2672</v>
      </c>
      <c r="B1042" s="59" t="s">
        <v>2673</v>
      </c>
      <c r="C1042" s="53" t="s">
        <v>40</v>
      </c>
      <c r="D1042" s="53" t="s">
        <v>199</v>
      </c>
      <c r="E1042" s="53" t="s">
        <v>3707</v>
      </c>
      <c r="F1042" s="60">
        <v>109.94131890088801</v>
      </c>
      <c r="G1042" s="60">
        <v>106.11926410222701</v>
      </c>
      <c r="H1042" s="60">
        <v>99.279644825534206</v>
      </c>
      <c r="I1042" s="60">
        <v>117.052114910277</v>
      </c>
      <c r="J1042" s="60">
        <v>129.49322545425099</v>
      </c>
      <c r="K1042" s="60">
        <v>93.480671217137797</v>
      </c>
      <c r="L1042" s="60">
        <v>114.000446858125</v>
      </c>
      <c r="M1042" s="61">
        <v>0.66738697005984904</v>
      </c>
      <c r="N1042" s="61">
        <v>0.70077795519183905</v>
      </c>
      <c r="O1042" s="61">
        <v>0.66949791109180501</v>
      </c>
      <c r="P1042" s="61">
        <v>0.64366653654712103</v>
      </c>
      <c r="Q1042" s="61">
        <v>0.61264666680021496</v>
      </c>
      <c r="R1042" s="61">
        <v>0.62028887674415401</v>
      </c>
      <c r="S1042" s="61">
        <v>0.55575155017984201</v>
      </c>
    </row>
    <row r="1043" spans="1:19" x14ac:dyDescent="0.35">
      <c r="A1043" s="59" t="s">
        <v>1326</v>
      </c>
      <c r="B1043" s="59" t="s">
        <v>1327</v>
      </c>
      <c r="C1043" s="53" t="s">
        <v>60</v>
      </c>
      <c r="D1043" s="53" t="s">
        <v>73</v>
      </c>
      <c r="E1043" s="53" t="s">
        <v>3708</v>
      </c>
      <c r="F1043" s="60">
        <v>104.571505635504</v>
      </c>
      <c r="G1043" s="60">
        <v>117.43286491971701</v>
      </c>
      <c r="H1043" s="60">
        <v>109.782782566695</v>
      </c>
      <c r="I1043" s="60">
        <v>113.70002721013699</v>
      </c>
      <c r="J1043" s="60">
        <v>120.031238157209</v>
      </c>
      <c r="K1043" s="60">
        <v>115.749546395661</v>
      </c>
      <c r="L1043" s="60">
        <v>93.998393010005699</v>
      </c>
      <c r="M1043" s="61">
        <v>0.58981382627069601</v>
      </c>
      <c r="N1043" s="61">
        <v>0.60563242663225003</v>
      </c>
      <c r="O1043" s="61">
        <v>0.58926771710908399</v>
      </c>
      <c r="P1043" s="61">
        <v>0.57703576195099404</v>
      </c>
      <c r="Q1043" s="61">
        <v>0.558752789210331</v>
      </c>
      <c r="R1043" s="61">
        <v>0.56209857959644505</v>
      </c>
      <c r="S1043" s="61">
        <v>0.52017376670987803</v>
      </c>
    </row>
    <row r="1044" spans="1:19" x14ac:dyDescent="0.35">
      <c r="A1044" s="59" t="s">
        <v>2682</v>
      </c>
      <c r="B1044" s="59" t="s">
        <v>2683</v>
      </c>
      <c r="C1044" s="53" t="s">
        <v>60</v>
      </c>
      <c r="D1044" s="53" t="s">
        <v>199</v>
      </c>
      <c r="E1044" s="53" t="s">
        <v>3707</v>
      </c>
      <c r="F1044" s="60">
        <v>108.30258015566</v>
      </c>
      <c r="G1044" s="60">
        <v>112.48034960630299</v>
      </c>
      <c r="H1044" s="60">
        <v>111.562513192433</v>
      </c>
      <c r="I1044" s="60">
        <v>108.87726901652501</v>
      </c>
      <c r="J1044" s="60">
        <v>129.68191890610601</v>
      </c>
      <c r="K1044" s="60">
        <v>95.830437666075795</v>
      </c>
      <c r="L1044" s="60">
        <v>113.69863688956799</v>
      </c>
      <c r="M1044" s="61">
        <v>0.66733414697558902</v>
      </c>
      <c r="N1044" s="61">
        <v>0.70072444372739895</v>
      </c>
      <c r="O1044" s="61">
        <v>0.66943355895873402</v>
      </c>
      <c r="P1044" s="61">
        <v>0.64361105028544097</v>
      </c>
      <c r="Q1044" s="61">
        <v>0.61259270629990004</v>
      </c>
      <c r="R1044" s="61">
        <v>0.62022604035811302</v>
      </c>
      <c r="S1044" s="61">
        <v>0.55568197451206003</v>
      </c>
    </row>
    <row r="1045" spans="1:19" x14ac:dyDescent="0.35">
      <c r="A1045" s="59" t="s">
        <v>2678</v>
      </c>
      <c r="B1045" s="59" t="s">
        <v>2679</v>
      </c>
      <c r="C1045" s="53" t="s">
        <v>60</v>
      </c>
      <c r="D1045" s="53" t="s">
        <v>199</v>
      </c>
      <c r="E1045" s="53" t="s">
        <v>3707</v>
      </c>
      <c r="F1045" s="60">
        <v>113.711881759691</v>
      </c>
      <c r="G1045" s="60">
        <v>116.19663326067401</v>
      </c>
      <c r="H1045" s="60">
        <v>107.416717428266</v>
      </c>
      <c r="I1045" s="60">
        <v>108.87726901652501</v>
      </c>
      <c r="J1045" s="60">
        <v>127.265436242489</v>
      </c>
      <c r="K1045" s="60">
        <v>93.751620607475402</v>
      </c>
      <c r="L1045" s="60">
        <v>113.69863688956799</v>
      </c>
      <c r="M1045" s="61">
        <v>0.66733414697558902</v>
      </c>
      <c r="N1045" s="61">
        <v>0.70072444372739895</v>
      </c>
      <c r="O1045" s="61">
        <v>0.66943355895873402</v>
      </c>
      <c r="P1045" s="61">
        <v>0.64361105028544097</v>
      </c>
      <c r="Q1045" s="61">
        <v>0.61259270629990004</v>
      </c>
      <c r="R1045" s="61">
        <v>0.62022604035811302</v>
      </c>
      <c r="S1045" s="61">
        <v>0.55568197451206003</v>
      </c>
    </row>
    <row r="1046" spans="1:19" x14ac:dyDescent="0.35">
      <c r="A1046" s="59" t="s">
        <v>1332</v>
      </c>
      <c r="B1046" s="59" t="s">
        <v>1333</v>
      </c>
      <c r="C1046" s="53" t="s">
        <v>60</v>
      </c>
      <c r="D1046" s="53" t="s">
        <v>73</v>
      </c>
      <c r="E1046" s="53" t="s">
        <v>3707</v>
      </c>
      <c r="F1046" s="60">
        <v>105.552378489975</v>
      </c>
      <c r="G1046" s="60">
        <v>121.76337151073901</v>
      </c>
      <c r="H1046" s="60">
        <v>113.499361194362</v>
      </c>
      <c r="I1046" s="60">
        <v>119.95101313073</v>
      </c>
      <c r="J1046" s="60">
        <v>116.05231580119801</v>
      </c>
      <c r="K1046" s="60">
        <v>112.207711559378</v>
      </c>
      <c r="L1046" s="60">
        <v>92.811216132022693</v>
      </c>
      <c r="M1046" s="61">
        <v>0.675857948339322</v>
      </c>
      <c r="N1046" s="61">
        <v>0.70666166115773599</v>
      </c>
      <c r="O1046" s="61">
        <v>0.67788154933080502</v>
      </c>
      <c r="P1046" s="61">
        <v>0.65430590039756797</v>
      </c>
      <c r="Q1046" s="61">
        <v>0.62667211329147898</v>
      </c>
      <c r="R1046" s="61">
        <v>0.63380151779078298</v>
      </c>
      <c r="S1046" s="61">
        <v>0.57748780162896596</v>
      </c>
    </row>
    <row r="1047" spans="1:19" x14ac:dyDescent="0.35">
      <c r="A1047" s="59" t="s">
        <v>1330</v>
      </c>
      <c r="B1047" s="59" t="s">
        <v>1331</v>
      </c>
      <c r="C1047" s="53" t="s">
        <v>60</v>
      </c>
      <c r="D1047" s="53" t="s">
        <v>73</v>
      </c>
      <c r="E1047" s="53" t="s">
        <v>3707</v>
      </c>
      <c r="F1047" s="60">
        <v>103.858967784876</v>
      </c>
      <c r="G1047" s="60">
        <v>112.40794508406</v>
      </c>
      <c r="H1047" s="60">
        <v>114.849496452073</v>
      </c>
      <c r="I1047" s="60">
        <v>113.34085450329999</v>
      </c>
      <c r="J1047" s="60">
        <v>125.035378848569</v>
      </c>
      <c r="K1047" s="60">
        <v>123.66544233783</v>
      </c>
      <c r="L1047" s="60">
        <v>95.965208434723706</v>
      </c>
      <c r="M1047" s="61">
        <v>0.78757536111530801</v>
      </c>
      <c r="N1047" s="61">
        <v>0.81267098428037199</v>
      </c>
      <c r="O1047" s="61">
        <v>0.78723070142322804</v>
      </c>
      <c r="P1047" s="61">
        <v>0.77083929528498296</v>
      </c>
      <c r="Q1047" s="61">
        <v>0.74681001539059</v>
      </c>
      <c r="R1047" s="61">
        <v>0.75064543439021203</v>
      </c>
      <c r="S1047" s="61">
        <v>0.69453313307499598</v>
      </c>
    </row>
    <row r="1048" spans="1:19" x14ac:dyDescent="0.35">
      <c r="A1048" s="59" t="s">
        <v>2684</v>
      </c>
      <c r="B1048" s="59" t="s">
        <v>2685</v>
      </c>
      <c r="C1048" s="53" t="s">
        <v>60</v>
      </c>
      <c r="D1048" s="53" t="s">
        <v>199</v>
      </c>
      <c r="E1048" s="53" t="s">
        <v>3707</v>
      </c>
      <c r="F1048" s="60">
        <v>111.011272641023</v>
      </c>
      <c r="G1048" s="60">
        <v>107.525337585225</v>
      </c>
      <c r="H1048" s="60">
        <v>103.265096898587</v>
      </c>
      <c r="I1048" s="60">
        <v>114.148030654637</v>
      </c>
      <c r="J1048" s="60">
        <v>127.265436242489</v>
      </c>
      <c r="K1048" s="60">
        <v>93.751620607475402</v>
      </c>
      <c r="L1048" s="60">
        <v>113.69863688956799</v>
      </c>
      <c r="M1048" s="61">
        <v>0.66733414697558902</v>
      </c>
      <c r="N1048" s="61">
        <v>0.70072444372739895</v>
      </c>
      <c r="O1048" s="61">
        <v>0.66943355895873402</v>
      </c>
      <c r="P1048" s="61">
        <v>0.64361105028544097</v>
      </c>
      <c r="Q1048" s="61">
        <v>0.61259270629990004</v>
      </c>
      <c r="R1048" s="61">
        <v>0.62022604035811302</v>
      </c>
      <c r="S1048" s="61">
        <v>0.55568197451206003</v>
      </c>
    </row>
    <row r="1049" spans="1:19" x14ac:dyDescent="0.35">
      <c r="A1049" s="59" t="s">
        <v>2680</v>
      </c>
      <c r="B1049" s="59" t="s">
        <v>2681</v>
      </c>
      <c r="C1049" s="53" t="s">
        <v>60</v>
      </c>
      <c r="D1049" s="53" t="s">
        <v>199</v>
      </c>
      <c r="E1049" s="53" t="s">
        <v>3707</v>
      </c>
      <c r="F1049" s="60">
        <v>114.40022412757899</v>
      </c>
      <c r="G1049" s="60">
        <v>109.39750696730999</v>
      </c>
      <c r="H1049" s="60">
        <v>100.455373743968</v>
      </c>
      <c r="I1049" s="60">
        <v>117.478260648196</v>
      </c>
      <c r="J1049" s="60">
        <v>127.595191320884</v>
      </c>
      <c r="K1049" s="60">
        <v>93.871501093128401</v>
      </c>
      <c r="L1049" s="60">
        <v>108.79592704623199</v>
      </c>
      <c r="M1049" s="61">
        <v>0.66669968138053204</v>
      </c>
      <c r="N1049" s="61">
        <v>0.66662632529485499</v>
      </c>
      <c r="O1049" s="61">
        <v>0.635063754734149</v>
      </c>
      <c r="P1049" s="61">
        <v>0.64332087548205596</v>
      </c>
      <c r="Q1049" s="61">
        <v>0.61235186671577801</v>
      </c>
      <c r="R1049" s="61">
        <v>0.59743554288242495</v>
      </c>
      <c r="S1049" s="61">
        <v>0.491302703828779</v>
      </c>
    </row>
    <row r="1050" spans="1:19" x14ac:dyDescent="0.35">
      <c r="A1050" s="59" t="s">
        <v>1324</v>
      </c>
      <c r="B1050" s="59" t="s">
        <v>1325</v>
      </c>
      <c r="C1050" s="53" t="s">
        <v>40</v>
      </c>
      <c r="D1050" s="53" t="s">
        <v>73</v>
      </c>
      <c r="E1050" s="53" t="s">
        <v>3707</v>
      </c>
      <c r="F1050" s="60">
        <v>103.25162293595901</v>
      </c>
      <c r="G1050" s="60">
        <v>118.59320980635501</v>
      </c>
      <c r="H1050" s="60">
        <v>107.819420534744</v>
      </c>
      <c r="I1050" s="60">
        <v>121.59594076968401</v>
      </c>
      <c r="J1050" s="60">
        <v>122.35298802134</v>
      </c>
      <c r="K1050" s="60">
        <v>112.061286518556</v>
      </c>
      <c r="L1050" s="60">
        <v>92.132283222909905</v>
      </c>
      <c r="M1050" s="61">
        <v>0.67573880716182599</v>
      </c>
      <c r="N1050" s="61">
        <v>0.70686334609252</v>
      </c>
      <c r="O1050" s="61">
        <v>0.67777761804633796</v>
      </c>
      <c r="P1050" s="61">
        <v>0.65463180623131501</v>
      </c>
      <c r="Q1050" s="61">
        <v>0.62709595886846203</v>
      </c>
      <c r="R1050" s="61">
        <v>0.63394142786145202</v>
      </c>
      <c r="S1050" s="61">
        <v>0.57811320401976696</v>
      </c>
    </row>
    <row r="1051" spans="1:19" x14ac:dyDescent="0.35">
      <c r="A1051" s="59" t="s">
        <v>1322</v>
      </c>
      <c r="B1051" s="59" t="s">
        <v>1323</v>
      </c>
      <c r="C1051" s="53" t="s">
        <v>40</v>
      </c>
      <c r="D1051" s="53" t="s">
        <v>73</v>
      </c>
      <c r="E1051" s="53" t="s">
        <v>3707</v>
      </c>
      <c r="F1051" s="60">
        <v>94.928786503410606</v>
      </c>
      <c r="G1051" s="60">
        <v>118.040484721627</v>
      </c>
      <c r="H1051" s="60">
        <v>104.673063756731</v>
      </c>
      <c r="I1051" s="60">
        <v>109.556703258219</v>
      </c>
      <c r="J1051" s="60">
        <v>120.421799821113</v>
      </c>
      <c r="K1051" s="60">
        <v>111.54753757932301</v>
      </c>
      <c r="L1051" s="60">
        <v>94.184373357678894</v>
      </c>
      <c r="M1051" s="61">
        <v>0.677999847640949</v>
      </c>
      <c r="N1051" s="61">
        <v>0.70820861835181603</v>
      </c>
      <c r="O1051" s="61">
        <v>0.68024484255502904</v>
      </c>
      <c r="P1051" s="61">
        <v>0.65599849405758004</v>
      </c>
      <c r="Q1051" s="61">
        <v>0.62829296878357599</v>
      </c>
      <c r="R1051" s="61">
        <v>0.63615445149404004</v>
      </c>
      <c r="S1051" s="61">
        <v>0.57962520581141497</v>
      </c>
    </row>
    <row r="1052" spans="1:19" x14ac:dyDescent="0.35">
      <c r="A1052" s="59" t="s">
        <v>2674</v>
      </c>
      <c r="B1052" s="59" t="s">
        <v>2675</v>
      </c>
      <c r="C1052" s="53" t="s">
        <v>40</v>
      </c>
      <c r="D1052" s="53" t="s">
        <v>199</v>
      </c>
      <c r="E1052" s="53" t="s">
        <v>3708</v>
      </c>
      <c r="F1052" s="60">
        <v>109.03712879532701</v>
      </c>
      <c r="G1052" s="60">
        <v>108.624710242606</v>
      </c>
      <c r="H1052" s="60">
        <v>104.888920489019</v>
      </c>
      <c r="I1052" s="60">
        <v>112.386305867415</v>
      </c>
      <c r="J1052" s="60">
        <v>126.062093218957</v>
      </c>
      <c r="K1052" s="60">
        <v>94.241462247560904</v>
      </c>
      <c r="L1052" s="60">
        <v>108.79592704623199</v>
      </c>
      <c r="M1052" s="61">
        <v>0.57596270380417502</v>
      </c>
      <c r="N1052" s="61">
        <v>0.59555639503374602</v>
      </c>
      <c r="O1052" s="61">
        <v>0.57516254719508297</v>
      </c>
      <c r="P1052" s="61">
        <v>0.56124635730207995</v>
      </c>
      <c r="Q1052" s="61">
        <v>0.53917503719244897</v>
      </c>
      <c r="R1052" s="61">
        <v>0.54213574525449404</v>
      </c>
      <c r="S1052" s="61">
        <v>0.491302703828779</v>
      </c>
    </row>
    <row r="1053" spans="1:19" x14ac:dyDescent="0.35">
      <c r="A1053" s="59" t="s">
        <v>2676</v>
      </c>
      <c r="B1053" s="59" t="s">
        <v>2677</v>
      </c>
      <c r="C1053" s="53" t="s">
        <v>60</v>
      </c>
      <c r="D1053" s="53" t="s">
        <v>199</v>
      </c>
      <c r="E1053" s="53" t="s">
        <v>3707</v>
      </c>
      <c r="F1053" s="60">
        <v>111.011272641023</v>
      </c>
      <c r="G1053" s="60">
        <v>113.719110824426</v>
      </c>
      <c r="H1053" s="60">
        <v>105.75605408713299</v>
      </c>
      <c r="I1053" s="60">
        <v>122.056129806063</v>
      </c>
      <c r="J1053" s="60">
        <v>130.89013610831699</v>
      </c>
      <c r="K1053" s="60">
        <v>93.751620607475402</v>
      </c>
      <c r="L1053" s="60">
        <v>107.642932602743</v>
      </c>
      <c r="M1053" s="61">
        <v>0.66733414697558902</v>
      </c>
      <c r="N1053" s="61">
        <v>0.70072444372739895</v>
      </c>
      <c r="O1053" s="61">
        <v>0.66943355895873402</v>
      </c>
      <c r="P1053" s="61">
        <v>0.64361105028544097</v>
      </c>
      <c r="Q1053" s="61">
        <v>0.61259270629990004</v>
      </c>
      <c r="R1053" s="61">
        <v>0.62022604035811302</v>
      </c>
      <c r="S1053" s="61">
        <v>0.55568197451206003</v>
      </c>
    </row>
    <row r="1054" spans="1:19" x14ac:dyDescent="0.35">
      <c r="A1054" s="59" t="s">
        <v>1320</v>
      </c>
      <c r="B1054" s="59" t="s">
        <v>1321</v>
      </c>
      <c r="C1054" s="53" t="s">
        <v>40</v>
      </c>
      <c r="D1054" s="53" t="s">
        <v>73</v>
      </c>
      <c r="E1054" s="53" t="s">
        <v>3707</v>
      </c>
      <c r="F1054" s="60">
        <v>102.983779488198</v>
      </c>
      <c r="G1054" s="60">
        <v>122.65443333529601</v>
      </c>
      <c r="H1054" s="60">
        <v>109.15658245108899</v>
      </c>
      <c r="I1054" s="60">
        <v>107.573060707672</v>
      </c>
      <c r="J1054" s="60">
        <v>121.292347436974</v>
      </c>
      <c r="K1054" s="60">
        <v>126.948883415702</v>
      </c>
      <c r="L1054" s="60">
        <v>91.931876492678995</v>
      </c>
      <c r="M1054" s="61">
        <v>0.67749420544007599</v>
      </c>
      <c r="N1054" s="61">
        <v>0.70781541008598903</v>
      </c>
      <c r="O1054" s="61">
        <v>0.67973912316611595</v>
      </c>
      <c r="P1054" s="61">
        <v>0.65548565497785505</v>
      </c>
      <c r="Q1054" s="61">
        <v>0.62775079099799402</v>
      </c>
      <c r="R1054" s="61">
        <v>0.63552812018398097</v>
      </c>
      <c r="S1054" s="61">
        <v>0.57893676305615704</v>
      </c>
    </row>
    <row r="1055" spans="1:19" x14ac:dyDescent="0.35">
      <c r="A1055" s="59" t="s">
        <v>1328</v>
      </c>
      <c r="B1055" s="59" t="s">
        <v>1329</v>
      </c>
      <c r="C1055" s="53" t="s">
        <v>60</v>
      </c>
      <c r="D1055" s="53" t="s">
        <v>73</v>
      </c>
      <c r="E1055" s="53" t="s">
        <v>3707</v>
      </c>
      <c r="F1055" s="60">
        <v>107.833307948654</v>
      </c>
      <c r="G1055" s="60">
        <v>122.427955669078</v>
      </c>
      <c r="H1055" s="60">
        <v>110.22675073273599</v>
      </c>
      <c r="I1055" s="60">
        <v>113.68424639141099</v>
      </c>
      <c r="J1055" s="60">
        <v>119.34552325761599</v>
      </c>
      <c r="K1055" s="60">
        <v>117.429765139339</v>
      </c>
      <c r="L1055" s="60">
        <v>93.171261807345601</v>
      </c>
      <c r="M1055" s="61">
        <v>0.727655421239226</v>
      </c>
      <c r="N1055" s="61">
        <v>0.75677702667274105</v>
      </c>
      <c r="O1055" s="61">
        <v>0.729879980852566</v>
      </c>
      <c r="P1055" s="61">
        <v>0.70626254416785295</v>
      </c>
      <c r="Q1055" s="61">
        <v>0.67815732667373496</v>
      </c>
      <c r="R1055" s="61">
        <v>0.68600587141732405</v>
      </c>
      <c r="S1055" s="61">
        <v>0.62758683840793095</v>
      </c>
    </row>
    <row r="1056" spans="1:19" x14ac:dyDescent="0.35">
      <c r="A1056" s="59" t="s">
        <v>2670</v>
      </c>
      <c r="B1056" s="59" t="s">
        <v>2671</v>
      </c>
      <c r="C1056" s="53" t="s">
        <v>40</v>
      </c>
      <c r="D1056" s="53" t="s">
        <v>199</v>
      </c>
      <c r="E1056" s="53" t="s">
        <v>3707</v>
      </c>
      <c r="F1056" s="60">
        <v>101.831457333796</v>
      </c>
      <c r="G1056" s="60">
        <v>101.16421594459101</v>
      </c>
      <c r="H1056" s="60">
        <v>102.595135395342</v>
      </c>
      <c r="I1056" s="60">
        <v>107.827303696451</v>
      </c>
      <c r="J1056" s="60">
        <v>118.619222375156</v>
      </c>
      <c r="K1056" s="60">
        <v>93.480671217137797</v>
      </c>
      <c r="L1056" s="60">
        <v>109.963319968251</v>
      </c>
      <c r="M1056" s="61">
        <v>0.66738697005984904</v>
      </c>
      <c r="N1056" s="61">
        <v>0.70077795519183905</v>
      </c>
      <c r="O1056" s="61">
        <v>0.66949791109180501</v>
      </c>
      <c r="P1056" s="61">
        <v>0.64366653654712103</v>
      </c>
      <c r="Q1056" s="61">
        <v>0.61264666680021496</v>
      </c>
      <c r="R1056" s="61">
        <v>0.62028887674415401</v>
      </c>
      <c r="S1056" s="61">
        <v>0.55575155017984201</v>
      </c>
    </row>
    <row r="1057" spans="1:19" x14ac:dyDescent="0.35">
      <c r="A1057" s="59" t="s">
        <v>2029</v>
      </c>
      <c r="B1057" s="59" t="s">
        <v>2030</v>
      </c>
      <c r="C1057" s="53" t="s">
        <v>60</v>
      </c>
      <c r="D1057" s="53" t="s">
        <v>146</v>
      </c>
      <c r="E1057" s="53" t="s">
        <v>3708</v>
      </c>
      <c r="F1057" s="60">
        <v>112.552137108439</v>
      </c>
      <c r="G1057" s="60">
        <v>126.811320189451</v>
      </c>
      <c r="H1057" s="60">
        <v>112.558888503221</v>
      </c>
      <c r="I1057" s="60">
        <v>125.78625719994299</v>
      </c>
      <c r="J1057" s="60">
        <v>124.10928489943799</v>
      </c>
      <c r="K1057" s="60">
        <v>108.301362075662</v>
      </c>
      <c r="L1057" s="60">
        <v>93.423793262175707</v>
      </c>
      <c r="M1057" s="61">
        <v>0.53722172794742196</v>
      </c>
      <c r="N1057" s="61">
        <v>0.56110592902769196</v>
      </c>
      <c r="O1057" s="61">
        <v>0.53851783934923103</v>
      </c>
      <c r="P1057" s="61">
        <v>0.52386467040136497</v>
      </c>
      <c r="Q1057" s="61">
        <v>0.50229661814809401</v>
      </c>
      <c r="R1057" s="61">
        <v>0.50413492637690105</v>
      </c>
      <c r="S1057" s="61">
        <v>0.460214838719536</v>
      </c>
    </row>
    <row r="1058" spans="1:19" x14ac:dyDescent="0.35">
      <c r="A1058" s="59" t="s">
        <v>3583</v>
      </c>
      <c r="B1058" s="59" t="s">
        <v>3584</v>
      </c>
      <c r="C1058" s="53" t="s">
        <v>40</v>
      </c>
      <c r="D1058" s="53" t="s">
        <v>199</v>
      </c>
      <c r="E1058" s="53" t="s">
        <v>3708</v>
      </c>
      <c r="F1058" s="60">
        <v>110.126362457375</v>
      </c>
      <c r="G1058" s="60">
        <v>125.53310441996</v>
      </c>
      <c r="H1058" s="60">
        <v>110.9047685675</v>
      </c>
      <c r="I1058" s="60">
        <v>124.64762022303999</v>
      </c>
      <c r="J1058" s="60">
        <v>108.321916674492</v>
      </c>
      <c r="K1058" s="60">
        <v>108.742701137621</v>
      </c>
      <c r="L1058" s="60">
        <v>92.616613439648603</v>
      </c>
      <c r="M1058" s="61">
        <v>0.51653040360157698</v>
      </c>
      <c r="N1058" s="61">
        <v>0.53937259289683004</v>
      </c>
      <c r="O1058" s="61">
        <v>0.51594571142934897</v>
      </c>
      <c r="P1058" s="61">
        <v>0.49798862247292902</v>
      </c>
      <c r="Q1058" s="61">
        <v>0.47162043238854701</v>
      </c>
      <c r="R1058" s="61">
        <v>0.47426704711058698</v>
      </c>
      <c r="S1058" s="61">
        <v>0.41174511063728098</v>
      </c>
    </row>
    <row r="1059" spans="1:19" x14ac:dyDescent="0.35">
      <c r="A1059" s="59" t="s">
        <v>1859</v>
      </c>
      <c r="B1059" s="59" t="s">
        <v>1860</v>
      </c>
      <c r="C1059" s="53" t="s">
        <v>60</v>
      </c>
      <c r="D1059" s="53" t="s">
        <v>440</v>
      </c>
      <c r="E1059" s="53" t="s">
        <v>3707</v>
      </c>
      <c r="F1059" s="60">
        <v>101.845493990826</v>
      </c>
      <c r="G1059" s="60">
        <v>101.270418004258</v>
      </c>
      <c r="H1059" s="60">
        <v>120.28944920799999</v>
      </c>
      <c r="I1059" s="60">
        <v>100.07196350661</v>
      </c>
      <c r="J1059" s="60">
        <v>104.197058513261</v>
      </c>
      <c r="K1059" s="60">
        <v>110.131789749235</v>
      </c>
      <c r="L1059" s="60">
        <v>107.616507488077</v>
      </c>
      <c r="M1059" s="61">
        <v>0.63632754651174395</v>
      </c>
      <c r="N1059" s="61">
        <v>0.67947682684126098</v>
      </c>
      <c r="O1059" s="61">
        <v>0.63973663089032895</v>
      </c>
      <c r="P1059" s="61">
        <v>0.61311820794752003</v>
      </c>
      <c r="Q1059" s="61">
        <v>0.57899278892856498</v>
      </c>
      <c r="R1059" s="61">
        <v>0.58486836843318302</v>
      </c>
      <c r="S1059" s="61">
        <v>0.51434427008332295</v>
      </c>
    </row>
    <row r="1060" spans="1:19" x14ac:dyDescent="0.35">
      <c r="A1060" s="59" t="s">
        <v>1849</v>
      </c>
      <c r="B1060" s="59" t="s">
        <v>1850</v>
      </c>
      <c r="C1060" s="53" t="s">
        <v>40</v>
      </c>
      <c r="D1060" s="53" t="s">
        <v>440</v>
      </c>
      <c r="E1060" s="53" t="s">
        <v>3707</v>
      </c>
      <c r="F1060" s="60">
        <v>105.135211227742</v>
      </c>
      <c r="G1060" s="60">
        <v>112.537313962732</v>
      </c>
      <c r="H1060" s="60">
        <v>117.182428508764</v>
      </c>
      <c r="I1060" s="60">
        <v>94.337789854422894</v>
      </c>
      <c r="J1060" s="60">
        <v>110.790712305325</v>
      </c>
      <c r="K1060" s="60">
        <v>108.332894484609</v>
      </c>
      <c r="L1060" s="60">
        <v>101.18302172563099</v>
      </c>
      <c r="M1060" s="61">
        <v>0.64125246136564895</v>
      </c>
      <c r="N1060" s="61">
        <v>0.68259455776459999</v>
      </c>
      <c r="O1060" s="61">
        <v>0.64530288263021296</v>
      </c>
      <c r="P1060" s="61">
        <v>0.61645152758645205</v>
      </c>
      <c r="Q1060" s="61">
        <v>0.58205230625474003</v>
      </c>
      <c r="R1060" s="61">
        <v>0.59009630013118997</v>
      </c>
      <c r="S1060" s="61">
        <v>0.51743331927648595</v>
      </c>
    </row>
    <row r="1061" spans="1:19" x14ac:dyDescent="0.35">
      <c r="A1061" s="59" t="s">
        <v>1847</v>
      </c>
      <c r="B1061" s="59" t="s">
        <v>1848</v>
      </c>
      <c r="C1061" s="53" t="s">
        <v>40</v>
      </c>
      <c r="D1061" s="53" t="s">
        <v>440</v>
      </c>
      <c r="E1061" s="53" t="s">
        <v>3707</v>
      </c>
      <c r="F1061" s="60">
        <v>103.01463828672701</v>
      </c>
      <c r="G1061" s="60">
        <v>98.953295894828202</v>
      </c>
      <c r="H1061" s="60">
        <v>120.031306191027</v>
      </c>
      <c r="I1061" s="60">
        <v>93.245699929525898</v>
      </c>
      <c r="J1061" s="60">
        <v>109.570478563596</v>
      </c>
      <c r="K1061" s="60">
        <v>107.935184810303</v>
      </c>
      <c r="L1061" s="60">
        <v>104.44878919392499</v>
      </c>
      <c r="M1061" s="61">
        <v>0.64013540644670697</v>
      </c>
      <c r="N1061" s="61">
        <v>0.68142029327912601</v>
      </c>
      <c r="O1061" s="61">
        <v>0.64382536396188605</v>
      </c>
      <c r="P1061" s="61">
        <v>0.61542605662873795</v>
      </c>
      <c r="Q1061" s="61">
        <v>0.58108473613905498</v>
      </c>
      <c r="R1061" s="61">
        <v>0.58892317838443997</v>
      </c>
      <c r="S1061" s="61">
        <v>0.51619146269509797</v>
      </c>
    </row>
    <row r="1062" spans="1:19" x14ac:dyDescent="0.35">
      <c r="A1062" s="59" t="s">
        <v>1845</v>
      </c>
      <c r="B1062" s="59" t="s">
        <v>1846</v>
      </c>
      <c r="C1062" s="53" t="s">
        <v>40</v>
      </c>
      <c r="D1062" s="53" t="s">
        <v>440</v>
      </c>
      <c r="E1062" s="53" t="s">
        <v>3708</v>
      </c>
      <c r="F1062" s="60">
        <v>99.858334832405305</v>
      </c>
      <c r="G1062" s="60">
        <v>105.39176948105001</v>
      </c>
      <c r="H1062" s="60">
        <v>116.6496137571</v>
      </c>
      <c r="I1062" s="60">
        <v>96.127831030083698</v>
      </c>
      <c r="J1062" s="60">
        <v>110.684059484711</v>
      </c>
      <c r="K1062" s="60">
        <v>107.612751595902</v>
      </c>
      <c r="L1062" s="60">
        <v>104.647571909717</v>
      </c>
      <c r="M1062" s="61">
        <v>0.53578988983616704</v>
      </c>
      <c r="N1062" s="61">
        <v>0.56287557553854894</v>
      </c>
      <c r="O1062" s="61">
        <v>0.537723982902505</v>
      </c>
      <c r="P1062" s="61">
        <v>0.51987065666287602</v>
      </c>
      <c r="Q1062" s="61">
        <v>0.49512253749426099</v>
      </c>
      <c r="R1062" s="61">
        <v>0.49935767197397002</v>
      </c>
      <c r="S1062" s="61">
        <v>0.43955858170540701</v>
      </c>
    </row>
    <row r="1063" spans="1:19" x14ac:dyDescent="0.35">
      <c r="A1063" s="59" t="s">
        <v>1853</v>
      </c>
      <c r="B1063" s="59" t="s">
        <v>1854</v>
      </c>
      <c r="C1063" s="53" t="s">
        <v>60</v>
      </c>
      <c r="D1063" s="53" t="s">
        <v>440</v>
      </c>
      <c r="E1063" s="53" t="s">
        <v>3708</v>
      </c>
      <c r="F1063" s="60">
        <v>99.858334832405305</v>
      </c>
      <c r="G1063" s="60">
        <v>105.39176948105001</v>
      </c>
      <c r="H1063" s="60">
        <v>116.6496137571</v>
      </c>
      <c r="I1063" s="60">
        <v>96.127831030083698</v>
      </c>
      <c r="J1063" s="60">
        <v>110.684059484711</v>
      </c>
      <c r="K1063" s="60">
        <v>107.612751595902</v>
      </c>
      <c r="L1063" s="60">
        <v>104.647571909717</v>
      </c>
      <c r="M1063" s="61">
        <v>0.53578988983616704</v>
      </c>
      <c r="N1063" s="61">
        <v>0.56287557553854894</v>
      </c>
      <c r="O1063" s="61">
        <v>0.537723982902505</v>
      </c>
      <c r="P1063" s="61">
        <v>0.51987065666287602</v>
      </c>
      <c r="Q1063" s="61">
        <v>0.49512253749426099</v>
      </c>
      <c r="R1063" s="61">
        <v>0.49935767197397002</v>
      </c>
      <c r="S1063" s="61">
        <v>0.43955858170540701</v>
      </c>
    </row>
    <row r="1064" spans="1:19" x14ac:dyDescent="0.35">
      <c r="A1064" s="59" t="s">
        <v>1855</v>
      </c>
      <c r="B1064" s="59" t="s">
        <v>1856</v>
      </c>
      <c r="C1064" s="53" t="s">
        <v>60</v>
      </c>
      <c r="D1064" s="53" t="s">
        <v>440</v>
      </c>
      <c r="E1064" s="53" t="s">
        <v>3707</v>
      </c>
      <c r="F1064" s="60">
        <v>99.136796043728594</v>
      </c>
      <c r="G1064" s="60">
        <v>104.98671151405399</v>
      </c>
      <c r="H1064" s="60">
        <v>108.676530997401</v>
      </c>
      <c r="I1064" s="60">
        <v>93.480566872733206</v>
      </c>
      <c r="J1064" s="60">
        <v>104.197058513261</v>
      </c>
      <c r="K1064" s="60">
        <v>105.967906481898</v>
      </c>
      <c r="L1064" s="60">
        <v>109.63505698100001</v>
      </c>
      <c r="M1064" s="61">
        <v>0.63632754651174395</v>
      </c>
      <c r="N1064" s="61">
        <v>0.67947682684126098</v>
      </c>
      <c r="O1064" s="61">
        <v>0.63973663089032895</v>
      </c>
      <c r="P1064" s="61">
        <v>0.61311820794752003</v>
      </c>
      <c r="Q1064" s="61">
        <v>0.57899278892856498</v>
      </c>
      <c r="R1064" s="61">
        <v>0.58486836843318302</v>
      </c>
      <c r="S1064" s="61">
        <v>0.51434427008332295</v>
      </c>
    </row>
    <row r="1065" spans="1:19" x14ac:dyDescent="0.35">
      <c r="A1065" s="59" t="s">
        <v>1851</v>
      </c>
      <c r="B1065" s="59" t="s">
        <v>1852</v>
      </c>
      <c r="C1065" s="53" t="s">
        <v>60</v>
      </c>
      <c r="D1065" s="53" t="s">
        <v>440</v>
      </c>
      <c r="E1065" s="53" t="s">
        <v>3707</v>
      </c>
      <c r="F1065" s="60">
        <v>98.494365013970295</v>
      </c>
      <c r="G1065" s="60">
        <v>102.025057750993</v>
      </c>
      <c r="H1065" s="60">
        <v>119.734129680498</v>
      </c>
      <c r="I1065" s="60">
        <v>96.077656935063601</v>
      </c>
      <c r="J1065" s="60">
        <v>110.219806030274</v>
      </c>
      <c r="K1065" s="60">
        <v>109.964381323551</v>
      </c>
      <c r="L1065" s="60">
        <v>104.647571909717</v>
      </c>
      <c r="M1065" s="61">
        <v>0.63549234842976998</v>
      </c>
      <c r="N1065" s="61">
        <v>0.67837076855328904</v>
      </c>
      <c r="O1065" s="61">
        <v>0.63899065300123803</v>
      </c>
      <c r="P1065" s="61">
        <v>0.61233030244743802</v>
      </c>
      <c r="Q1065" s="61">
        <v>0.57829899053326705</v>
      </c>
      <c r="R1065" s="61">
        <v>0.58424237498438403</v>
      </c>
      <c r="S1065" s="61">
        <v>0.43955858170540701</v>
      </c>
    </row>
    <row r="1066" spans="1:19" x14ac:dyDescent="0.35">
      <c r="A1066" s="59" t="s">
        <v>1857</v>
      </c>
      <c r="B1066" s="59" t="s">
        <v>1858</v>
      </c>
      <c r="C1066" s="53" t="s">
        <v>60</v>
      </c>
      <c r="D1066" s="53" t="s">
        <v>440</v>
      </c>
      <c r="E1066" s="53" t="s">
        <v>3707</v>
      </c>
      <c r="F1066" s="60">
        <v>99.136796043728594</v>
      </c>
      <c r="G1066" s="60">
        <v>107.46423395030099</v>
      </c>
      <c r="H1066" s="60">
        <v>116.14361562068</v>
      </c>
      <c r="I1066" s="60">
        <v>97.434610085212896</v>
      </c>
      <c r="J1066" s="60">
        <v>112.654627187934</v>
      </c>
      <c r="K1066" s="60">
        <v>110.131789749235</v>
      </c>
      <c r="L1066" s="60">
        <v>109.63505698100001</v>
      </c>
      <c r="M1066" s="61">
        <v>0.63632754651174395</v>
      </c>
      <c r="N1066" s="61">
        <v>0.67947682684126098</v>
      </c>
      <c r="O1066" s="61">
        <v>0.63973663089032895</v>
      </c>
      <c r="P1066" s="61">
        <v>0.61311820794752003</v>
      </c>
      <c r="Q1066" s="61">
        <v>0.57899278892856498</v>
      </c>
      <c r="R1066" s="61">
        <v>0.58486836843318302</v>
      </c>
      <c r="S1066" s="61">
        <v>0.51434427008332295</v>
      </c>
    </row>
    <row r="1067" spans="1:19" x14ac:dyDescent="0.35">
      <c r="A1067" s="59" t="s">
        <v>659</v>
      </c>
      <c r="B1067" s="59" t="s">
        <v>660</v>
      </c>
      <c r="C1067" s="53" t="s">
        <v>60</v>
      </c>
      <c r="D1067" s="53" t="s">
        <v>236</v>
      </c>
      <c r="E1067" s="53" t="s">
        <v>3707</v>
      </c>
      <c r="F1067" s="60">
        <v>117.475180511939</v>
      </c>
      <c r="G1067" s="60">
        <v>112.891090868375</v>
      </c>
      <c r="H1067" s="60">
        <v>93.221990816406702</v>
      </c>
      <c r="I1067" s="60">
        <v>102.637103774255</v>
      </c>
      <c r="J1067" s="60">
        <v>109.261909271739</v>
      </c>
      <c r="K1067" s="60">
        <v>89.410525201853204</v>
      </c>
      <c r="L1067" s="60">
        <v>99.713319352951302</v>
      </c>
      <c r="M1067" s="61">
        <v>0.56555977302318206</v>
      </c>
      <c r="N1067" s="61">
        <v>0.61018921976849405</v>
      </c>
      <c r="O1067" s="61">
        <v>0.57029755881685096</v>
      </c>
      <c r="P1067" s="61">
        <v>0.53523648302431104</v>
      </c>
      <c r="Q1067" s="61">
        <v>0.49846665551564401</v>
      </c>
      <c r="R1067" s="61">
        <v>0.51017546630125199</v>
      </c>
      <c r="S1067" s="61">
        <v>0.44286928734054998</v>
      </c>
    </row>
    <row r="1068" spans="1:19" x14ac:dyDescent="0.35">
      <c r="A1068" s="59" t="s">
        <v>2624</v>
      </c>
      <c r="B1068" s="59" t="s">
        <v>2625</v>
      </c>
      <c r="C1068" s="53" t="s">
        <v>60</v>
      </c>
      <c r="D1068" s="53" t="s">
        <v>135</v>
      </c>
      <c r="E1068" s="53" t="s">
        <v>3707</v>
      </c>
      <c r="F1068" s="60">
        <v>124.772166708444</v>
      </c>
      <c r="G1068" s="60">
        <v>102.90130358665201</v>
      </c>
      <c r="H1068" s="60">
        <v>116.93748577207199</v>
      </c>
      <c r="I1068" s="60">
        <v>116.282227306412</v>
      </c>
      <c r="J1068" s="60">
        <v>93.370803081547905</v>
      </c>
      <c r="K1068" s="60">
        <v>95.832163348820004</v>
      </c>
      <c r="L1068" s="60">
        <v>98.374553841999898</v>
      </c>
      <c r="M1068" s="61">
        <v>0.48082625649112598</v>
      </c>
      <c r="N1068" s="61">
        <v>0.54264777603441905</v>
      </c>
      <c r="O1068" s="61">
        <v>0.487370303902532</v>
      </c>
      <c r="P1068" s="61">
        <v>0.44383464991823002</v>
      </c>
      <c r="Q1068" s="61">
        <v>0.39558263432825103</v>
      </c>
      <c r="R1068" s="61">
        <v>0.408662645935431</v>
      </c>
      <c r="S1068" s="61">
        <v>0.32645249858538899</v>
      </c>
    </row>
    <row r="1069" spans="1:19" x14ac:dyDescent="0.35">
      <c r="A1069" s="59" t="s">
        <v>962</v>
      </c>
      <c r="B1069" s="59" t="s">
        <v>963</v>
      </c>
      <c r="C1069" s="53" t="s">
        <v>40</v>
      </c>
      <c r="D1069" s="53" t="s">
        <v>73</v>
      </c>
      <c r="E1069" s="53" t="s">
        <v>3708</v>
      </c>
      <c r="F1069" s="60">
        <v>110.228551505246</v>
      </c>
      <c r="G1069" s="60">
        <v>116.51677031569101</v>
      </c>
      <c r="H1069" s="60">
        <v>116.93801529621</v>
      </c>
      <c r="I1069" s="60">
        <v>123.926856780691</v>
      </c>
      <c r="J1069" s="60">
        <v>120.335753676699</v>
      </c>
      <c r="K1069" s="60">
        <v>113.469867892065</v>
      </c>
      <c r="L1069" s="60">
        <v>90.479332306913193</v>
      </c>
      <c r="M1069" s="61">
        <v>0.45583155599672298</v>
      </c>
      <c r="N1069" s="61">
        <v>0.48236579765521298</v>
      </c>
      <c r="O1069" s="61">
        <v>0.45771050313751799</v>
      </c>
      <c r="P1069" s="61">
        <v>0.43979050068988901</v>
      </c>
      <c r="Q1069" s="61">
        <v>0.41662648941040498</v>
      </c>
      <c r="R1069" s="61">
        <v>0.421373110856191</v>
      </c>
      <c r="S1069" s="61">
        <v>0.37580600994417201</v>
      </c>
    </row>
    <row r="1070" spans="1:19" x14ac:dyDescent="0.35">
      <c r="A1070" s="59" t="s">
        <v>3575</v>
      </c>
      <c r="B1070" s="59" t="s">
        <v>3576</v>
      </c>
      <c r="C1070" s="53" t="s">
        <v>60</v>
      </c>
      <c r="D1070" s="53" t="s">
        <v>199</v>
      </c>
      <c r="E1070" s="53" t="s">
        <v>3707</v>
      </c>
      <c r="F1070" s="60">
        <v>112.746410995814</v>
      </c>
      <c r="G1070" s="60">
        <v>125.98891782564201</v>
      </c>
      <c r="H1070" s="60">
        <v>101.141758060103</v>
      </c>
      <c r="I1070" s="60">
        <v>119.379722039938</v>
      </c>
      <c r="J1070" s="60">
        <v>103.204897726383</v>
      </c>
      <c r="K1070" s="60">
        <v>112.15880765968301</v>
      </c>
      <c r="L1070" s="60">
        <v>92.616613439648603</v>
      </c>
      <c r="M1070" s="61">
        <v>0.62984092624377996</v>
      </c>
      <c r="N1070" s="61">
        <v>0.62859723193972095</v>
      </c>
      <c r="O1070" s="61">
        <v>0.60651714678000201</v>
      </c>
      <c r="P1070" s="61">
        <v>0.60182752804268502</v>
      </c>
      <c r="Q1070" s="61">
        <v>0.56527744003701597</v>
      </c>
      <c r="R1070" s="61">
        <v>0.54576773289881597</v>
      </c>
      <c r="S1070" s="61">
        <v>0.41174511063728098</v>
      </c>
    </row>
    <row r="1071" spans="1:19" x14ac:dyDescent="0.35">
      <c r="A1071" s="59" t="s">
        <v>3406</v>
      </c>
      <c r="B1071" s="59" t="s">
        <v>3407</v>
      </c>
      <c r="C1071" s="53" t="s">
        <v>40</v>
      </c>
      <c r="D1071" s="53" t="s">
        <v>440</v>
      </c>
      <c r="E1071" s="53" t="s">
        <v>3708</v>
      </c>
      <c r="F1071" s="60">
        <v>105.26268810520401</v>
      </c>
      <c r="G1071" s="60">
        <v>96.661449665349807</v>
      </c>
      <c r="H1071" s="60">
        <v>90.379656539555697</v>
      </c>
      <c r="I1071" s="60">
        <v>101.019025798451</v>
      </c>
      <c r="J1071" s="60">
        <v>111.134076476667</v>
      </c>
      <c r="K1071" s="60">
        <v>95.538476225048598</v>
      </c>
      <c r="L1071" s="60">
        <v>104.486373129451</v>
      </c>
      <c r="M1071" s="61">
        <v>0.49511544311498401</v>
      </c>
      <c r="N1071" s="61">
        <v>0.47454395475090699</v>
      </c>
      <c r="O1071" s="61">
        <v>0.418690801448865</v>
      </c>
      <c r="P1071" s="61">
        <v>0.45817288353095698</v>
      </c>
      <c r="Q1071" s="61">
        <v>0.43582636349119702</v>
      </c>
      <c r="R1071" s="61">
        <v>0.41196712345526898</v>
      </c>
      <c r="S1071" s="61">
        <v>0.31932584044892298</v>
      </c>
    </row>
    <row r="1072" spans="1:19" x14ac:dyDescent="0.35">
      <c r="A1072" s="59" t="s">
        <v>2194</v>
      </c>
      <c r="B1072" s="59" t="s">
        <v>2195</v>
      </c>
      <c r="C1072" s="53" t="s">
        <v>60</v>
      </c>
      <c r="D1072" s="53" t="s">
        <v>61</v>
      </c>
      <c r="E1072" s="53" t="s">
        <v>3707</v>
      </c>
      <c r="F1072" s="60">
        <v>100.495096582009</v>
      </c>
      <c r="G1072" s="60">
        <v>96.399518750309397</v>
      </c>
      <c r="H1072" s="60">
        <v>90.5084443743973</v>
      </c>
      <c r="I1072" s="60">
        <v>102.812057693789</v>
      </c>
      <c r="J1072" s="60">
        <v>110.93968843982</v>
      </c>
      <c r="K1072" s="60">
        <v>91.467011581753496</v>
      </c>
      <c r="L1072" s="60">
        <v>104.10471857472299</v>
      </c>
      <c r="M1072" s="61">
        <v>0.56680021395273805</v>
      </c>
      <c r="N1072" s="61">
        <v>0.53896207220950998</v>
      </c>
      <c r="O1072" s="61">
        <v>0.48281114900544803</v>
      </c>
      <c r="P1072" s="61">
        <v>0.53441212031072405</v>
      </c>
      <c r="Q1072" s="61">
        <v>0.49473844167631598</v>
      </c>
      <c r="R1072" s="61">
        <v>0.45450776265311699</v>
      </c>
      <c r="S1072" s="61">
        <v>0.228255329693658</v>
      </c>
    </row>
    <row r="1073" spans="1:19" x14ac:dyDescent="0.35">
      <c r="A1073" s="59" t="s">
        <v>497</v>
      </c>
      <c r="B1073" s="59" t="s">
        <v>498</v>
      </c>
      <c r="C1073" s="53" t="s">
        <v>60</v>
      </c>
      <c r="D1073" s="53" t="s">
        <v>55</v>
      </c>
      <c r="E1073" s="53" t="s">
        <v>3708</v>
      </c>
      <c r="F1073" s="60">
        <v>104.111245290016</v>
      </c>
      <c r="G1073" s="60">
        <v>109.613439328791</v>
      </c>
      <c r="H1073" s="60">
        <v>96.257128613993501</v>
      </c>
      <c r="I1073" s="60">
        <v>108.54501278678801</v>
      </c>
      <c r="J1073" s="60">
        <v>111.19044321624899</v>
      </c>
      <c r="K1073" s="60">
        <v>99.763485353789093</v>
      </c>
      <c r="L1073" s="60"/>
      <c r="M1073" s="61">
        <v>0.38155158760039598</v>
      </c>
      <c r="N1073" s="61">
        <v>0.410926619015057</v>
      </c>
      <c r="O1073" s="61">
        <v>0.38266787139187802</v>
      </c>
      <c r="P1073" s="61">
        <v>0.36657232140069901</v>
      </c>
      <c r="Q1073" s="61">
        <v>0.34162884207397498</v>
      </c>
      <c r="R1073" s="61">
        <v>0.34365411963551101</v>
      </c>
      <c r="S1073" s="61">
        <v>0.29595659051151102</v>
      </c>
    </row>
    <row r="1074" spans="1:19" x14ac:dyDescent="0.35">
      <c r="A1074" s="59" t="s">
        <v>3513</v>
      </c>
      <c r="B1074" s="59" t="s">
        <v>3514</v>
      </c>
      <c r="C1074" s="53" t="s">
        <v>60</v>
      </c>
      <c r="D1074" s="53" t="s">
        <v>55</v>
      </c>
      <c r="E1074" s="53" t="s">
        <v>3708</v>
      </c>
      <c r="F1074" s="60">
        <v>105.737749750517</v>
      </c>
      <c r="G1074" s="60">
        <v>110.615210427376</v>
      </c>
      <c r="H1074" s="60">
        <v>98.134227381649893</v>
      </c>
      <c r="I1074" s="60"/>
      <c r="J1074" s="60"/>
      <c r="K1074" s="60"/>
      <c r="L1074" s="60"/>
      <c r="M1074" s="61">
        <v>0.31043992781598301</v>
      </c>
      <c r="N1074" s="61">
        <v>0.33118127345854798</v>
      </c>
      <c r="O1074" s="61">
        <v>0.31146910342145001</v>
      </c>
      <c r="P1074" s="61">
        <v>0.29702752100222202</v>
      </c>
      <c r="Q1074" s="61">
        <v>0.27568105634899398</v>
      </c>
      <c r="R1074" s="61">
        <v>0.27941164576056798</v>
      </c>
      <c r="S1074" s="61">
        <v>0.23570459215169901</v>
      </c>
    </row>
    <row r="1075" spans="1:19" x14ac:dyDescent="0.35">
      <c r="A1075" s="59" t="s">
        <v>45</v>
      </c>
      <c r="B1075" s="59" t="s">
        <v>46</v>
      </c>
      <c r="C1075" s="53" t="s">
        <v>40</v>
      </c>
      <c r="D1075" s="53" t="s">
        <v>44</v>
      </c>
      <c r="E1075" s="53" t="s">
        <v>3708</v>
      </c>
      <c r="F1075" s="60">
        <v>107.986454977105</v>
      </c>
      <c r="G1075" s="60">
        <v>104.689439045008</v>
      </c>
      <c r="H1075" s="60">
        <v>91.779453596722604</v>
      </c>
      <c r="I1075" s="60">
        <v>107.13390215753699</v>
      </c>
      <c r="J1075" s="60">
        <v>103.643429029966</v>
      </c>
      <c r="K1075" s="60">
        <v>103.174479039069</v>
      </c>
      <c r="L1075" s="60">
        <v>113.171557701691</v>
      </c>
      <c r="M1075" s="61">
        <v>0.58291251465506799</v>
      </c>
      <c r="N1075" s="61">
        <v>0.60815351244029103</v>
      </c>
      <c r="O1075" s="61">
        <v>0.57126244680163696</v>
      </c>
      <c r="P1075" s="61">
        <v>0.55971063600739401</v>
      </c>
      <c r="Q1075" s="61">
        <v>0.53107424219559696</v>
      </c>
      <c r="R1075" s="61">
        <v>0.53447667806494503</v>
      </c>
      <c r="S1075" s="61">
        <v>0.45495894725279401</v>
      </c>
    </row>
    <row r="1076" spans="1:19" x14ac:dyDescent="0.35">
      <c r="A1076" s="59" t="s">
        <v>151</v>
      </c>
      <c r="B1076" s="59" t="s">
        <v>152</v>
      </c>
      <c r="C1076" s="53" t="s">
        <v>40</v>
      </c>
      <c r="D1076" s="53" t="s">
        <v>44</v>
      </c>
      <c r="E1076" s="53" t="s">
        <v>3708</v>
      </c>
      <c r="F1076" s="60">
        <v>98.965838299879806</v>
      </c>
      <c r="G1076" s="60">
        <v>105.665783147125</v>
      </c>
      <c r="H1076" s="60">
        <v>100.898184521538</v>
      </c>
      <c r="I1076" s="60">
        <v>103.455030608348</v>
      </c>
      <c r="J1076" s="60"/>
      <c r="K1076" s="60"/>
      <c r="L1076" s="60"/>
      <c r="M1076" s="61">
        <v>0.31871317082841899</v>
      </c>
      <c r="N1076" s="61">
        <v>0.34467342221738101</v>
      </c>
      <c r="O1076" s="61">
        <v>0.32108943504041998</v>
      </c>
      <c r="P1076" s="61">
        <v>0.30252881258441</v>
      </c>
      <c r="Q1076" s="61">
        <v>0.28026165686659299</v>
      </c>
      <c r="R1076" s="61">
        <v>0.28569195013215798</v>
      </c>
      <c r="S1076" s="61">
        <v>0.24897562292855899</v>
      </c>
    </row>
    <row r="1077" spans="1:19" x14ac:dyDescent="0.35">
      <c r="A1077" s="59" t="s">
        <v>195</v>
      </c>
      <c r="B1077" s="59" t="s">
        <v>196</v>
      </c>
      <c r="C1077" s="53" t="s">
        <v>40</v>
      </c>
      <c r="D1077" s="53" t="s">
        <v>49</v>
      </c>
      <c r="E1077" s="53" t="s">
        <v>3708</v>
      </c>
      <c r="F1077" s="60">
        <v>110.240021147177</v>
      </c>
      <c r="G1077" s="60">
        <v>112.564843449864</v>
      </c>
      <c r="H1077" s="60">
        <v>111.561718906227</v>
      </c>
      <c r="I1077" s="60">
        <v>121.029994794912</v>
      </c>
      <c r="J1077" s="60">
        <v>120.568749069425</v>
      </c>
      <c r="K1077" s="60">
        <v>107.712107349913</v>
      </c>
      <c r="L1077" s="60">
        <v>94.809144548136899</v>
      </c>
      <c r="M1077" s="61">
        <v>0.39176445758264999</v>
      </c>
      <c r="N1077" s="61">
        <v>0.40596868309072498</v>
      </c>
      <c r="O1077" s="61">
        <v>0.39244999959833698</v>
      </c>
      <c r="P1077" s="61">
        <v>0.38368960526257601</v>
      </c>
      <c r="Q1077" s="61">
        <v>0.36932987791074001</v>
      </c>
      <c r="R1077" s="61">
        <v>0.37003607037470898</v>
      </c>
      <c r="S1077" s="61">
        <v>0.342429543682713</v>
      </c>
    </row>
    <row r="1078" spans="1:19" x14ac:dyDescent="0.35">
      <c r="A1078" s="59" t="s">
        <v>972</v>
      </c>
      <c r="B1078" s="59" t="s">
        <v>973</v>
      </c>
      <c r="C1078" s="53" t="s">
        <v>40</v>
      </c>
      <c r="D1078" s="53" t="s">
        <v>73</v>
      </c>
      <c r="E1078" s="53" t="s">
        <v>3708</v>
      </c>
      <c r="F1078" s="60">
        <v>110.228551505246</v>
      </c>
      <c r="G1078" s="60">
        <v>116.51677031569101</v>
      </c>
      <c r="H1078" s="60">
        <v>116.93801529621</v>
      </c>
      <c r="I1078" s="60">
        <v>123.926856780691</v>
      </c>
      <c r="J1078" s="60">
        <v>120.335753676699</v>
      </c>
      <c r="K1078" s="60">
        <v>113.469867892065</v>
      </c>
      <c r="L1078" s="60">
        <v>90.479332306913193</v>
      </c>
      <c r="M1078" s="61">
        <v>0.45583155599672298</v>
      </c>
      <c r="N1078" s="61">
        <v>0.48236579765521298</v>
      </c>
      <c r="O1078" s="61">
        <v>0.45771050313751799</v>
      </c>
      <c r="P1078" s="61">
        <v>0.43979050068988901</v>
      </c>
      <c r="Q1078" s="61">
        <v>0.41662648941040498</v>
      </c>
      <c r="R1078" s="61">
        <v>0.421373110856191</v>
      </c>
      <c r="S1078" s="61">
        <v>0.37580600994417201</v>
      </c>
    </row>
    <row r="1079" spans="1:19" x14ac:dyDescent="0.35">
      <c r="A1079" s="59" t="s">
        <v>3264</v>
      </c>
      <c r="B1079" s="59" t="s">
        <v>3265</v>
      </c>
      <c r="C1079" s="53" t="s">
        <v>60</v>
      </c>
      <c r="D1079" s="53" t="s">
        <v>106</v>
      </c>
      <c r="E1079" s="53" t="s">
        <v>3707</v>
      </c>
      <c r="F1079" s="60">
        <v>91.773897638260493</v>
      </c>
      <c r="G1079" s="60">
        <v>94.253858039673901</v>
      </c>
      <c r="H1079" s="60">
        <v>86.403611084571807</v>
      </c>
      <c r="I1079" s="60">
        <v>107.5448715839</v>
      </c>
      <c r="J1079" s="60">
        <v>105.391859659304</v>
      </c>
      <c r="K1079" s="60">
        <v>90.602736918330095</v>
      </c>
      <c r="L1079" s="60">
        <v>102.461336229022</v>
      </c>
      <c r="M1079" s="61">
        <v>0.65467824685478104</v>
      </c>
      <c r="N1079" s="61">
        <v>0.690251038181245</v>
      </c>
      <c r="O1079" s="61">
        <v>0.65594763476493501</v>
      </c>
      <c r="P1079" s="61">
        <v>0.62912916943125197</v>
      </c>
      <c r="Q1079" s="61">
        <v>0.59613826507471002</v>
      </c>
      <c r="R1079" s="61">
        <v>0.60413841982036698</v>
      </c>
      <c r="S1079" s="61">
        <v>0.43309071847836</v>
      </c>
    </row>
    <row r="1080" spans="1:19" x14ac:dyDescent="0.35">
      <c r="A1080" s="59" t="s">
        <v>734</v>
      </c>
      <c r="B1080" s="59" t="s">
        <v>735</v>
      </c>
      <c r="C1080" s="53" t="s">
        <v>40</v>
      </c>
      <c r="D1080" s="53" t="s">
        <v>230</v>
      </c>
      <c r="E1080" s="53" t="s">
        <v>3708</v>
      </c>
      <c r="F1080" s="60">
        <v>111.146887502521</v>
      </c>
      <c r="G1080" s="60">
        <v>119.016270349661</v>
      </c>
      <c r="H1080" s="60">
        <v>116.133781600986</v>
      </c>
      <c r="I1080" s="60">
        <v>111.189572569962</v>
      </c>
      <c r="J1080" s="60">
        <v>111.800053365568</v>
      </c>
      <c r="K1080" s="60">
        <v>95.109962253783294</v>
      </c>
      <c r="L1080" s="60">
        <v>86.315353705032607</v>
      </c>
      <c r="M1080" s="61">
        <v>0.47561048131650102</v>
      </c>
      <c r="N1080" s="61">
        <v>0.49290539650204002</v>
      </c>
      <c r="O1080" s="61">
        <v>0.47682180304331601</v>
      </c>
      <c r="P1080" s="61">
        <v>0.463787226769033</v>
      </c>
      <c r="Q1080" s="61">
        <v>0.44631992723203001</v>
      </c>
      <c r="R1080" s="61">
        <v>0.45032631792744798</v>
      </c>
      <c r="S1080" s="61">
        <v>0.41495792346271798</v>
      </c>
    </row>
    <row r="1081" spans="1:19" x14ac:dyDescent="0.35">
      <c r="A1081" s="59" t="s">
        <v>3430</v>
      </c>
      <c r="B1081" s="59" t="s">
        <v>3431</v>
      </c>
      <c r="C1081" s="53" t="s">
        <v>40</v>
      </c>
      <c r="D1081" s="53" t="s">
        <v>199</v>
      </c>
      <c r="E1081" s="53" t="s">
        <v>3708</v>
      </c>
      <c r="F1081" s="60">
        <v>104.101141081648</v>
      </c>
      <c r="G1081" s="60">
        <v>107.309799440744</v>
      </c>
      <c r="H1081" s="60">
        <v>96.838958389202006</v>
      </c>
      <c r="I1081" s="60">
        <v>104.680239375074</v>
      </c>
      <c r="J1081" s="60">
        <v>120.845901625436</v>
      </c>
      <c r="K1081" s="60">
        <v>94.272249345024207</v>
      </c>
      <c r="L1081" s="60">
        <v>100.87838228861899</v>
      </c>
      <c r="M1081" s="61">
        <v>0.52833841837763595</v>
      </c>
      <c r="N1081" s="61">
        <v>0.54793683072481703</v>
      </c>
      <c r="O1081" s="61">
        <v>0.52681570368594599</v>
      </c>
      <c r="P1081" s="61">
        <v>0.51226654640318203</v>
      </c>
      <c r="Q1081" s="61">
        <v>0.48879126255285499</v>
      </c>
      <c r="R1081" s="61">
        <v>0.48945291782749201</v>
      </c>
      <c r="S1081" s="61">
        <v>0.428425563836209</v>
      </c>
    </row>
    <row r="1082" spans="1:19" x14ac:dyDescent="0.35">
      <c r="A1082" s="59" t="s">
        <v>1996</v>
      </c>
      <c r="B1082" s="59" t="s">
        <v>1997</v>
      </c>
      <c r="C1082" s="53" t="s">
        <v>40</v>
      </c>
      <c r="D1082" s="53" t="s">
        <v>49</v>
      </c>
      <c r="E1082" s="53" t="s">
        <v>3707</v>
      </c>
      <c r="F1082" s="60">
        <v>99.802859997599001</v>
      </c>
      <c r="G1082" s="60">
        <v>96.352452525709694</v>
      </c>
      <c r="H1082" s="60">
        <v>82.638921406708207</v>
      </c>
      <c r="I1082" s="60">
        <v>93.333830711520505</v>
      </c>
      <c r="J1082" s="60">
        <v>117.97549297508</v>
      </c>
      <c r="K1082" s="60">
        <v>103.35574452519501</v>
      </c>
      <c r="L1082" s="60">
        <v>100.16506603601</v>
      </c>
      <c r="M1082" s="61">
        <v>0.78788004134692702</v>
      </c>
      <c r="N1082" s="61">
        <v>0.80108171291031705</v>
      </c>
      <c r="O1082" s="61">
        <v>0.75961617983868801</v>
      </c>
      <c r="P1082" s="61">
        <v>0.76149062952116298</v>
      </c>
      <c r="Q1082" s="61">
        <v>0.73254812298721605</v>
      </c>
      <c r="R1082" s="61">
        <v>0.72670309200322103</v>
      </c>
      <c r="S1082" s="61">
        <v>0.62567353733678599</v>
      </c>
    </row>
    <row r="1083" spans="1:19" x14ac:dyDescent="0.35">
      <c r="A1083" s="59" t="s">
        <v>1996</v>
      </c>
      <c r="B1083" s="59" t="s">
        <v>1997</v>
      </c>
      <c r="C1083" s="53" t="s">
        <v>40</v>
      </c>
      <c r="D1083" s="53" t="s">
        <v>49</v>
      </c>
      <c r="E1083" s="53" t="s">
        <v>3707</v>
      </c>
      <c r="F1083" s="60">
        <v>99.802859997599001</v>
      </c>
      <c r="G1083" s="60">
        <v>96.352452525709694</v>
      </c>
      <c r="H1083" s="60">
        <v>82.638921406708207</v>
      </c>
      <c r="I1083" s="60">
        <v>93.333830711520505</v>
      </c>
      <c r="J1083" s="60">
        <v>117.97549297508</v>
      </c>
      <c r="K1083" s="60">
        <v>103.35574452519501</v>
      </c>
      <c r="L1083" s="60">
        <v>100.16506603601</v>
      </c>
      <c r="M1083" s="61">
        <v>0.78788004134692702</v>
      </c>
      <c r="N1083" s="61">
        <v>0.80108171291031705</v>
      </c>
      <c r="O1083" s="61">
        <v>0.75961617983868801</v>
      </c>
      <c r="P1083" s="61">
        <v>0.76149062952116298</v>
      </c>
      <c r="Q1083" s="61">
        <v>0.73254812298721605</v>
      </c>
      <c r="R1083" s="61">
        <v>0.72670309200322103</v>
      </c>
      <c r="S1083" s="61">
        <v>0.62567353733678599</v>
      </c>
    </row>
    <row r="1084" spans="1:19" x14ac:dyDescent="0.35">
      <c r="A1084" s="59" t="s">
        <v>1188</v>
      </c>
      <c r="B1084" s="59" t="s">
        <v>1189</v>
      </c>
      <c r="C1084" s="53" t="s">
        <v>40</v>
      </c>
      <c r="D1084" s="53" t="s">
        <v>230</v>
      </c>
      <c r="E1084" s="53" t="s">
        <v>3708</v>
      </c>
      <c r="F1084" s="60">
        <v>116.209915154922</v>
      </c>
      <c r="G1084" s="60">
        <v>126.328371513636</v>
      </c>
      <c r="H1084" s="60">
        <v>114.430756328863</v>
      </c>
      <c r="I1084" s="60">
        <v>115.913159771705</v>
      </c>
      <c r="J1084" s="60">
        <v>125.198881000713</v>
      </c>
      <c r="K1084" s="60">
        <v>89.099787644589199</v>
      </c>
      <c r="L1084" s="60">
        <v>86.695573992713804</v>
      </c>
      <c r="M1084" s="61">
        <v>0.58824526007676503</v>
      </c>
      <c r="N1084" s="61">
        <v>0.60633965870455298</v>
      </c>
      <c r="O1084" s="61">
        <v>0.589523469144699</v>
      </c>
      <c r="P1084" s="61">
        <v>0.57456914786217805</v>
      </c>
      <c r="Q1084" s="61">
        <v>0.55396209190435897</v>
      </c>
      <c r="R1084" s="61">
        <v>0.55883417858763496</v>
      </c>
      <c r="S1084" s="61">
        <v>0.51238513941030395</v>
      </c>
    </row>
    <row r="1085" spans="1:19" x14ac:dyDescent="0.35">
      <c r="A1085" s="59" t="s">
        <v>2650</v>
      </c>
      <c r="B1085" s="59" t="s">
        <v>2651</v>
      </c>
      <c r="C1085" s="53" t="s">
        <v>40</v>
      </c>
      <c r="D1085" s="53" t="s">
        <v>114</v>
      </c>
      <c r="E1085" s="53" t="s">
        <v>3707</v>
      </c>
      <c r="F1085" s="60">
        <v>108.723952953268</v>
      </c>
      <c r="G1085" s="60">
        <v>122.25492725770999</v>
      </c>
      <c r="H1085" s="60">
        <v>98.236985322823998</v>
      </c>
      <c r="I1085" s="60">
        <v>119.055928910566</v>
      </c>
      <c r="J1085" s="60">
        <v>119.25754674540801</v>
      </c>
      <c r="K1085" s="60">
        <v>91.2062098939317</v>
      </c>
      <c r="L1085" s="60">
        <v>99.0250246423915</v>
      </c>
      <c r="M1085" s="61">
        <v>0.64690884789122505</v>
      </c>
      <c r="N1085" s="61">
        <v>0.68195622676763001</v>
      </c>
      <c r="O1085" s="61">
        <v>0.65034357784128005</v>
      </c>
      <c r="P1085" s="61">
        <v>0.62167163757258603</v>
      </c>
      <c r="Q1085" s="61">
        <v>0.59034487303045802</v>
      </c>
      <c r="R1085" s="61">
        <v>0.59982904415310501</v>
      </c>
      <c r="S1085" s="61">
        <v>0.53401451185942905</v>
      </c>
    </row>
    <row r="1086" spans="1:19" x14ac:dyDescent="0.35">
      <c r="A1086" s="59" t="s">
        <v>892</v>
      </c>
      <c r="B1086" s="59" t="s">
        <v>893</v>
      </c>
      <c r="C1086" s="53" t="s">
        <v>60</v>
      </c>
      <c r="D1086" s="53" t="s">
        <v>223</v>
      </c>
      <c r="E1086" s="53" t="s">
        <v>3708</v>
      </c>
      <c r="F1086" s="60">
        <v>100.42062037373699</v>
      </c>
      <c r="G1086" s="60">
        <v>111.289715713536</v>
      </c>
      <c r="H1086" s="60">
        <v>107.416414843044</v>
      </c>
      <c r="I1086" s="60">
        <v>99.812678291718399</v>
      </c>
      <c r="J1086" s="60">
        <v>101.565026155856</v>
      </c>
      <c r="K1086" s="60">
        <v>98.712092789139305</v>
      </c>
      <c r="L1086" s="60">
        <v>85.919646681723705</v>
      </c>
      <c r="M1086" s="61">
        <v>0.47977566518190001</v>
      </c>
      <c r="N1086" s="61">
        <v>0.50131904538912997</v>
      </c>
      <c r="O1086" s="61">
        <v>0.47936034159506202</v>
      </c>
      <c r="P1086" s="61">
        <v>0.46338587980788198</v>
      </c>
      <c r="Q1086" s="61">
        <v>0.43948156203246602</v>
      </c>
      <c r="R1086" s="61">
        <v>0.44354836704276301</v>
      </c>
      <c r="S1086" s="61">
        <v>0.38425924356841301</v>
      </c>
    </row>
    <row r="1087" spans="1:19" x14ac:dyDescent="0.35">
      <c r="A1087" s="59" t="s">
        <v>1488</v>
      </c>
      <c r="B1087" s="59" t="s">
        <v>1489</v>
      </c>
      <c r="C1087" s="53" t="s">
        <v>60</v>
      </c>
      <c r="D1087" s="53" t="s">
        <v>249</v>
      </c>
      <c r="E1087" s="53" t="s">
        <v>3707</v>
      </c>
      <c r="F1087" s="60">
        <v>110.127946360308</v>
      </c>
      <c r="G1087" s="60">
        <v>106.39797552088</v>
      </c>
      <c r="H1087" s="60">
        <v>91.330719713444793</v>
      </c>
      <c r="I1087" s="60">
        <v>112.151884350543</v>
      </c>
      <c r="J1087" s="60">
        <v>116.45663133563301</v>
      </c>
      <c r="K1087" s="60">
        <v>81.717878715032398</v>
      </c>
      <c r="L1087" s="60">
        <v>110.12650272491901</v>
      </c>
      <c r="M1087" s="61">
        <v>0.72365747006162195</v>
      </c>
      <c r="N1087" s="61">
        <v>0.75328892500528699</v>
      </c>
      <c r="O1087" s="61">
        <v>0.72443118009324303</v>
      </c>
      <c r="P1087" s="61">
        <v>0.70030209245017405</v>
      </c>
      <c r="Q1087" s="61">
        <v>0.66898215236667402</v>
      </c>
      <c r="R1087" s="61">
        <v>0.67360768905012502</v>
      </c>
      <c r="S1087" s="61">
        <v>0.58066208731064095</v>
      </c>
    </row>
    <row r="1088" spans="1:19" x14ac:dyDescent="0.35">
      <c r="A1088" s="59" t="s">
        <v>950</v>
      </c>
      <c r="B1088" s="59" t="s">
        <v>951</v>
      </c>
      <c r="C1088" s="53" t="s">
        <v>60</v>
      </c>
      <c r="D1088" s="53" t="s">
        <v>216</v>
      </c>
      <c r="E1088" s="53" t="s">
        <v>3707</v>
      </c>
      <c r="F1088" s="60">
        <v>112.006455239236</v>
      </c>
      <c r="G1088" s="60">
        <v>125.03658810907901</v>
      </c>
      <c r="H1088" s="60">
        <v>118.032390395566</v>
      </c>
      <c r="I1088" s="60">
        <v>114.43501247903799</v>
      </c>
      <c r="J1088" s="60">
        <v>129.46595900916199</v>
      </c>
      <c r="K1088" s="60">
        <v>90.361657319013602</v>
      </c>
      <c r="L1088" s="60">
        <v>85.074991749380402</v>
      </c>
      <c r="M1088" s="61">
        <v>0.67554015258717204</v>
      </c>
      <c r="N1088" s="61">
        <v>0.70727293847835904</v>
      </c>
      <c r="O1088" s="61">
        <v>0.67885106430343201</v>
      </c>
      <c r="P1088" s="61">
        <v>0.65304616995840004</v>
      </c>
      <c r="Q1088" s="61">
        <v>0.62361528858927395</v>
      </c>
      <c r="R1088" s="61">
        <v>0.63239488937463495</v>
      </c>
      <c r="S1088" s="61">
        <v>0.57219711057011802</v>
      </c>
    </row>
    <row r="1089" spans="1:19" x14ac:dyDescent="0.35">
      <c r="A1089" s="59" t="s">
        <v>2006</v>
      </c>
      <c r="B1089" s="59" t="s">
        <v>2007</v>
      </c>
      <c r="C1089" s="53" t="s">
        <v>40</v>
      </c>
      <c r="D1089" s="53" t="s">
        <v>135</v>
      </c>
      <c r="E1089" s="53" t="s">
        <v>3708</v>
      </c>
      <c r="F1089" s="60">
        <v>99.247762098543902</v>
      </c>
      <c r="G1089" s="60">
        <v>98.318685040504604</v>
      </c>
      <c r="H1089" s="60">
        <v>86.272175629043304</v>
      </c>
      <c r="I1089" s="60">
        <v>100.838341787278</v>
      </c>
      <c r="J1089" s="60">
        <v>119.623447960745</v>
      </c>
      <c r="K1089" s="60">
        <v>91.954903945649505</v>
      </c>
      <c r="L1089" s="60">
        <v>103.531477753064</v>
      </c>
      <c r="M1089" s="61">
        <v>0.47400418529867799</v>
      </c>
      <c r="N1089" s="61">
        <v>0.49951921561552998</v>
      </c>
      <c r="O1089" s="61">
        <v>0.47238856225516901</v>
      </c>
      <c r="P1089" s="61">
        <v>0.45220662073371198</v>
      </c>
      <c r="Q1089" s="61">
        <v>0.42212137492554702</v>
      </c>
      <c r="R1089" s="61">
        <v>0.42541316659099798</v>
      </c>
      <c r="S1089" s="61">
        <v>0.304316521914061</v>
      </c>
    </row>
    <row r="1090" spans="1:19" x14ac:dyDescent="0.35">
      <c r="A1090" s="59" t="s">
        <v>1106</v>
      </c>
      <c r="B1090" s="59" t="s">
        <v>1107</v>
      </c>
      <c r="C1090" s="53" t="s">
        <v>40</v>
      </c>
      <c r="D1090" s="53" t="s">
        <v>230</v>
      </c>
      <c r="E1090" s="53" t="s">
        <v>3707</v>
      </c>
      <c r="F1090" s="60">
        <v>112.956196208466</v>
      </c>
      <c r="G1090" s="60">
        <v>117.67964476141</v>
      </c>
      <c r="H1090" s="60">
        <v>115.282987604825</v>
      </c>
      <c r="I1090" s="60">
        <v>110.090896698541</v>
      </c>
      <c r="J1090" s="60">
        <v>122.95907524943399</v>
      </c>
      <c r="K1090" s="60">
        <v>99.2524436151934</v>
      </c>
      <c r="L1090" s="60">
        <v>98.837509573169598</v>
      </c>
      <c r="M1090" s="61">
        <v>0.63492123345482498</v>
      </c>
      <c r="N1090" s="61">
        <v>0.67092593806997403</v>
      </c>
      <c r="O1090" s="61">
        <v>0.63872344125399905</v>
      </c>
      <c r="P1090" s="61">
        <v>0.60946599215725505</v>
      </c>
      <c r="Q1090" s="61">
        <v>0.57819004584974898</v>
      </c>
      <c r="R1090" s="61">
        <v>0.58818815630640797</v>
      </c>
      <c r="S1090" s="61">
        <v>0.525529763277921</v>
      </c>
    </row>
    <row r="1091" spans="1:19" x14ac:dyDescent="0.35">
      <c r="A1091" s="59" t="s">
        <v>2278</v>
      </c>
      <c r="B1091" s="59" t="s">
        <v>2279</v>
      </c>
      <c r="C1091" s="53" t="s">
        <v>60</v>
      </c>
      <c r="D1091" s="53" t="s">
        <v>146</v>
      </c>
      <c r="E1091" s="53" t="s">
        <v>3708</v>
      </c>
      <c r="F1091" s="60">
        <v>104.90838540422099</v>
      </c>
      <c r="G1091" s="60">
        <v>98.127674420704196</v>
      </c>
      <c r="H1091" s="60">
        <v>97.957627299518094</v>
      </c>
      <c r="I1091" s="60">
        <v>116.302812366322</v>
      </c>
      <c r="J1091" s="60">
        <v>110.480164386479</v>
      </c>
      <c r="K1091" s="60">
        <v>88.381135378850402</v>
      </c>
      <c r="L1091" s="60">
        <v>98.494736491276498</v>
      </c>
      <c r="M1091" s="61">
        <v>0.54112336471197398</v>
      </c>
      <c r="N1091" s="61">
        <v>0.55520990155429795</v>
      </c>
      <c r="O1091" s="61">
        <v>0.51593733833242805</v>
      </c>
      <c r="P1091" s="61">
        <v>0.49992642865112502</v>
      </c>
      <c r="Q1091" s="61">
        <v>0.49400303997385803</v>
      </c>
      <c r="R1091" s="61">
        <v>0.47968305133759798</v>
      </c>
      <c r="S1091" s="61">
        <v>0.420761885666041</v>
      </c>
    </row>
    <row r="1092" spans="1:19" x14ac:dyDescent="0.35">
      <c r="A1092" s="59" t="s">
        <v>1570</v>
      </c>
      <c r="B1092" s="59" t="s">
        <v>1571</v>
      </c>
      <c r="C1092" s="53" t="s">
        <v>60</v>
      </c>
      <c r="D1092" s="53" t="s">
        <v>261</v>
      </c>
      <c r="E1092" s="53" t="s">
        <v>3708</v>
      </c>
      <c r="F1092" s="60">
        <v>108.73378407492299</v>
      </c>
      <c r="G1092" s="60">
        <v>116.22064764622699</v>
      </c>
      <c r="H1092" s="60">
        <v>110.271230760276</v>
      </c>
      <c r="I1092" s="60">
        <v>109.170582258116</v>
      </c>
      <c r="J1092" s="60">
        <v>115.89774160010001</v>
      </c>
      <c r="K1092" s="60">
        <v>96.560613593993494</v>
      </c>
      <c r="L1092" s="60">
        <v>86.257341230492102</v>
      </c>
      <c r="M1092" s="61">
        <v>0.53776442280980896</v>
      </c>
      <c r="N1092" s="61">
        <v>0.55562305809763302</v>
      </c>
      <c r="O1092" s="61">
        <v>0.53646465341415095</v>
      </c>
      <c r="P1092" s="61">
        <v>0.52069578168917197</v>
      </c>
      <c r="Q1092" s="61">
        <v>0.49866803346750099</v>
      </c>
      <c r="R1092" s="61">
        <v>0.50366320398581799</v>
      </c>
      <c r="S1092" s="61">
        <v>0.44946271010067201</v>
      </c>
    </row>
    <row r="1093" spans="1:19" x14ac:dyDescent="0.35">
      <c r="A1093" s="59" t="s">
        <v>1406</v>
      </c>
      <c r="B1093" s="59" t="s">
        <v>1407</v>
      </c>
      <c r="C1093" s="53" t="s">
        <v>40</v>
      </c>
      <c r="D1093" s="53" t="s">
        <v>230</v>
      </c>
      <c r="E1093" s="53" t="s">
        <v>3708</v>
      </c>
      <c r="F1093" s="60">
        <v>109.821215364667</v>
      </c>
      <c r="G1093" s="60">
        <v>119.493765690316</v>
      </c>
      <c r="H1093" s="60">
        <v>114.871509526927</v>
      </c>
      <c r="I1093" s="60">
        <v>112.753496248281</v>
      </c>
      <c r="J1093" s="60">
        <v>116.290812742136</v>
      </c>
      <c r="K1093" s="60">
        <v>94.695683731866396</v>
      </c>
      <c r="L1093" s="60">
        <v>89.651475599521106</v>
      </c>
      <c r="M1093" s="61">
        <v>0.48657141644721402</v>
      </c>
      <c r="N1093" s="61">
        <v>0.50333594096711398</v>
      </c>
      <c r="O1093" s="61">
        <v>0.48720311083712398</v>
      </c>
      <c r="P1093" s="61">
        <v>0.474766986119245</v>
      </c>
      <c r="Q1093" s="61">
        <v>0.45679617036251502</v>
      </c>
      <c r="R1093" s="61">
        <v>0.46041422158185802</v>
      </c>
      <c r="S1093" s="61">
        <v>0.42188708465737401</v>
      </c>
    </row>
    <row r="1094" spans="1:19" x14ac:dyDescent="0.35">
      <c r="A1094" s="59" t="s">
        <v>924</v>
      </c>
      <c r="B1094" s="59" t="s">
        <v>925</v>
      </c>
      <c r="C1094" s="53" t="s">
        <v>40</v>
      </c>
      <c r="D1094" s="53" t="s">
        <v>256</v>
      </c>
      <c r="E1094" s="53" t="s">
        <v>3708</v>
      </c>
      <c r="F1094" s="60">
        <v>109.208900337579</v>
      </c>
      <c r="G1094" s="60">
        <v>103.658463037042</v>
      </c>
      <c r="H1094" s="60">
        <v>107.06900918577</v>
      </c>
      <c r="I1094" s="60">
        <v>107.892113228192</v>
      </c>
      <c r="J1094" s="60">
        <v>102.386952632907</v>
      </c>
      <c r="K1094" s="60">
        <v>91.874180978743993</v>
      </c>
      <c r="L1094" s="60">
        <v>90.135694200147199</v>
      </c>
      <c r="M1094" s="61">
        <v>0.47232968931973801</v>
      </c>
      <c r="N1094" s="61">
        <v>0.497401430552947</v>
      </c>
      <c r="O1094" s="61">
        <v>0.47336115335986201</v>
      </c>
      <c r="P1094" s="61">
        <v>0.45249934829966099</v>
      </c>
      <c r="Q1094" s="61">
        <v>0.42498384345852802</v>
      </c>
      <c r="R1094" s="61">
        <v>0.43222511069217501</v>
      </c>
      <c r="S1094" s="61">
        <v>0.36591171709464199</v>
      </c>
    </row>
    <row r="1095" spans="1:19" x14ac:dyDescent="0.35">
      <c r="A1095" s="59" t="s">
        <v>2018</v>
      </c>
      <c r="B1095" s="59" t="s">
        <v>2019</v>
      </c>
      <c r="C1095" s="53" t="s">
        <v>60</v>
      </c>
      <c r="D1095" s="53" t="s">
        <v>135</v>
      </c>
      <c r="E1095" s="53" t="s">
        <v>3708</v>
      </c>
      <c r="F1095" s="60">
        <v>99.247762098543902</v>
      </c>
      <c r="G1095" s="60">
        <v>98.318685040504604</v>
      </c>
      <c r="H1095" s="60">
        <v>86.272175629043304</v>
      </c>
      <c r="I1095" s="60">
        <v>100.838341787278</v>
      </c>
      <c r="J1095" s="60">
        <v>119.623447960745</v>
      </c>
      <c r="K1095" s="60">
        <v>91.954903945649505</v>
      </c>
      <c r="L1095" s="60">
        <v>103.531477753064</v>
      </c>
      <c r="M1095" s="61">
        <v>0.47400418529867799</v>
      </c>
      <c r="N1095" s="61">
        <v>0.49951921561552998</v>
      </c>
      <c r="O1095" s="61">
        <v>0.47238856225516901</v>
      </c>
      <c r="P1095" s="61">
        <v>0.45220662073371198</v>
      </c>
      <c r="Q1095" s="61">
        <v>0.42212137492554702</v>
      </c>
      <c r="R1095" s="61">
        <v>0.42541316659099798</v>
      </c>
      <c r="S1095" s="61">
        <v>0.304316521914061</v>
      </c>
    </row>
    <row r="1096" spans="1:19" x14ac:dyDescent="0.35">
      <c r="A1096" s="59" t="s">
        <v>1088</v>
      </c>
      <c r="B1096" s="59" t="s">
        <v>1089</v>
      </c>
      <c r="C1096" s="53" t="s">
        <v>40</v>
      </c>
      <c r="D1096" s="53" t="s">
        <v>230</v>
      </c>
      <c r="E1096" s="53" t="s">
        <v>3707</v>
      </c>
      <c r="F1096" s="60">
        <v>114.520054577087</v>
      </c>
      <c r="G1096" s="60">
        <v>96.700043509601699</v>
      </c>
      <c r="H1096" s="60">
        <v>113.64558550258501</v>
      </c>
      <c r="I1096" s="60">
        <v>101.952550311324</v>
      </c>
      <c r="J1096" s="60">
        <v>104.938030190955</v>
      </c>
      <c r="K1096" s="60">
        <v>97.716035588976595</v>
      </c>
      <c r="L1096" s="60">
        <v>84.191410697756695</v>
      </c>
      <c r="M1096" s="61">
        <v>0.66575818355560601</v>
      </c>
      <c r="N1096" s="61">
        <v>0.70390109513677801</v>
      </c>
      <c r="O1096" s="61">
        <v>0.66939997948227303</v>
      </c>
      <c r="P1096" s="61">
        <v>0.63860147363117603</v>
      </c>
      <c r="Q1096" s="61">
        <v>0.60340494146067702</v>
      </c>
      <c r="R1096" s="61">
        <v>0.61410580415909899</v>
      </c>
      <c r="S1096" s="61">
        <v>0.54189086082149496</v>
      </c>
    </row>
    <row r="1097" spans="1:19" x14ac:dyDescent="0.35">
      <c r="A1097" s="59" t="s">
        <v>878</v>
      </c>
      <c r="B1097" s="59" t="s">
        <v>879</v>
      </c>
      <c r="C1097" s="53" t="s">
        <v>60</v>
      </c>
      <c r="D1097" s="53" t="s">
        <v>52</v>
      </c>
      <c r="E1097" s="53" t="s">
        <v>3708</v>
      </c>
      <c r="F1097" s="60">
        <v>101.01585655781599</v>
      </c>
      <c r="G1097" s="60">
        <v>101.076765473533</v>
      </c>
      <c r="H1097" s="60">
        <v>108.020526237491</v>
      </c>
      <c r="I1097" s="60">
        <v>113.439198274833</v>
      </c>
      <c r="J1097" s="60">
        <v>119.107122835067</v>
      </c>
      <c r="K1097" s="60">
        <v>89.451116011916397</v>
      </c>
      <c r="L1097" s="60">
        <v>87.945758166277599</v>
      </c>
      <c r="M1097" s="61">
        <v>0.53167074622448096</v>
      </c>
      <c r="N1097" s="61">
        <v>0.55078828760835097</v>
      </c>
      <c r="O1097" s="61">
        <v>0.52879184307652305</v>
      </c>
      <c r="P1097" s="61">
        <v>0.50906682046479901</v>
      </c>
      <c r="Q1097" s="61">
        <v>0.485335645979043</v>
      </c>
      <c r="R1097" s="61">
        <v>0.49173395376164403</v>
      </c>
      <c r="S1097" s="61">
        <v>0.42853148030271498</v>
      </c>
    </row>
    <row r="1098" spans="1:19" x14ac:dyDescent="0.35">
      <c r="A1098" s="59" t="s">
        <v>1821</v>
      </c>
      <c r="B1098" s="59" t="s">
        <v>1822</v>
      </c>
      <c r="C1098" s="53" t="s">
        <v>40</v>
      </c>
      <c r="D1098" s="53" t="s">
        <v>55</v>
      </c>
      <c r="E1098" s="53" t="s">
        <v>3707</v>
      </c>
      <c r="F1098" s="60">
        <v>107.830030908103</v>
      </c>
      <c r="G1098" s="60">
        <v>108.601549993885</v>
      </c>
      <c r="H1098" s="60">
        <v>93.179477592805597</v>
      </c>
      <c r="I1098" s="60">
        <v>104.38877147115601</v>
      </c>
      <c r="J1098" s="60">
        <v>128.449668624861</v>
      </c>
      <c r="K1098" s="60">
        <v>97.407384903868405</v>
      </c>
      <c r="L1098" s="60">
        <v>110.14126395581501</v>
      </c>
      <c r="M1098" s="61">
        <v>0.65790985456329298</v>
      </c>
      <c r="N1098" s="61">
        <v>0.68960763857596896</v>
      </c>
      <c r="O1098" s="61">
        <v>0.65383805764549197</v>
      </c>
      <c r="P1098" s="61">
        <v>0.63255976286180804</v>
      </c>
      <c r="Q1098" s="61">
        <v>0.60076399707528105</v>
      </c>
      <c r="R1098" s="61">
        <v>0.60720146796513896</v>
      </c>
      <c r="S1098" s="61">
        <v>0.526687455071845</v>
      </c>
    </row>
    <row r="1099" spans="1:19" x14ac:dyDescent="0.35">
      <c r="A1099" s="59" t="s">
        <v>920</v>
      </c>
      <c r="B1099" s="59" t="s">
        <v>921</v>
      </c>
      <c r="C1099" s="53" t="s">
        <v>60</v>
      </c>
      <c r="D1099" s="53" t="s">
        <v>256</v>
      </c>
      <c r="E1099" s="53" t="s">
        <v>3708</v>
      </c>
      <c r="F1099" s="60">
        <v>113.770759254937</v>
      </c>
      <c r="G1099" s="60">
        <v>116.776854981117</v>
      </c>
      <c r="H1099" s="60">
        <v>111.23099325928</v>
      </c>
      <c r="I1099" s="60">
        <v>115.314538593644</v>
      </c>
      <c r="J1099" s="60">
        <v>117.16797186769099</v>
      </c>
      <c r="K1099" s="60">
        <v>98.554092487651502</v>
      </c>
      <c r="L1099" s="60"/>
      <c r="M1099" s="61">
        <v>0.34010673761968602</v>
      </c>
      <c r="N1099" s="61">
        <v>0.35725941996550598</v>
      </c>
      <c r="O1099" s="61">
        <v>0.34046176959719299</v>
      </c>
      <c r="P1099" s="61">
        <v>0.32740851353903</v>
      </c>
      <c r="Q1099" s="61">
        <v>0.307188148719025</v>
      </c>
      <c r="R1099" s="61">
        <v>0.31061481564253202</v>
      </c>
      <c r="S1099" s="61">
        <v>0.26414079924811501</v>
      </c>
    </row>
    <row r="1100" spans="1:19" x14ac:dyDescent="0.35">
      <c r="A1100" s="59" t="s">
        <v>1144</v>
      </c>
      <c r="B1100" s="59" t="s">
        <v>1145</v>
      </c>
      <c r="C1100" s="53" t="s">
        <v>60</v>
      </c>
      <c r="D1100" s="53" t="s">
        <v>230</v>
      </c>
      <c r="E1100" s="53" t="s">
        <v>3708</v>
      </c>
      <c r="F1100" s="60">
        <v>103.182149676262</v>
      </c>
      <c r="G1100" s="60">
        <v>111.895101619115</v>
      </c>
      <c r="H1100" s="60">
        <v>110.318547524267</v>
      </c>
      <c r="I1100" s="60">
        <v>100.086010344245</v>
      </c>
      <c r="J1100" s="60">
        <v>105.62794364050001</v>
      </c>
      <c r="K1100" s="60">
        <v>95.457552597358998</v>
      </c>
      <c r="L1100" s="60">
        <v>86.431629790367097</v>
      </c>
      <c r="M1100" s="61">
        <v>0.54633328767940603</v>
      </c>
      <c r="N1100" s="61">
        <v>0.56477794671624204</v>
      </c>
      <c r="O1100" s="61">
        <v>0.54451111563448595</v>
      </c>
      <c r="P1100" s="61">
        <v>0.53047697861473098</v>
      </c>
      <c r="Q1100" s="61">
        <v>0.50775650889066803</v>
      </c>
      <c r="R1100" s="61">
        <v>0.51102504317194897</v>
      </c>
      <c r="S1100" s="61">
        <v>0.45317399416130899</v>
      </c>
    </row>
    <row r="1101" spans="1:19" x14ac:dyDescent="0.35">
      <c r="A1101" s="59" t="s">
        <v>1376</v>
      </c>
      <c r="B1101" s="59" t="s">
        <v>1377</v>
      </c>
      <c r="C1101" s="53" t="s">
        <v>60</v>
      </c>
      <c r="D1101" s="53" t="s">
        <v>216</v>
      </c>
      <c r="E1101" s="53" t="s">
        <v>3708</v>
      </c>
      <c r="F1101" s="60">
        <v>99.707962364955605</v>
      </c>
      <c r="G1101" s="60">
        <v>110.927495993821</v>
      </c>
      <c r="H1101" s="60">
        <v>107.934478565166</v>
      </c>
      <c r="I1101" s="60">
        <v>101.90531921173201</v>
      </c>
      <c r="J1101" s="60">
        <v>106.604468448246</v>
      </c>
      <c r="K1101" s="60">
        <v>92.0252498834286</v>
      </c>
      <c r="L1101" s="60">
        <v>86.8605147031558</v>
      </c>
      <c r="M1101" s="61">
        <v>0.51634323949337102</v>
      </c>
      <c r="N1101" s="61">
        <v>0.538773769513061</v>
      </c>
      <c r="O1101" s="61">
        <v>0.516986718235799</v>
      </c>
      <c r="P1101" s="61">
        <v>0.49933068086895299</v>
      </c>
      <c r="Q1101" s="61">
        <v>0.47576564269180899</v>
      </c>
      <c r="R1101" s="61">
        <v>0.48119012629925001</v>
      </c>
      <c r="S1101" s="61">
        <v>0.416707366785044</v>
      </c>
    </row>
    <row r="1102" spans="1:19" x14ac:dyDescent="0.35">
      <c r="A1102" s="59" t="s">
        <v>1825</v>
      </c>
      <c r="B1102" s="59" t="s">
        <v>1826</v>
      </c>
      <c r="C1102" s="53" t="s">
        <v>60</v>
      </c>
      <c r="D1102" s="53" t="s">
        <v>55</v>
      </c>
      <c r="E1102" s="53" t="s">
        <v>3708</v>
      </c>
      <c r="F1102" s="60">
        <v>110.030181317182</v>
      </c>
      <c r="G1102" s="60">
        <v>104.330044547122</v>
      </c>
      <c r="H1102" s="60">
        <v>94.274851223392105</v>
      </c>
      <c r="I1102" s="60">
        <v>106.036244403453</v>
      </c>
      <c r="J1102" s="60">
        <v>120.409879799986</v>
      </c>
      <c r="K1102" s="60">
        <v>93.672388263538394</v>
      </c>
      <c r="L1102" s="60">
        <v>108.68135310661501</v>
      </c>
      <c r="M1102" s="61">
        <v>0.55811853341421902</v>
      </c>
      <c r="N1102" s="61">
        <v>0.57270248119094003</v>
      </c>
      <c r="O1102" s="61">
        <v>0.54628593152193206</v>
      </c>
      <c r="P1102" s="61">
        <v>0.54226143492031798</v>
      </c>
      <c r="Q1102" s="61">
        <v>0.52034505022486699</v>
      </c>
      <c r="R1102" s="61">
        <v>0.52057266420232395</v>
      </c>
      <c r="S1102" s="61">
        <v>0.45015343057485002</v>
      </c>
    </row>
    <row r="1103" spans="1:19" x14ac:dyDescent="0.35">
      <c r="A1103" s="59" t="s">
        <v>1632</v>
      </c>
      <c r="B1103" s="59" t="s">
        <v>1633</v>
      </c>
      <c r="C1103" s="53" t="s">
        <v>40</v>
      </c>
      <c r="D1103" s="53" t="s">
        <v>223</v>
      </c>
      <c r="E1103" s="53" t="s">
        <v>3707</v>
      </c>
      <c r="F1103" s="60">
        <v>106.73894025640899</v>
      </c>
      <c r="G1103" s="60">
        <v>127.347553863033</v>
      </c>
      <c r="H1103" s="60">
        <v>117.889002823794</v>
      </c>
      <c r="I1103" s="60">
        <v>121.986929643306</v>
      </c>
      <c r="J1103" s="60">
        <v>113.570297150977</v>
      </c>
      <c r="K1103" s="60">
        <v>83.131505273973104</v>
      </c>
      <c r="L1103" s="60">
        <v>87.197567459276598</v>
      </c>
      <c r="M1103" s="61">
        <v>0.681633280831903</v>
      </c>
      <c r="N1103" s="61">
        <v>0.71099435708854797</v>
      </c>
      <c r="O1103" s="61">
        <v>0.68488043027073897</v>
      </c>
      <c r="P1103" s="61">
        <v>0.66081155202977804</v>
      </c>
      <c r="Q1103" s="61">
        <v>0.63441815120996203</v>
      </c>
      <c r="R1103" s="61">
        <v>0.64275790828199297</v>
      </c>
      <c r="S1103" s="61">
        <v>0.59073527602793297</v>
      </c>
    </row>
    <row r="1104" spans="1:19" x14ac:dyDescent="0.35">
      <c r="A1104" s="59" t="s">
        <v>3262</v>
      </c>
      <c r="B1104" s="59" t="s">
        <v>3263</v>
      </c>
      <c r="C1104" s="53" t="s">
        <v>60</v>
      </c>
      <c r="D1104" s="53" t="s">
        <v>106</v>
      </c>
      <c r="E1104" s="53" t="s">
        <v>3707</v>
      </c>
      <c r="F1104" s="60">
        <v>105.363894040909</v>
      </c>
      <c r="G1104" s="60">
        <v>101.952029051834</v>
      </c>
      <c r="H1104" s="60">
        <v>88.094684240451002</v>
      </c>
      <c r="I1104" s="60">
        <v>103.448635558825</v>
      </c>
      <c r="J1104" s="60">
        <v>111.20294234771499</v>
      </c>
      <c r="K1104" s="60">
        <v>90.391469778382103</v>
      </c>
      <c r="L1104" s="60">
        <v>100.107187500805</v>
      </c>
      <c r="M1104" s="61">
        <v>0.65684968821508805</v>
      </c>
      <c r="N1104" s="61">
        <v>0.691449756584544</v>
      </c>
      <c r="O1104" s="61">
        <v>0.65825882251241197</v>
      </c>
      <c r="P1104" s="61">
        <v>0.63051296078934904</v>
      </c>
      <c r="Q1104" s="61">
        <v>0.59743598540455101</v>
      </c>
      <c r="R1104" s="61">
        <v>0.60639539777825902</v>
      </c>
      <c r="S1104" s="61">
        <v>0.51372031614270097</v>
      </c>
    </row>
    <row r="1105" spans="1:19" x14ac:dyDescent="0.35">
      <c r="A1105" s="59" t="s">
        <v>1759</v>
      </c>
      <c r="B1105" s="59" t="s">
        <v>1760</v>
      </c>
      <c r="C1105" s="53" t="s">
        <v>60</v>
      </c>
      <c r="D1105" s="53" t="s">
        <v>41</v>
      </c>
      <c r="E1105" s="53" t="s">
        <v>3707</v>
      </c>
      <c r="F1105" s="60">
        <v>106.748935230092</v>
      </c>
      <c r="G1105" s="60">
        <v>95.401732528560601</v>
      </c>
      <c r="H1105" s="60">
        <v>100.965498386345</v>
      </c>
      <c r="I1105" s="60">
        <v>113.842118210999</v>
      </c>
      <c r="J1105" s="60">
        <v>114.155005555754</v>
      </c>
      <c r="K1105" s="60">
        <v>91.947221504196804</v>
      </c>
      <c r="L1105" s="60">
        <v>94.962002814386594</v>
      </c>
      <c r="M1105" s="61">
        <v>0.79777349401742703</v>
      </c>
      <c r="N1105" s="61">
        <v>0.80714991048901297</v>
      </c>
      <c r="O1105" s="61">
        <v>0.74691599244377904</v>
      </c>
      <c r="P1105" s="61">
        <v>0.73254603520574701</v>
      </c>
      <c r="Q1105" s="61">
        <v>0.72676214662231597</v>
      </c>
      <c r="R1105" s="61">
        <v>0.70414486726159597</v>
      </c>
      <c r="S1105" s="61">
        <v>0.61894632850055298</v>
      </c>
    </row>
    <row r="1106" spans="1:19" x14ac:dyDescent="0.35">
      <c r="A1106" s="59" t="s">
        <v>2218</v>
      </c>
      <c r="B1106" s="59" t="s">
        <v>2219</v>
      </c>
      <c r="C1106" s="53" t="s">
        <v>60</v>
      </c>
      <c r="D1106" s="53" t="s">
        <v>106</v>
      </c>
      <c r="E1106" s="53" t="s">
        <v>3707</v>
      </c>
      <c r="F1106" s="60">
        <v>106.40140507958201</v>
      </c>
      <c r="G1106" s="60">
        <v>92.930471572322404</v>
      </c>
      <c r="H1106" s="60">
        <v>88.748722196421994</v>
      </c>
      <c r="I1106" s="60">
        <v>100.903549021104</v>
      </c>
      <c r="J1106" s="60">
        <v>107.07045923369699</v>
      </c>
      <c r="K1106" s="60">
        <v>96.587307211458807</v>
      </c>
      <c r="L1106" s="60">
        <v>100.291398733093</v>
      </c>
      <c r="M1106" s="61">
        <v>0.74447232738713298</v>
      </c>
      <c r="N1106" s="61">
        <v>0.69303200580052404</v>
      </c>
      <c r="O1106" s="61">
        <v>0.62171397081550295</v>
      </c>
      <c r="P1106" s="61">
        <v>0.66806876468941301</v>
      </c>
      <c r="Q1106" s="61">
        <v>0.64142845813729799</v>
      </c>
      <c r="R1106" s="61">
        <v>0.59721487724965405</v>
      </c>
      <c r="S1106" s="61">
        <v>0.496753724821206</v>
      </c>
    </row>
    <row r="1107" spans="1:19" x14ac:dyDescent="0.35">
      <c r="A1107" s="59" t="s">
        <v>2218</v>
      </c>
      <c r="B1107" s="59" t="s">
        <v>2219</v>
      </c>
      <c r="C1107" s="53" t="s">
        <v>60</v>
      </c>
      <c r="D1107" s="53" t="s">
        <v>106</v>
      </c>
      <c r="E1107" s="53" t="s">
        <v>3707</v>
      </c>
      <c r="F1107" s="60">
        <v>106.40140507958201</v>
      </c>
      <c r="G1107" s="60">
        <v>92.930471572322404</v>
      </c>
      <c r="H1107" s="60">
        <v>88.748722196421994</v>
      </c>
      <c r="I1107" s="60">
        <v>100.903549021104</v>
      </c>
      <c r="J1107" s="60">
        <v>107.07045923369699</v>
      </c>
      <c r="K1107" s="60">
        <v>96.587307211458807</v>
      </c>
      <c r="L1107" s="60">
        <v>100.291398733093</v>
      </c>
      <c r="M1107" s="61">
        <v>0.74447232738713298</v>
      </c>
      <c r="N1107" s="61">
        <v>0.69303200580052404</v>
      </c>
      <c r="O1107" s="61">
        <v>0.62171397081550295</v>
      </c>
      <c r="P1107" s="61">
        <v>0.66806876468941301</v>
      </c>
      <c r="Q1107" s="61">
        <v>0.64142845813729799</v>
      </c>
      <c r="R1107" s="61">
        <v>0.59721487724965405</v>
      </c>
      <c r="S1107" s="61">
        <v>0.496753724821206</v>
      </c>
    </row>
    <row r="1108" spans="1:19" x14ac:dyDescent="0.35">
      <c r="A1108" s="59" t="s">
        <v>1048</v>
      </c>
      <c r="B1108" s="59" t="s">
        <v>1049</v>
      </c>
      <c r="C1108" s="53" t="s">
        <v>40</v>
      </c>
      <c r="D1108" s="53" t="s">
        <v>233</v>
      </c>
      <c r="E1108" s="53" t="s">
        <v>3707</v>
      </c>
      <c r="F1108" s="60">
        <v>119.326216867575</v>
      </c>
      <c r="G1108" s="60">
        <v>130.13424098114501</v>
      </c>
      <c r="H1108" s="60">
        <v>116.57642595668401</v>
      </c>
      <c r="I1108" s="60">
        <v>124.439701573099</v>
      </c>
      <c r="J1108" s="60">
        <v>119.69269990535101</v>
      </c>
      <c r="K1108" s="60">
        <v>90.646136979372301</v>
      </c>
      <c r="L1108" s="60">
        <v>86.186716135224103</v>
      </c>
      <c r="M1108" s="61">
        <v>0.65463199813943596</v>
      </c>
      <c r="N1108" s="61">
        <v>0.686619267956186</v>
      </c>
      <c r="O1108" s="61">
        <v>0.65793859846051905</v>
      </c>
      <c r="P1108" s="61">
        <v>0.63253898576754997</v>
      </c>
      <c r="Q1108" s="61">
        <v>0.60500877367765704</v>
      </c>
      <c r="R1108" s="61">
        <v>0.61339289738938496</v>
      </c>
      <c r="S1108" s="61">
        <v>0.56057156572123701</v>
      </c>
    </row>
    <row r="1109" spans="1:19" x14ac:dyDescent="0.35">
      <c r="A1109" s="59" t="s">
        <v>1638</v>
      </c>
      <c r="B1109" s="59" t="s">
        <v>1639</v>
      </c>
      <c r="C1109" s="53" t="s">
        <v>60</v>
      </c>
      <c r="D1109" s="53" t="s">
        <v>223</v>
      </c>
      <c r="E1109" s="53" t="s">
        <v>3707</v>
      </c>
      <c r="F1109" s="60">
        <v>107.71642683564301</v>
      </c>
      <c r="G1109" s="60">
        <v>124.113758964645</v>
      </c>
      <c r="H1109" s="60">
        <v>113.02713913327599</v>
      </c>
      <c r="I1109" s="60">
        <v>111.559371876505</v>
      </c>
      <c r="J1109" s="60">
        <v>118.958581033326</v>
      </c>
      <c r="K1109" s="60">
        <v>85.328568866126403</v>
      </c>
      <c r="L1109" s="60">
        <v>86.618168218603401</v>
      </c>
      <c r="M1109" s="61">
        <v>0.681687996722671</v>
      </c>
      <c r="N1109" s="61">
        <v>0.71103984178908497</v>
      </c>
      <c r="O1109" s="61">
        <v>0.68493944513032001</v>
      </c>
      <c r="P1109" s="61">
        <v>0.66086454904843095</v>
      </c>
      <c r="Q1109" s="61">
        <v>0.63447694679168198</v>
      </c>
      <c r="R1109" s="61">
        <v>0.64282167810221502</v>
      </c>
      <c r="S1109" s="61">
        <v>0.59081149482112405</v>
      </c>
    </row>
    <row r="1110" spans="1:19" x14ac:dyDescent="0.35">
      <c r="A1110" s="59" t="s">
        <v>982</v>
      </c>
      <c r="B1110" s="59" t="s">
        <v>983</v>
      </c>
      <c r="C1110" s="53" t="s">
        <v>60</v>
      </c>
      <c r="D1110" s="53" t="s">
        <v>236</v>
      </c>
      <c r="E1110" s="53" t="s">
        <v>3708</v>
      </c>
      <c r="F1110" s="60">
        <v>112.65891401308301</v>
      </c>
      <c r="G1110" s="60">
        <v>119.70920528054801</v>
      </c>
      <c r="H1110" s="60">
        <v>108.324473092348</v>
      </c>
      <c r="I1110" s="60">
        <v>109.063329959884</v>
      </c>
      <c r="J1110" s="60">
        <v>110.893407871961</v>
      </c>
      <c r="K1110" s="60">
        <v>95.115322763304306</v>
      </c>
      <c r="L1110" s="60">
        <v>98.4224650583472</v>
      </c>
      <c r="M1110" s="61">
        <v>0.532534022093477</v>
      </c>
      <c r="N1110" s="61">
        <v>0.55409281169069502</v>
      </c>
      <c r="O1110" s="61">
        <v>0.53433655807394098</v>
      </c>
      <c r="P1110" s="61">
        <v>0.51714932937907798</v>
      </c>
      <c r="Q1110" s="61">
        <v>0.49520156706498403</v>
      </c>
      <c r="R1110" s="61">
        <v>0.50070805124700402</v>
      </c>
      <c r="S1110" s="61">
        <v>0.44048111093742498</v>
      </c>
    </row>
    <row r="1111" spans="1:19" x14ac:dyDescent="0.35">
      <c r="A1111" s="59" t="s">
        <v>1084</v>
      </c>
      <c r="B1111" s="59" t="s">
        <v>1085</v>
      </c>
      <c r="C1111" s="53" t="s">
        <v>40</v>
      </c>
      <c r="D1111" s="53" t="s">
        <v>230</v>
      </c>
      <c r="E1111" s="53" t="s">
        <v>3708</v>
      </c>
      <c r="F1111" s="60">
        <v>113.407335457752</v>
      </c>
      <c r="G1111" s="60">
        <v>107.717518372486</v>
      </c>
      <c r="H1111" s="60">
        <v>109.143230878197</v>
      </c>
      <c r="I1111" s="60">
        <v>109.63233028666799</v>
      </c>
      <c r="J1111" s="60">
        <v>109.757145129268</v>
      </c>
      <c r="K1111" s="60">
        <v>91.883468706470396</v>
      </c>
      <c r="L1111" s="60">
        <v>86.042619733816096</v>
      </c>
      <c r="M1111" s="61">
        <v>0.52679053410738896</v>
      </c>
      <c r="N1111" s="61">
        <v>0.54836122731617998</v>
      </c>
      <c r="O1111" s="61">
        <v>0.52823696296675204</v>
      </c>
      <c r="P1111" s="61">
        <v>0.51008038189188099</v>
      </c>
      <c r="Q1111" s="61">
        <v>0.486521907839158</v>
      </c>
      <c r="R1111" s="61">
        <v>0.49298394784897398</v>
      </c>
      <c r="S1111" s="61">
        <v>0.43830190882546599</v>
      </c>
    </row>
    <row r="1112" spans="1:19" x14ac:dyDescent="0.35">
      <c r="A1112" s="59" t="s">
        <v>1761</v>
      </c>
      <c r="B1112" s="59" t="s">
        <v>1762</v>
      </c>
      <c r="C1112" s="53" t="s">
        <v>60</v>
      </c>
      <c r="D1112" s="53" t="s">
        <v>41</v>
      </c>
      <c r="E1112" s="53" t="s">
        <v>3708</v>
      </c>
      <c r="F1112" s="60">
        <v>111.41396630748601</v>
      </c>
      <c r="G1112" s="60">
        <v>100.00585856865899</v>
      </c>
      <c r="H1112" s="60">
        <v>98.793605966777903</v>
      </c>
      <c r="I1112" s="60">
        <v>114.872834750168</v>
      </c>
      <c r="J1112" s="60">
        <v>118.05772664310101</v>
      </c>
      <c r="K1112" s="60">
        <v>94.590554680435602</v>
      </c>
      <c r="L1112" s="60">
        <v>94.685222759087196</v>
      </c>
      <c r="M1112" s="61">
        <v>0.54486796589887898</v>
      </c>
      <c r="N1112" s="61">
        <v>0.55291635904369496</v>
      </c>
      <c r="O1112" s="61">
        <v>0.52745795776253401</v>
      </c>
      <c r="P1112" s="61">
        <v>0.51558747926041104</v>
      </c>
      <c r="Q1112" s="61">
        <v>0.49830995334449002</v>
      </c>
      <c r="R1112" s="61">
        <v>0.49577285572829399</v>
      </c>
      <c r="S1112" s="61">
        <v>0.42355414419336901</v>
      </c>
    </row>
    <row r="1113" spans="1:19" x14ac:dyDescent="0.35">
      <c r="A1113" s="59" t="s">
        <v>2646</v>
      </c>
      <c r="B1113" s="59" t="s">
        <v>2647</v>
      </c>
      <c r="C1113" s="53" t="s">
        <v>60</v>
      </c>
      <c r="D1113" s="53" t="s">
        <v>114</v>
      </c>
      <c r="E1113" s="53" t="s">
        <v>3707</v>
      </c>
      <c r="F1113" s="60">
        <v>104.87796354443201</v>
      </c>
      <c r="G1113" s="60">
        <v>104.972026930822</v>
      </c>
      <c r="H1113" s="60">
        <v>95.167984456651695</v>
      </c>
      <c r="I1113" s="60">
        <v>110.269067232537</v>
      </c>
      <c r="J1113" s="60">
        <v>107.78845953464401</v>
      </c>
      <c r="K1113" s="60">
        <v>84.446177400471399</v>
      </c>
      <c r="L1113" s="60">
        <v>101.939243211936</v>
      </c>
      <c r="M1113" s="61">
        <v>0.73354581594215595</v>
      </c>
      <c r="N1113" s="61">
        <v>0.76291352114496402</v>
      </c>
      <c r="O1113" s="61">
        <v>0.73538021697813805</v>
      </c>
      <c r="P1113" s="61">
        <v>0.71089257519383797</v>
      </c>
      <c r="Q1113" s="61">
        <v>0.68149265599185704</v>
      </c>
      <c r="R1113" s="61">
        <v>0.68914210114757801</v>
      </c>
      <c r="S1113" s="61">
        <v>0.61792042880225295</v>
      </c>
    </row>
    <row r="1114" spans="1:19" x14ac:dyDescent="0.35">
      <c r="A1114" s="59" t="s">
        <v>3108</v>
      </c>
      <c r="B1114" s="59" t="s">
        <v>3109</v>
      </c>
      <c r="C1114" s="53" t="s">
        <v>40</v>
      </c>
      <c r="D1114" s="53" t="s">
        <v>99</v>
      </c>
      <c r="E1114" s="53" t="s">
        <v>3707</v>
      </c>
      <c r="F1114" s="60">
        <v>112.03862485398599</v>
      </c>
      <c r="G1114" s="60">
        <v>109.12277057006899</v>
      </c>
      <c r="H1114" s="60">
        <v>109.61254055652699</v>
      </c>
      <c r="I1114" s="60">
        <v>120.994933379115</v>
      </c>
      <c r="J1114" s="60">
        <v>124.53695788418</v>
      </c>
      <c r="K1114" s="60">
        <v>88.570501827493004</v>
      </c>
      <c r="L1114" s="60">
        <v>93.572298500032701</v>
      </c>
      <c r="M1114" s="61">
        <v>0.65139727316201601</v>
      </c>
      <c r="N1114" s="61">
        <v>0.68507155310449297</v>
      </c>
      <c r="O1114" s="61">
        <v>0.64450502431019996</v>
      </c>
      <c r="P1114" s="61">
        <v>0.61838374786561301</v>
      </c>
      <c r="Q1114" s="61">
        <v>0.59121485802129903</v>
      </c>
      <c r="R1114" s="61">
        <v>0.59221870595483195</v>
      </c>
      <c r="S1114" s="61">
        <v>0.52156703441307095</v>
      </c>
    </row>
    <row r="1115" spans="1:19" x14ac:dyDescent="0.35">
      <c r="A1115" s="59" t="s">
        <v>1208</v>
      </c>
      <c r="B1115" s="59" t="s">
        <v>1209</v>
      </c>
      <c r="C1115" s="53" t="s">
        <v>60</v>
      </c>
      <c r="D1115" s="53" t="s">
        <v>223</v>
      </c>
      <c r="E1115" s="53" t="s">
        <v>3707</v>
      </c>
      <c r="F1115" s="60">
        <v>113.819040985733</v>
      </c>
      <c r="G1115" s="60">
        <v>110.373259743928</v>
      </c>
      <c r="H1115" s="60">
        <v>118.079215458571</v>
      </c>
      <c r="I1115" s="60">
        <v>102.87594455669399</v>
      </c>
      <c r="J1115" s="60">
        <v>102.791654240901</v>
      </c>
      <c r="K1115" s="60">
        <v>100.549649080401</v>
      </c>
      <c r="L1115" s="60">
        <v>82.651945464278697</v>
      </c>
      <c r="M1115" s="61">
        <v>0.76196374820314605</v>
      </c>
      <c r="N1115" s="61">
        <v>0.79015019806437203</v>
      </c>
      <c r="O1115" s="61">
        <v>0.76469444517560103</v>
      </c>
      <c r="P1115" s="61">
        <v>0.74074561108338599</v>
      </c>
      <c r="Q1115" s="61">
        <v>0.71204296570390702</v>
      </c>
      <c r="R1115" s="61">
        <v>0.72102007250243805</v>
      </c>
      <c r="S1115" s="61">
        <v>0.65905424150234304</v>
      </c>
    </row>
    <row r="1116" spans="1:19" x14ac:dyDescent="0.35">
      <c r="A1116" s="59" t="s">
        <v>856</v>
      </c>
      <c r="B1116" s="59" t="s">
        <v>857</v>
      </c>
      <c r="C1116" s="53" t="s">
        <v>60</v>
      </c>
      <c r="D1116" s="53" t="s">
        <v>249</v>
      </c>
      <c r="E1116" s="53" t="s">
        <v>3707</v>
      </c>
      <c r="F1116" s="60">
        <v>108.360966094823</v>
      </c>
      <c r="G1116" s="60">
        <v>108.996522575976</v>
      </c>
      <c r="H1116" s="60">
        <v>91.941601452219302</v>
      </c>
      <c r="I1116" s="60">
        <v>102.42663028612201</v>
      </c>
      <c r="J1116" s="60">
        <v>113.100638666718</v>
      </c>
      <c r="K1116" s="60">
        <v>84.747283240093196</v>
      </c>
      <c r="L1116" s="60">
        <v>103.984605685516</v>
      </c>
      <c r="M1116" s="61">
        <v>0.64332507205387301</v>
      </c>
      <c r="N1116" s="61">
        <v>0.68150967020226105</v>
      </c>
      <c r="O1116" s="61">
        <v>0.64695893399695703</v>
      </c>
      <c r="P1116" s="61">
        <v>0.61831365627542401</v>
      </c>
      <c r="Q1116" s="61">
        <v>0.58561353818264295</v>
      </c>
      <c r="R1116" s="61">
        <v>0.59453628206671405</v>
      </c>
      <c r="S1116" s="61">
        <v>0.52201715189554199</v>
      </c>
    </row>
    <row r="1117" spans="1:19" x14ac:dyDescent="0.35">
      <c r="A1117" s="59" t="s">
        <v>2652</v>
      </c>
      <c r="B1117" s="59" t="s">
        <v>2653</v>
      </c>
      <c r="C1117" s="53" t="s">
        <v>40</v>
      </c>
      <c r="D1117" s="53" t="s">
        <v>114</v>
      </c>
      <c r="E1117" s="53" t="s">
        <v>3708</v>
      </c>
      <c r="F1117" s="60">
        <v>112.268072309948</v>
      </c>
      <c r="G1117" s="60">
        <v>117.25086807161</v>
      </c>
      <c r="H1117" s="60">
        <v>102.3006065055</v>
      </c>
      <c r="I1117" s="60">
        <v>119.39451655749301</v>
      </c>
      <c r="J1117" s="60">
        <v>124.407864537962</v>
      </c>
      <c r="K1117" s="60">
        <v>88.030093669786297</v>
      </c>
      <c r="L1117" s="60">
        <v>99.404806836830602</v>
      </c>
      <c r="M1117" s="61">
        <v>0.53989347199096205</v>
      </c>
      <c r="N1117" s="61">
        <v>0.55834010491432995</v>
      </c>
      <c r="O1117" s="61">
        <v>0.54050511267018497</v>
      </c>
      <c r="P1117" s="61">
        <v>0.52549249260741904</v>
      </c>
      <c r="Q1117" s="61">
        <v>0.50539643261234801</v>
      </c>
      <c r="R1117" s="61">
        <v>0.50976286082601796</v>
      </c>
      <c r="S1117" s="61">
        <v>0.46044444111016802</v>
      </c>
    </row>
    <row r="1118" spans="1:19" x14ac:dyDescent="0.35">
      <c r="A1118" s="59" t="s">
        <v>2642</v>
      </c>
      <c r="B1118" s="59" t="s">
        <v>2643</v>
      </c>
      <c r="C1118" s="53" t="s">
        <v>60</v>
      </c>
      <c r="D1118" s="53" t="s">
        <v>114</v>
      </c>
      <c r="E1118" s="53" t="s">
        <v>3708</v>
      </c>
      <c r="F1118" s="60">
        <v>109.248170206857</v>
      </c>
      <c r="G1118" s="60">
        <v>112.535835648984</v>
      </c>
      <c r="H1118" s="60">
        <v>99.653341356229902</v>
      </c>
      <c r="I1118" s="60">
        <v>115.68341523135</v>
      </c>
      <c r="J1118" s="60">
        <v>115.008710712612</v>
      </c>
      <c r="K1118" s="60">
        <v>88.177493348702498</v>
      </c>
      <c r="L1118" s="60">
        <v>100.623585026703</v>
      </c>
      <c r="M1118" s="61">
        <v>0.55084492859737699</v>
      </c>
      <c r="N1118" s="61">
        <v>0.568703601696675</v>
      </c>
      <c r="O1118" s="61">
        <v>0.55206083279183105</v>
      </c>
      <c r="P1118" s="61">
        <v>0.53680322116206403</v>
      </c>
      <c r="Q1118" s="61">
        <v>0.51678019546741105</v>
      </c>
      <c r="R1118" s="61">
        <v>0.52134294872044495</v>
      </c>
      <c r="S1118" s="61">
        <v>0.46922125308071599</v>
      </c>
    </row>
    <row r="1119" spans="1:19" x14ac:dyDescent="0.35">
      <c r="A1119" s="59" t="s">
        <v>1500</v>
      </c>
      <c r="B1119" s="59" t="s">
        <v>1501</v>
      </c>
      <c r="C1119" s="53" t="s">
        <v>40</v>
      </c>
      <c r="D1119" s="53" t="s">
        <v>256</v>
      </c>
      <c r="E1119" s="53" t="s">
        <v>3708</v>
      </c>
      <c r="F1119" s="60">
        <v>110.00314573263</v>
      </c>
      <c r="G1119" s="60">
        <v>118.12721246151899</v>
      </c>
      <c r="H1119" s="60">
        <v>117.753293352013</v>
      </c>
      <c r="I1119" s="60">
        <v>113.977750530004</v>
      </c>
      <c r="J1119" s="60">
        <v>110.918695690061</v>
      </c>
      <c r="K1119" s="60">
        <v>95.464466794666293</v>
      </c>
      <c r="L1119" s="60">
        <v>88.456122841287794</v>
      </c>
      <c r="M1119" s="61">
        <v>0.53153151218931805</v>
      </c>
      <c r="N1119" s="61">
        <v>0.54696597144399395</v>
      </c>
      <c r="O1119" s="61">
        <v>0.53256539341795595</v>
      </c>
      <c r="P1119" s="61">
        <v>0.52090091395374805</v>
      </c>
      <c r="Q1119" s="61">
        <v>0.50473119016954204</v>
      </c>
      <c r="R1119" s="61">
        <v>0.50832165243651894</v>
      </c>
      <c r="S1119" s="61">
        <v>0.47476331751015299</v>
      </c>
    </row>
    <row r="1120" spans="1:19" x14ac:dyDescent="0.35">
      <c r="A1120" s="59" t="s">
        <v>932</v>
      </c>
      <c r="B1120" s="59" t="s">
        <v>933</v>
      </c>
      <c r="C1120" s="53" t="s">
        <v>40</v>
      </c>
      <c r="D1120" s="53" t="s">
        <v>256</v>
      </c>
      <c r="E1120" s="53" t="s">
        <v>3708</v>
      </c>
      <c r="F1120" s="60">
        <v>109.208900337579</v>
      </c>
      <c r="G1120" s="60">
        <v>103.658463037042</v>
      </c>
      <c r="H1120" s="60">
        <v>107.06900918577</v>
      </c>
      <c r="I1120" s="60">
        <v>107.892113228192</v>
      </c>
      <c r="J1120" s="60">
        <v>102.386952632907</v>
      </c>
      <c r="K1120" s="60">
        <v>91.874180978743993</v>
      </c>
      <c r="L1120" s="60">
        <v>90.135694200147199</v>
      </c>
      <c r="M1120" s="61">
        <v>0.47232968931973801</v>
      </c>
      <c r="N1120" s="61">
        <v>0.497401430552947</v>
      </c>
      <c r="O1120" s="61">
        <v>0.47336115335986201</v>
      </c>
      <c r="P1120" s="61">
        <v>0.45249934829966099</v>
      </c>
      <c r="Q1120" s="61">
        <v>0.42498384345852802</v>
      </c>
      <c r="R1120" s="61">
        <v>0.43222511069217501</v>
      </c>
      <c r="S1120" s="61">
        <v>0.36591171709464199</v>
      </c>
    </row>
    <row r="1121" spans="1:19" x14ac:dyDescent="0.35">
      <c r="A1121" s="59" t="s">
        <v>1530</v>
      </c>
      <c r="B1121" s="59" t="s">
        <v>1531</v>
      </c>
      <c r="C1121" s="53" t="s">
        <v>60</v>
      </c>
      <c r="D1121" s="53" t="s">
        <v>261</v>
      </c>
      <c r="E1121" s="53" t="s">
        <v>3708</v>
      </c>
      <c r="F1121" s="60">
        <v>109.87009788623</v>
      </c>
      <c r="G1121" s="60">
        <v>112.387281543002</v>
      </c>
      <c r="H1121" s="60">
        <v>108.537946966017</v>
      </c>
      <c r="I1121" s="60">
        <v>113.10592392775899</v>
      </c>
      <c r="J1121" s="60">
        <v>111.50432101954</v>
      </c>
      <c r="K1121" s="60">
        <v>96.679284381775901</v>
      </c>
      <c r="L1121" s="60">
        <v>87.812349007654106</v>
      </c>
      <c r="M1121" s="61">
        <v>0.49934682399415597</v>
      </c>
      <c r="N1121" s="61">
        <v>0.52456089142453399</v>
      </c>
      <c r="O1121" s="61">
        <v>0.50150161575045904</v>
      </c>
      <c r="P1121" s="61">
        <v>0.48095868333769798</v>
      </c>
      <c r="Q1121" s="61">
        <v>0.45525788293709701</v>
      </c>
      <c r="R1121" s="61">
        <v>0.46237649631404099</v>
      </c>
      <c r="S1121" s="61">
        <v>0.39082595542186099</v>
      </c>
    </row>
    <row r="1122" spans="1:19" x14ac:dyDescent="0.35">
      <c r="A1122" s="59" t="s">
        <v>792</v>
      </c>
      <c r="B1122" s="59" t="s">
        <v>793</v>
      </c>
      <c r="C1122" s="53" t="s">
        <v>40</v>
      </c>
      <c r="D1122" s="53" t="s">
        <v>52</v>
      </c>
      <c r="E1122" s="53" t="s">
        <v>3707</v>
      </c>
      <c r="F1122" s="60">
        <v>111.570991167256</v>
      </c>
      <c r="G1122" s="60">
        <v>111.30068808668899</v>
      </c>
      <c r="H1122" s="60">
        <v>99.465322464306894</v>
      </c>
      <c r="I1122" s="60">
        <v>121.379177225378</v>
      </c>
      <c r="J1122" s="60">
        <v>118.092280226612</v>
      </c>
      <c r="K1122" s="60">
        <v>85.015939364325504</v>
      </c>
      <c r="L1122" s="60">
        <v>100.861109695189</v>
      </c>
      <c r="M1122" s="61">
        <v>0.74934422826926605</v>
      </c>
      <c r="N1122" s="61">
        <v>0.77773511791002603</v>
      </c>
      <c r="O1122" s="61">
        <v>0.75102503114864705</v>
      </c>
      <c r="P1122" s="61">
        <v>0.72698000125917295</v>
      </c>
      <c r="Q1122" s="61">
        <v>0.69950737951547903</v>
      </c>
      <c r="R1122" s="61">
        <v>0.70682494303124399</v>
      </c>
      <c r="S1122" s="61">
        <v>0.63630842150129796</v>
      </c>
    </row>
    <row r="1123" spans="1:19" x14ac:dyDescent="0.35">
      <c r="A1123" s="59" t="s">
        <v>758</v>
      </c>
      <c r="B1123" s="59" t="s">
        <v>759</v>
      </c>
      <c r="C1123" s="53" t="s">
        <v>60</v>
      </c>
      <c r="D1123" s="53" t="s">
        <v>223</v>
      </c>
      <c r="E1123" s="53" t="s">
        <v>3707</v>
      </c>
      <c r="F1123" s="60">
        <v>120.11188733984901</v>
      </c>
      <c r="G1123" s="60">
        <v>123.51408920555799</v>
      </c>
      <c r="H1123" s="60">
        <v>124.54319224988799</v>
      </c>
      <c r="I1123" s="60">
        <v>117.46763404849</v>
      </c>
      <c r="J1123" s="60">
        <v>102.66820722048</v>
      </c>
      <c r="K1123" s="60">
        <v>105.154553792342</v>
      </c>
      <c r="L1123" s="60">
        <v>88.762509070462798</v>
      </c>
      <c r="M1123" s="61">
        <v>0.646208576934442</v>
      </c>
      <c r="N1123" s="61">
        <v>0.68309130656488404</v>
      </c>
      <c r="O1123" s="61">
        <v>0.65023163923052096</v>
      </c>
      <c r="P1123" s="61">
        <v>0.62119296674902003</v>
      </c>
      <c r="Q1123" s="61">
        <v>0.58854152780197699</v>
      </c>
      <c r="R1123" s="61">
        <v>0.59842441418289505</v>
      </c>
      <c r="S1123" s="61">
        <v>0.53599740406097096</v>
      </c>
    </row>
    <row r="1124" spans="1:19" x14ac:dyDescent="0.35">
      <c r="A1124" s="59" t="s">
        <v>3302</v>
      </c>
      <c r="B1124" s="59" t="s">
        <v>3303</v>
      </c>
      <c r="C1124" s="53" t="s">
        <v>40</v>
      </c>
      <c r="D1124" s="53" t="s">
        <v>49</v>
      </c>
      <c r="E1124" s="53" t="s">
        <v>3707</v>
      </c>
      <c r="F1124" s="60">
        <v>111.211991374815</v>
      </c>
      <c r="G1124" s="60">
        <v>111.93964814006</v>
      </c>
      <c r="H1124" s="60">
        <v>104.379669561469</v>
      </c>
      <c r="I1124" s="60">
        <v>112.089238318143</v>
      </c>
      <c r="J1124" s="60">
        <v>131.95878771902801</v>
      </c>
      <c r="K1124" s="60">
        <v>91.047114557878601</v>
      </c>
      <c r="L1124" s="60">
        <v>100.957774829534</v>
      </c>
      <c r="M1124" s="61">
        <v>0.65001635790422296</v>
      </c>
      <c r="N1124" s="61">
        <v>0.68589270976141403</v>
      </c>
      <c r="O1124" s="61">
        <v>0.65312831600481902</v>
      </c>
      <c r="P1124" s="61">
        <v>0.62565675372062202</v>
      </c>
      <c r="Q1124" s="61">
        <v>0.59431406274763998</v>
      </c>
      <c r="R1124" s="61">
        <v>0.602440727185939</v>
      </c>
      <c r="S1124" s="61">
        <v>0.53719097989000097</v>
      </c>
    </row>
    <row r="1125" spans="1:19" x14ac:dyDescent="0.35">
      <c r="A1125" s="59" t="s">
        <v>2294</v>
      </c>
      <c r="B1125" s="59" t="s">
        <v>2295</v>
      </c>
      <c r="C1125" s="53" t="s">
        <v>60</v>
      </c>
      <c r="D1125" s="53" t="s">
        <v>66</v>
      </c>
      <c r="E1125" s="53" t="s">
        <v>3708</v>
      </c>
      <c r="F1125" s="60">
        <v>108.97186107100499</v>
      </c>
      <c r="G1125" s="60">
        <v>106.830497272174</v>
      </c>
      <c r="H1125" s="60">
        <v>97.103905791340694</v>
      </c>
      <c r="I1125" s="60">
        <v>105.196520313495</v>
      </c>
      <c r="J1125" s="60">
        <v>120.157001618983</v>
      </c>
      <c r="K1125" s="60">
        <v>92.835403466767701</v>
      </c>
      <c r="L1125" s="60">
        <v>106.945303994764</v>
      </c>
      <c r="M1125" s="61">
        <v>0.54926385202720995</v>
      </c>
      <c r="N1125" s="61">
        <v>0.56669006104936404</v>
      </c>
      <c r="O1125" s="61">
        <v>0.54790629895702703</v>
      </c>
      <c r="P1125" s="61">
        <v>0.53504897960959097</v>
      </c>
      <c r="Q1125" s="61">
        <v>0.51533303886794901</v>
      </c>
      <c r="R1125" s="61">
        <v>0.51871253639358295</v>
      </c>
      <c r="S1125" s="61">
        <v>0.46998718107416598</v>
      </c>
    </row>
    <row r="1126" spans="1:19" x14ac:dyDescent="0.35">
      <c r="A1126" s="59" t="s">
        <v>2222</v>
      </c>
      <c r="B1126" s="59" t="s">
        <v>2223</v>
      </c>
      <c r="C1126" s="53" t="s">
        <v>40</v>
      </c>
      <c r="D1126" s="53" t="s">
        <v>106</v>
      </c>
      <c r="E1126" s="53" t="s">
        <v>3708</v>
      </c>
      <c r="F1126" s="60">
        <v>103.674415784472</v>
      </c>
      <c r="G1126" s="60">
        <v>101.89664156340299</v>
      </c>
      <c r="H1126" s="60">
        <v>90.695404218045496</v>
      </c>
      <c r="I1126" s="60">
        <v>98.421105334166995</v>
      </c>
      <c r="J1126" s="60">
        <v>120.07935257447301</v>
      </c>
      <c r="K1126" s="60">
        <v>96.7092459034413</v>
      </c>
      <c r="L1126" s="60">
        <v>103.54959583854701</v>
      </c>
      <c r="M1126" s="61">
        <v>0.53330872616553704</v>
      </c>
      <c r="N1126" s="61">
        <v>0.54921194653648897</v>
      </c>
      <c r="O1126" s="61">
        <v>0.524784261815613</v>
      </c>
      <c r="P1126" s="61">
        <v>0.51590459150354595</v>
      </c>
      <c r="Q1126" s="61">
        <v>0.49367446995469599</v>
      </c>
      <c r="R1126" s="61">
        <v>0.493341283860943</v>
      </c>
      <c r="S1126" s="61">
        <v>0.427612470017809</v>
      </c>
    </row>
    <row r="1127" spans="1:19" x14ac:dyDescent="0.35">
      <c r="A1127" s="59" t="s">
        <v>2004</v>
      </c>
      <c r="B1127" s="59" t="s">
        <v>2005</v>
      </c>
      <c r="C1127" s="53" t="s">
        <v>40</v>
      </c>
      <c r="D1127" s="53" t="s">
        <v>135</v>
      </c>
      <c r="E1127" s="53" t="s">
        <v>3708</v>
      </c>
      <c r="F1127" s="60">
        <v>99.247762098543902</v>
      </c>
      <c r="G1127" s="60">
        <v>98.318685040504604</v>
      </c>
      <c r="H1127" s="60">
        <v>86.272175629043304</v>
      </c>
      <c r="I1127" s="60">
        <v>100.838341787278</v>
      </c>
      <c r="J1127" s="60">
        <v>119.623447960745</v>
      </c>
      <c r="K1127" s="60">
        <v>91.954903945649505</v>
      </c>
      <c r="L1127" s="60">
        <v>103.531477753064</v>
      </c>
      <c r="M1127" s="61">
        <v>0.47400418529867799</v>
      </c>
      <c r="N1127" s="61">
        <v>0.49951921561552998</v>
      </c>
      <c r="O1127" s="61">
        <v>0.47238856225516901</v>
      </c>
      <c r="P1127" s="61">
        <v>0.45220662073371198</v>
      </c>
      <c r="Q1127" s="61">
        <v>0.42212137492554702</v>
      </c>
      <c r="R1127" s="61">
        <v>0.42541316659099798</v>
      </c>
      <c r="S1127" s="61">
        <v>0.304316521914061</v>
      </c>
    </row>
    <row r="1128" spans="1:19" x14ac:dyDescent="0.35">
      <c r="A1128" s="59" t="s">
        <v>1506</v>
      </c>
      <c r="B1128" s="59" t="s">
        <v>1507</v>
      </c>
      <c r="C1128" s="53" t="s">
        <v>60</v>
      </c>
      <c r="D1128" s="53" t="s">
        <v>256</v>
      </c>
      <c r="E1128" s="53" t="s">
        <v>3707</v>
      </c>
      <c r="F1128" s="60">
        <v>116.39119011477401</v>
      </c>
      <c r="G1128" s="60">
        <v>131.06534868256901</v>
      </c>
      <c r="H1128" s="60">
        <v>128.779460995242</v>
      </c>
      <c r="I1128" s="60">
        <v>118.427909594396</v>
      </c>
      <c r="J1128" s="60">
        <v>108.289920828308</v>
      </c>
      <c r="K1128" s="60">
        <v>105.69544353593101</v>
      </c>
      <c r="L1128" s="60">
        <v>85.590072205149298</v>
      </c>
      <c r="M1128" s="61">
        <v>0.72247127379151099</v>
      </c>
      <c r="N1128" s="61">
        <v>0.75318565245442404</v>
      </c>
      <c r="O1128" s="61">
        <v>0.725736387832987</v>
      </c>
      <c r="P1128" s="61">
        <v>0.70173484595352098</v>
      </c>
      <c r="Q1128" s="61">
        <v>0.674009366345245</v>
      </c>
      <c r="R1128" s="61">
        <v>0.68199486590089597</v>
      </c>
      <c r="S1128" s="61">
        <v>0.62802736108489499</v>
      </c>
    </row>
    <row r="1129" spans="1:19" x14ac:dyDescent="0.35">
      <c r="A1129" s="59" t="s">
        <v>1520</v>
      </c>
      <c r="B1129" s="59" t="s">
        <v>1521</v>
      </c>
      <c r="C1129" s="53" t="s">
        <v>40</v>
      </c>
      <c r="D1129" s="53" t="s">
        <v>233</v>
      </c>
      <c r="E1129" s="53" t="s">
        <v>3707</v>
      </c>
      <c r="F1129" s="60">
        <v>120.218937331205</v>
      </c>
      <c r="G1129" s="60">
        <v>113.803703222238</v>
      </c>
      <c r="H1129" s="60">
        <v>108.8465082455</v>
      </c>
      <c r="I1129" s="60">
        <v>110.724802005566</v>
      </c>
      <c r="J1129" s="60">
        <v>112.918460206167</v>
      </c>
      <c r="K1129" s="60">
        <v>95.695083367377507</v>
      </c>
      <c r="L1129" s="60">
        <v>96.863494909186699</v>
      </c>
      <c r="M1129" s="61">
        <v>0.60341922893404398</v>
      </c>
      <c r="N1129" s="61">
        <v>0.64373360872781304</v>
      </c>
      <c r="O1129" s="61">
        <v>0.60766901231880999</v>
      </c>
      <c r="P1129" s="61">
        <v>0.57622734624524996</v>
      </c>
      <c r="Q1129" s="61">
        <v>0.54217845928981001</v>
      </c>
      <c r="R1129" s="61">
        <v>0.55204782946865205</v>
      </c>
      <c r="S1129" s="61">
        <v>0.48777375871151801</v>
      </c>
    </row>
    <row r="1130" spans="1:19" x14ac:dyDescent="0.35">
      <c r="A1130" s="59" t="s">
        <v>798</v>
      </c>
      <c r="B1130" s="59" t="s">
        <v>799</v>
      </c>
      <c r="C1130" s="53" t="s">
        <v>60</v>
      </c>
      <c r="D1130" s="53" t="s">
        <v>52</v>
      </c>
      <c r="E1130" s="53" t="s">
        <v>3707</v>
      </c>
      <c r="F1130" s="60">
        <v>125.180431343845</v>
      </c>
      <c r="G1130" s="60">
        <v>109.47819004654301</v>
      </c>
      <c r="H1130" s="60">
        <v>100.829909948653</v>
      </c>
      <c r="I1130" s="60">
        <v>111.923857883194</v>
      </c>
      <c r="J1130" s="60">
        <v>117.454438448307</v>
      </c>
      <c r="K1130" s="60">
        <v>84.6952260995036</v>
      </c>
      <c r="L1130" s="60">
        <v>106.880175993043</v>
      </c>
      <c r="M1130" s="61">
        <v>0.66056785332477497</v>
      </c>
      <c r="N1130" s="61">
        <v>0.69536412632863298</v>
      </c>
      <c r="O1130" s="61">
        <v>0.664140938766142</v>
      </c>
      <c r="P1130" s="61">
        <v>0.63590556281082</v>
      </c>
      <c r="Q1130" s="61">
        <v>0.60428830302748004</v>
      </c>
      <c r="R1130" s="61">
        <v>0.613712640584261</v>
      </c>
      <c r="S1130" s="61">
        <v>0.54023985853951095</v>
      </c>
    </row>
    <row r="1131" spans="1:19" x14ac:dyDescent="0.35">
      <c r="A1131" s="59" t="s">
        <v>1060</v>
      </c>
      <c r="B1131" s="59" t="s">
        <v>1061</v>
      </c>
      <c r="C1131" s="53" t="s">
        <v>60</v>
      </c>
      <c r="D1131" s="53" t="s">
        <v>233</v>
      </c>
      <c r="E1131" s="53" t="s">
        <v>3708</v>
      </c>
      <c r="F1131" s="60">
        <v>116.888808722552</v>
      </c>
      <c r="G1131" s="60">
        <v>126.37048702975</v>
      </c>
      <c r="H1131" s="60">
        <v>113.837386709775</v>
      </c>
      <c r="I1131" s="60">
        <v>121.405139217474</v>
      </c>
      <c r="J1131" s="60">
        <v>124.99247642434899</v>
      </c>
      <c r="K1131" s="60">
        <v>93.711832440549003</v>
      </c>
      <c r="L1131" s="60">
        <v>86.137270197328107</v>
      </c>
      <c r="M1131" s="61">
        <v>0.554889472455251</v>
      </c>
      <c r="N1131" s="61">
        <v>0.56958003786724498</v>
      </c>
      <c r="O1131" s="61">
        <v>0.55571092219844498</v>
      </c>
      <c r="P1131" s="61">
        <v>0.54402550988721499</v>
      </c>
      <c r="Q1131" s="61">
        <v>0.52798701695475303</v>
      </c>
      <c r="R1131" s="61">
        <v>0.53163145736761297</v>
      </c>
      <c r="S1131" s="61">
        <v>0.497335045320346</v>
      </c>
    </row>
    <row r="1132" spans="1:19" x14ac:dyDescent="0.35">
      <c r="A1132" s="59" t="s">
        <v>1532</v>
      </c>
      <c r="B1132" s="59" t="s">
        <v>1533</v>
      </c>
      <c r="C1132" s="53" t="s">
        <v>60</v>
      </c>
      <c r="D1132" s="53" t="s">
        <v>261</v>
      </c>
      <c r="E1132" s="53" t="s">
        <v>3708</v>
      </c>
      <c r="F1132" s="60">
        <v>109.87009788623</v>
      </c>
      <c r="G1132" s="60">
        <v>112.387281543002</v>
      </c>
      <c r="H1132" s="60">
        <v>108.537946966017</v>
      </c>
      <c r="I1132" s="60">
        <v>113.10592392775899</v>
      </c>
      <c r="J1132" s="60">
        <v>111.50432101954</v>
      </c>
      <c r="K1132" s="60">
        <v>96.679284381775901</v>
      </c>
      <c r="L1132" s="60">
        <v>87.812349007654106</v>
      </c>
      <c r="M1132" s="61">
        <v>0.49934682399415597</v>
      </c>
      <c r="N1132" s="61">
        <v>0.52456089142453399</v>
      </c>
      <c r="O1132" s="61">
        <v>0.50150161575045904</v>
      </c>
      <c r="P1132" s="61">
        <v>0.48095868333769798</v>
      </c>
      <c r="Q1132" s="61">
        <v>0.45525788293709701</v>
      </c>
      <c r="R1132" s="61">
        <v>0.46237649631404099</v>
      </c>
      <c r="S1132" s="61">
        <v>0.39082595542186099</v>
      </c>
    </row>
    <row r="1133" spans="1:19" x14ac:dyDescent="0.35">
      <c r="A1133" s="59" t="s">
        <v>1634</v>
      </c>
      <c r="B1133" s="59" t="s">
        <v>1635</v>
      </c>
      <c r="C1133" s="53" t="s">
        <v>60</v>
      </c>
      <c r="D1133" s="53" t="s">
        <v>223</v>
      </c>
      <c r="E1133" s="53" t="s">
        <v>3707</v>
      </c>
      <c r="F1133" s="60">
        <v>100.856515922724</v>
      </c>
      <c r="G1133" s="60">
        <v>116.22399849072301</v>
      </c>
      <c r="H1133" s="60">
        <v>105.289467675795</v>
      </c>
      <c r="I1133" s="60">
        <v>110.50406144041099</v>
      </c>
      <c r="J1133" s="60">
        <v>121.207073439677</v>
      </c>
      <c r="K1133" s="60">
        <v>85.354138783200099</v>
      </c>
      <c r="L1133" s="60">
        <v>93.235887536559602</v>
      </c>
      <c r="M1133" s="61">
        <v>0.71610611031129701</v>
      </c>
      <c r="N1133" s="61">
        <v>0.74654266017411797</v>
      </c>
      <c r="O1133" s="61">
        <v>0.71952321904641203</v>
      </c>
      <c r="P1133" s="61">
        <v>0.69443165264004902</v>
      </c>
      <c r="Q1133" s="61">
        <v>0.66649303242615798</v>
      </c>
      <c r="R1133" s="61">
        <v>0.67533142981625405</v>
      </c>
      <c r="S1133" s="61">
        <v>0.62005422580473601</v>
      </c>
    </row>
    <row r="1134" spans="1:19" x14ac:dyDescent="0.35">
      <c r="A1134" s="59" t="s">
        <v>800</v>
      </c>
      <c r="B1134" s="59" t="s">
        <v>801</v>
      </c>
      <c r="C1134" s="53" t="s">
        <v>60</v>
      </c>
      <c r="D1134" s="53" t="s">
        <v>52</v>
      </c>
      <c r="E1134" s="53" t="s">
        <v>3707</v>
      </c>
      <c r="F1134" s="60">
        <v>119.235879783033</v>
      </c>
      <c r="G1134" s="60">
        <v>101.37486579827799</v>
      </c>
      <c r="H1134" s="60">
        <v>100.81838523403501</v>
      </c>
      <c r="I1134" s="60">
        <v>110.94738790839401</v>
      </c>
      <c r="J1134" s="60">
        <v>114.512413152797</v>
      </c>
      <c r="K1134" s="60">
        <v>83.998187866807001</v>
      </c>
      <c r="L1134" s="60">
        <v>99.655139454241805</v>
      </c>
      <c r="M1134" s="61">
        <v>0.66036501919489698</v>
      </c>
      <c r="N1134" s="61">
        <v>0.69511279449623198</v>
      </c>
      <c r="O1134" s="61">
        <v>0.66382857893119895</v>
      </c>
      <c r="P1134" s="61">
        <v>0.63570214273483805</v>
      </c>
      <c r="Q1134" s="61">
        <v>0.60411009575004504</v>
      </c>
      <c r="R1134" s="61">
        <v>0.61352082673602504</v>
      </c>
      <c r="S1134" s="61">
        <v>0.54015871518722702</v>
      </c>
    </row>
    <row r="1135" spans="1:19" x14ac:dyDescent="0.35">
      <c r="A1135" s="59" t="s">
        <v>3308</v>
      </c>
      <c r="B1135" s="59" t="s">
        <v>3309</v>
      </c>
      <c r="C1135" s="53" t="s">
        <v>60</v>
      </c>
      <c r="D1135" s="53" t="s">
        <v>49</v>
      </c>
      <c r="E1135" s="53" t="s">
        <v>3708</v>
      </c>
      <c r="F1135" s="60">
        <v>107.35622546166699</v>
      </c>
      <c r="G1135" s="60">
        <v>107.89320774860001</v>
      </c>
      <c r="H1135" s="60">
        <v>98.554654417469493</v>
      </c>
      <c r="I1135" s="60">
        <v>109.475158422749</v>
      </c>
      <c r="J1135" s="60">
        <v>126.473261559061</v>
      </c>
      <c r="K1135" s="60">
        <v>90.208295148223698</v>
      </c>
      <c r="L1135" s="60">
        <v>99.256907116384596</v>
      </c>
      <c r="M1135" s="61">
        <v>0.54722539301088602</v>
      </c>
      <c r="N1135" s="61">
        <v>0.56712287644634796</v>
      </c>
      <c r="O1135" s="61">
        <v>0.54773686698519297</v>
      </c>
      <c r="P1135" s="61">
        <v>0.53279509510641798</v>
      </c>
      <c r="Q1135" s="61">
        <v>0.51197964246710503</v>
      </c>
      <c r="R1135" s="61">
        <v>0.51545424766754599</v>
      </c>
      <c r="S1135" s="61">
        <v>0.46563262233189701</v>
      </c>
    </row>
    <row r="1136" spans="1:19" x14ac:dyDescent="0.35">
      <c r="A1136" s="59" t="s">
        <v>3440</v>
      </c>
      <c r="B1136" s="59" t="s">
        <v>3441</v>
      </c>
      <c r="C1136" s="53" t="s">
        <v>60</v>
      </c>
      <c r="D1136" s="53" t="s">
        <v>199</v>
      </c>
      <c r="E1136" s="53" t="s">
        <v>3707</v>
      </c>
      <c r="F1136" s="60">
        <v>104.101141081648</v>
      </c>
      <c r="G1136" s="60">
        <v>107.309799440744</v>
      </c>
      <c r="H1136" s="60">
        <v>96.838958389202006</v>
      </c>
      <c r="I1136" s="60">
        <v>104.680239375074</v>
      </c>
      <c r="J1136" s="60">
        <v>120.845901625436</v>
      </c>
      <c r="K1136" s="60">
        <v>94.272249345024207</v>
      </c>
      <c r="L1136" s="60">
        <v>100.87838228861899</v>
      </c>
      <c r="M1136" s="61">
        <v>0.52833841837763595</v>
      </c>
      <c r="N1136" s="61">
        <v>0.54793683072481703</v>
      </c>
      <c r="O1136" s="61">
        <v>0.52681570368594599</v>
      </c>
      <c r="P1136" s="61">
        <v>0.51226654640318203</v>
      </c>
      <c r="Q1136" s="61">
        <v>0.48879126255285499</v>
      </c>
      <c r="R1136" s="61">
        <v>0.48945291782749201</v>
      </c>
      <c r="S1136" s="61">
        <v>0.428425563836209</v>
      </c>
    </row>
    <row r="1137" spans="1:19" x14ac:dyDescent="0.35">
      <c r="A1137" s="59" t="s">
        <v>1372</v>
      </c>
      <c r="B1137" s="59" t="s">
        <v>1373</v>
      </c>
      <c r="C1137" s="53" t="s">
        <v>40</v>
      </c>
      <c r="D1137" s="53" t="s">
        <v>216</v>
      </c>
      <c r="E1137" s="53" t="s">
        <v>3707</v>
      </c>
      <c r="F1137" s="60">
        <v>93.741978958935604</v>
      </c>
      <c r="G1137" s="60">
        <v>103.51293126138999</v>
      </c>
      <c r="H1137" s="60">
        <v>106.97823361936101</v>
      </c>
      <c r="I1137" s="60">
        <v>98.590138265062606</v>
      </c>
      <c r="J1137" s="60">
        <v>102.820271943446</v>
      </c>
      <c r="K1137" s="60">
        <v>89.872446327106999</v>
      </c>
      <c r="L1137" s="60">
        <v>86.8605147031558</v>
      </c>
      <c r="M1137" s="61">
        <v>0.62908580633718003</v>
      </c>
      <c r="N1137" s="61">
        <v>0.66937838871136301</v>
      </c>
      <c r="O1137" s="61">
        <v>0.63241684819060295</v>
      </c>
      <c r="P1137" s="61">
        <v>0.60283386078495405</v>
      </c>
      <c r="Q1137" s="61">
        <v>0.56829381165755999</v>
      </c>
      <c r="R1137" s="61">
        <v>0.57731542427015103</v>
      </c>
      <c r="S1137" s="61">
        <v>0.416707366785044</v>
      </c>
    </row>
    <row r="1138" spans="1:19" x14ac:dyDescent="0.35">
      <c r="A1138" s="59" t="s">
        <v>1753</v>
      </c>
      <c r="B1138" s="59" t="s">
        <v>1754</v>
      </c>
      <c r="C1138" s="53" t="s">
        <v>40</v>
      </c>
      <c r="D1138" s="53" t="s">
        <v>41</v>
      </c>
      <c r="E1138" s="53" t="s">
        <v>3708</v>
      </c>
      <c r="F1138" s="60">
        <v>111.41396630748601</v>
      </c>
      <c r="G1138" s="60">
        <v>100.00585856865899</v>
      </c>
      <c r="H1138" s="60">
        <v>98.793605966777903</v>
      </c>
      <c r="I1138" s="60">
        <v>114.872834750168</v>
      </c>
      <c r="J1138" s="60">
        <v>118.05772664310101</v>
      </c>
      <c r="K1138" s="60">
        <v>94.590554680435602</v>
      </c>
      <c r="L1138" s="60">
        <v>94.685222759087196</v>
      </c>
      <c r="M1138" s="61">
        <v>0.54486796589887898</v>
      </c>
      <c r="N1138" s="61">
        <v>0.55291635904369496</v>
      </c>
      <c r="O1138" s="61">
        <v>0.52745795776253401</v>
      </c>
      <c r="P1138" s="61">
        <v>0.51558747926041104</v>
      </c>
      <c r="Q1138" s="61">
        <v>0.49830995334449002</v>
      </c>
      <c r="R1138" s="61">
        <v>0.49577285572829399</v>
      </c>
      <c r="S1138" s="61">
        <v>0.42355414419336901</v>
      </c>
    </row>
    <row r="1139" spans="1:19" x14ac:dyDescent="0.35">
      <c r="A1139" s="59" t="s">
        <v>3595</v>
      </c>
      <c r="B1139" s="59" t="s">
        <v>3596</v>
      </c>
      <c r="C1139" s="53" t="s">
        <v>40</v>
      </c>
      <c r="D1139" s="53" t="s">
        <v>61</v>
      </c>
      <c r="E1139" s="53" t="s">
        <v>3708</v>
      </c>
      <c r="F1139" s="60">
        <v>100.394737215113</v>
      </c>
      <c r="G1139" s="60">
        <v>100.937094390607</v>
      </c>
      <c r="H1139" s="60">
        <v>89.739310564851294</v>
      </c>
      <c r="I1139" s="60">
        <v>103.151949803554</v>
      </c>
      <c r="J1139" s="60">
        <v>117.419016199289</v>
      </c>
      <c r="K1139" s="60">
        <v>89.348033700484606</v>
      </c>
      <c r="L1139" s="60">
        <v>104.79766767717901</v>
      </c>
      <c r="M1139" s="61">
        <v>0.49091961796223899</v>
      </c>
      <c r="N1139" s="61">
        <v>0.51158782480474496</v>
      </c>
      <c r="O1139" s="61">
        <v>0.48955496492662698</v>
      </c>
      <c r="P1139" s="61">
        <v>0.470300708017373</v>
      </c>
      <c r="Q1139" s="61">
        <v>0.44182137994117399</v>
      </c>
      <c r="R1139" s="61">
        <v>0.443301142115124</v>
      </c>
      <c r="S1139" s="61">
        <v>0.32518938483425203</v>
      </c>
    </row>
    <row r="1140" spans="1:19" x14ac:dyDescent="0.35">
      <c r="A1140" s="59" t="s">
        <v>1580</v>
      </c>
      <c r="B1140" s="59" t="s">
        <v>1581</v>
      </c>
      <c r="C1140" s="53" t="s">
        <v>40</v>
      </c>
      <c r="D1140" s="53" t="s">
        <v>230</v>
      </c>
      <c r="E1140" s="53" t="s">
        <v>3707</v>
      </c>
      <c r="F1140" s="60">
        <v>105.99570745928</v>
      </c>
      <c r="G1140" s="60">
        <v>118.58759221411199</v>
      </c>
      <c r="H1140" s="60">
        <v>109.15646898163099</v>
      </c>
      <c r="I1140" s="60">
        <v>115.312470542803</v>
      </c>
      <c r="J1140" s="60">
        <v>113.525416099769</v>
      </c>
      <c r="K1140" s="60">
        <v>98.142886942315698</v>
      </c>
      <c r="L1140" s="60">
        <v>85.099603102215795</v>
      </c>
      <c r="M1140" s="61">
        <v>0.64443705802793805</v>
      </c>
      <c r="N1140" s="61">
        <v>0.68124618065329701</v>
      </c>
      <c r="O1140" s="61">
        <v>0.64761219873813503</v>
      </c>
      <c r="P1140" s="61">
        <v>0.62077263198038202</v>
      </c>
      <c r="Q1140" s="61">
        <v>0.58949936766778499</v>
      </c>
      <c r="R1140" s="61">
        <v>0.59788674294533195</v>
      </c>
      <c r="S1140" s="61">
        <v>0.53690170462119702</v>
      </c>
    </row>
    <row r="1141" spans="1:19" x14ac:dyDescent="0.35">
      <c r="A1141" s="59" t="s">
        <v>2216</v>
      </c>
      <c r="B1141" s="59" t="s">
        <v>2217</v>
      </c>
      <c r="C1141" s="53" t="s">
        <v>60</v>
      </c>
      <c r="D1141" s="53" t="s">
        <v>106</v>
      </c>
      <c r="E1141" s="53" t="s">
        <v>3707</v>
      </c>
      <c r="F1141" s="60">
        <v>100.77113809288301</v>
      </c>
      <c r="G1141" s="60">
        <v>97.483677916650507</v>
      </c>
      <c r="H1141" s="60">
        <v>88.481009921823201</v>
      </c>
      <c r="I1141" s="60">
        <v>105.304472567397</v>
      </c>
      <c r="J1141" s="60">
        <v>113.666236430335</v>
      </c>
      <c r="K1141" s="60">
        <v>95.305692515868003</v>
      </c>
      <c r="L1141" s="60">
        <v>96.002795160652596</v>
      </c>
      <c r="M1141" s="61">
        <v>0.67523401423282603</v>
      </c>
      <c r="N1141" s="61">
        <v>0.70083591688567604</v>
      </c>
      <c r="O1141" s="61">
        <v>0.66437361794566197</v>
      </c>
      <c r="P1141" s="61">
        <v>0.64490528185843499</v>
      </c>
      <c r="Q1141" s="61">
        <v>0.61897746676380005</v>
      </c>
      <c r="R1141" s="61">
        <v>0.619233788674309</v>
      </c>
      <c r="S1141" s="61">
        <v>0.54652518007460205</v>
      </c>
    </row>
    <row r="1142" spans="1:19" x14ac:dyDescent="0.35">
      <c r="A1142" s="59" t="s">
        <v>1492</v>
      </c>
      <c r="B1142" s="59" t="s">
        <v>1493</v>
      </c>
      <c r="C1142" s="53" t="s">
        <v>60</v>
      </c>
      <c r="D1142" s="53" t="s">
        <v>249</v>
      </c>
      <c r="E1142" s="53" t="s">
        <v>3707</v>
      </c>
      <c r="F1142" s="60">
        <v>112.578735754251</v>
      </c>
      <c r="G1142" s="60">
        <v>108.497181043265</v>
      </c>
      <c r="H1142" s="60">
        <v>93.1502781189443</v>
      </c>
      <c r="I1142" s="60">
        <v>101.568160110694</v>
      </c>
      <c r="J1142" s="60">
        <v>106.563255095846</v>
      </c>
      <c r="K1142" s="60">
        <v>90.656972661719706</v>
      </c>
      <c r="L1142" s="60">
        <v>104.841990435505</v>
      </c>
      <c r="M1142" s="61">
        <v>0.67480817719656305</v>
      </c>
      <c r="N1142" s="61">
        <v>0.70362916136404596</v>
      </c>
      <c r="O1142" s="61">
        <v>0.67864099304661696</v>
      </c>
      <c r="P1142" s="61">
        <v>0.64984470041630005</v>
      </c>
      <c r="Q1142" s="61">
        <v>0.61784088514722302</v>
      </c>
      <c r="R1142" s="61">
        <v>0.62777398886430102</v>
      </c>
      <c r="S1142" s="61">
        <v>0.53441485710568604</v>
      </c>
    </row>
    <row r="1143" spans="1:19" x14ac:dyDescent="0.35">
      <c r="A1143" s="59" t="s">
        <v>2186</v>
      </c>
      <c r="B1143" s="59" t="s">
        <v>2187</v>
      </c>
      <c r="C1143" s="53" t="s">
        <v>60</v>
      </c>
      <c r="D1143" s="53" t="s">
        <v>41</v>
      </c>
      <c r="E1143" s="53" t="s">
        <v>3708</v>
      </c>
      <c r="F1143" s="60">
        <v>105.415070490858</v>
      </c>
      <c r="G1143" s="60">
        <v>98.895621947800095</v>
      </c>
      <c r="H1143" s="60">
        <v>101.088347986217</v>
      </c>
      <c r="I1143" s="60">
        <v>107.895613006538</v>
      </c>
      <c r="J1143" s="60">
        <v>124.72627870556801</v>
      </c>
      <c r="K1143" s="60">
        <v>94.253788552876799</v>
      </c>
      <c r="L1143" s="60">
        <v>100.896486422088</v>
      </c>
      <c r="M1143" s="61">
        <v>0.55421742245259098</v>
      </c>
      <c r="N1143" s="61">
        <v>0.56621531393511904</v>
      </c>
      <c r="O1143" s="61">
        <v>0.54425079026437295</v>
      </c>
      <c r="P1143" s="61">
        <v>0.52870696029900999</v>
      </c>
      <c r="Q1143" s="61">
        <v>0.50715557338856398</v>
      </c>
      <c r="R1143" s="61">
        <v>0.51130138694502802</v>
      </c>
      <c r="S1143" s="61">
        <v>0.445525762185707</v>
      </c>
    </row>
    <row r="1144" spans="1:19" x14ac:dyDescent="0.35">
      <c r="A1144" s="59" t="s">
        <v>954</v>
      </c>
      <c r="B1144" s="59" t="s">
        <v>955</v>
      </c>
      <c r="C1144" s="53" t="s">
        <v>60</v>
      </c>
      <c r="D1144" s="53" t="s">
        <v>216</v>
      </c>
      <c r="E1144" s="53" t="s">
        <v>3708</v>
      </c>
      <c r="F1144" s="60">
        <v>120.248594548198</v>
      </c>
      <c r="G1144" s="60">
        <v>115.172884564366</v>
      </c>
      <c r="H1144" s="60">
        <v>117.982879888721</v>
      </c>
      <c r="I1144" s="60">
        <v>119.815698973393</v>
      </c>
      <c r="J1144" s="60">
        <v>118.060284380428</v>
      </c>
      <c r="K1144" s="60">
        <v>93.660864601359407</v>
      </c>
      <c r="L1144" s="60">
        <v>90.869263196393405</v>
      </c>
      <c r="M1144" s="61">
        <v>0.52287523882128895</v>
      </c>
      <c r="N1144" s="61">
        <v>0.54306113653325006</v>
      </c>
      <c r="O1144" s="61">
        <v>0.524157959036605</v>
      </c>
      <c r="P1144" s="61">
        <v>0.50779152787277904</v>
      </c>
      <c r="Q1144" s="61">
        <v>0.485775873217557</v>
      </c>
      <c r="R1144" s="61">
        <v>0.490398255260934</v>
      </c>
      <c r="S1144" s="61">
        <v>0.44183587625656001</v>
      </c>
    </row>
    <row r="1145" spans="1:19" x14ac:dyDescent="0.35">
      <c r="A1145" s="59" t="s">
        <v>744</v>
      </c>
      <c r="B1145" s="59" t="s">
        <v>745</v>
      </c>
      <c r="C1145" s="53" t="s">
        <v>40</v>
      </c>
      <c r="D1145" s="53" t="s">
        <v>233</v>
      </c>
      <c r="E1145" s="53" t="s">
        <v>3708</v>
      </c>
      <c r="F1145" s="60">
        <v>98.261990068448199</v>
      </c>
      <c r="G1145" s="60">
        <v>98.7925834795534</v>
      </c>
      <c r="H1145" s="60">
        <v>98.284075147898207</v>
      </c>
      <c r="I1145" s="60">
        <v>103.353696117138</v>
      </c>
      <c r="J1145" s="60">
        <v>104.57015034862999</v>
      </c>
      <c r="K1145" s="60">
        <v>94.314514239344305</v>
      </c>
      <c r="L1145" s="60">
        <v>89.532409111370796</v>
      </c>
      <c r="M1145" s="61">
        <v>0.49001387470657398</v>
      </c>
      <c r="N1145" s="61">
        <v>0.50818477326539502</v>
      </c>
      <c r="O1145" s="61">
        <v>0.48996344498934102</v>
      </c>
      <c r="P1145" s="61">
        <v>0.47539949439101697</v>
      </c>
      <c r="Q1145" s="61">
        <v>0.45554091720425099</v>
      </c>
      <c r="R1145" s="61">
        <v>0.46002344141888102</v>
      </c>
      <c r="S1145" s="61">
        <v>0.39949641323181201</v>
      </c>
    </row>
    <row r="1146" spans="1:19" x14ac:dyDescent="0.35">
      <c r="A1146" s="59" t="s">
        <v>1972</v>
      </c>
      <c r="B1146" s="59" t="s">
        <v>1973</v>
      </c>
      <c r="C1146" s="53" t="s">
        <v>40</v>
      </c>
      <c r="D1146" s="53" t="s">
        <v>109</v>
      </c>
      <c r="E1146" s="53" t="s">
        <v>3707</v>
      </c>
      <c r="F1146" s="60">
        <v>106.65373720206399</v>
      </c>
      <c r="G1146" s="60">
        <v>101.46610732281501</v>
      </c>
      <c r="H1146" s="60">
        <v>98.794298130471802</v>
      </c>
      <c r="I1146" s="60">
        <v>111.215216400391</v>
      </c>
      <c r="J1146" s="60">
        <v>112.03411046058</v>
      </c>
      <c r="K1146" s="60">
        <v>93.438761779063995</v>
      </c>
      <c r="L1146" s="60">
        <v>94.759140529677794</v>
      </c>
      <c r="M1146" s="61">
        <v>0.60937311448630405</v>
      </c>
      <c r="N1146" s="61">
        <v>0.65383885686268906</v>
      </c>
      <c r="O1146" s="61">
        <v>0.61109418037822405</v>
      </c>
      <c r="P1146" s="61">
        <v>0.58159883108707899</v>
      </c>
      <c r="Q1146" s="61">
        <v>0.54471792248335105</v>
      </c>
      <c r="R1146" s="61">
        <v>0.55151057287055905</v>
      </c>
      <c r="S1146" s="61">
        <v>0.45553743262940399</v>
      </c>
    </row>
    <row r="1147" spans="1:19" x14ac:dyDescent="0.35">
      <c r="A1147" s="59" t="s">
        <v>2296</v>
      </c>
      <c r="B1147" s="59" t="s">
        <v>2297</v>
      </c>
      <c r="C1147" s="53" t="s">
        <v>60</v>
      </c>
      <c r="D1147" s="53" t="s">
        <v>66</v>
      </c>
      <c r="E1147" s="53" t="s">
        <v>3707</v>
      </c>
      <c r="F1147" s="60">
        <v>107.546020726954</v>
      </c>
      <c r="G1147" s="60">
        <v>107.440843741664</v>
      </c>
      <c r="H1147" s="60">
        <v>98.751864335491206</v>
      </c>
      <c r="I1147" s="60">
        <v>103.50835450388</v>
      </c>
      <c r="J1147" s="60">
        <v>122.18326043306</v>
      </c>
      <c r="K1147" s="60">
        <v>90.062730082191806</v>
      </c>
      <c r="L1147" s="60">
        <v>106.934114479473</v>
      </c>
      <c r="M1147" s="61">
        <v>0.69485843231196498</v>
      </c>
      <c r="N1147" s="61">
        <v>0.72536523417154297</v>
      </c>
      <c r="O1147" s="61">
        <v>0.69580951767735799</v>
      </c>
      <c r="P1147" s="61">
        <v>0.66998683148663296</v>
      </c>
      <c r="Q1147" s="61">
        <v>0.63817831616788301</v>
      </c>
      <c r="R1147" s="61">
        <v>0.643358738589624</v>
      </c>
      <c r="S1147" s="61">
        <v>0.56866412259895704</v>
      </c>
    </row>
    <row r="1148" spans="1:19" x14ac:dyDescent="0.35">
      <c r="A1148" s="59" t="s">
        <v>1086</v>
      </c>
      <c r="B1148" s="59" t="s">
        <v>1087</v>
      </c>
      <c r="C1148" s="53" t="s">
        <v>40</v>
      </c>
      <c r="D1148" s="53" t="s">
        <v>230</v>
      </c>
      <c r="E1148" s="53" t="s">
        <v>3707</v>
      </c>
      <c r="F1148" s="60">
        <v>111.027275522384</v>
      </c>
      <c r="G1148" s="60">
        <v>109.88531765278501</v>
      </c>
      <c r="H1148" s="60">
        <v>104.358639888585</v>
      </c>
      <c r="I1148" s="60">
        <v>113.36182135721199</v>
      </c>
      <c r="J1148" s="60">
        <v>106.02038741300299</v>
      </c>
      <c r="K1148" s="60">
        <v>88.997966629515204</v>
      </c>
      <c r="L1148" s="60">
        <v>84.096927658413605</v>
      </c>
      <c r="M1148" s="61">
        <v>0.63445573618733997</v>
      </c>
      <c r="N1148" s="61">
        <v>0.67375676260916295</v>
      </c>
      <c r="O1148" s="61">
        <v>0.63808197021513602</v>
      </c>
      <c r="P1148" s="61">
        <v>0.60895796936575297</v>
      </c>
      <c r="Q1148" s="61">
        <v>0.57493475566936603</v>
      </c>
      <c r="R1148" s="61">
        <v>0.58423706560121202</v>
      </c>
      <c r="S1148" s="61">
        <v>0.51506317853695205</v>
      </c>
    </row>
    <row r="1149" spans="1:19" x14ac:dyDescent="0.35">
      <c r="A1149" s="59" t="s">
        <v>862</v>
      </c>
      <c r="B1149" s="59" t="s">
        <v>863</v>
      </c>
      <c r="C1149" s="53" t="s">
        <v>40</v>
      </c>
      <c r="D1149" s="53" t="s">
        <v>52</v>
      </c>
      <c r="E1149" s="53" t="s">
        <v>3708</v>
      </c>
      <c r="F1149" s="60">
        <v>101.01585655781599</v>
      </c>
      <c r="G1149" s="60">
        <v>101.076765473533</v>
      </c>
      <c r="H1149" s="60">
        <v>108.020526237491</v>
      </c>
      <c r="I1149" s="60">
        <v>113.439198274833</v>
      </c>
      <c r="J1149" s="60">
        <v>119.107122835067</v>
      </c>
      <c r="K1149" s="60">
        <v>89.451116011916397</v>
      </c>
      <c r="L1149" s="60">
        <v>87.945758166277599</v>
      </c>
      <c r="M1149" s="61">
        <v>0.53167074622448096</v>
      </c>
      <c r="N1149" s="61">
        <v>0.55078828760835097</v>
      </c>
      <c r="O1149" s="61">
        <v>0.52879184307652305</v>
      </c>
      <c r="P1149" s="61">
        <v>0.50906682046479901</v>
      </c>
      <c r="Q1149" s="61">
        <v>0.485335645979043</v>
      </c>
      <c r="R1149" s="61">
        <v>0.49173395376164403</v>
      </c>
      <c r="S1149" s="61">
        <v>0.42853148030271498</v>
      </c>
    </row>
    <row r="1150" spans="1:19" x14ac:dyDescent="0.35">
      <c r="A1150" s="59" t="s">
        <v>3104</v>
      </c>
      <c r="B1150" s="59" t="s">
        <v>3105</v>
      </c>
      <c r="C1150" s="53" t="s">
        <v>40</v>
      </c>
      <c r="D1150" s="53" t="s">
        <v>99</v>
      </c>
      <c r="E1150" s="53" t="s">
        <v>3708</v>
      </c>
      <c r="F1150" s="60">
        <v>108.07040183257099</v>
      </c>
      <c r="G1150" s="60">
        <v>104.897979837748</v>
      </c>
      <c r="H1150" s="60">
        <v>102.65534985439299</v>
      </c>
      <c r="I1150" s="60">
        <v>115.581889843139</v>
      </c>
      <c r="J1150" s="60">
        <v>118.07119095846301</v>
      </c>
      <c r="K1150" s="60">
        <v>89.001865181894203</v>
      </c>
      <c r="L1150" s="60">
        <v>95.084194553690594</v>
      </c>
      <c r="M1150" s="61">
        <v>0.55217769264823802</v>
      </c>
      <c r="N1150" s="61">
        <v>0.56775213553355897</v>
      </c>
      <c r="O1150" s="61">
        <v>0.53656777339165396</v>
      </c>
      <c r="P1150" s="61">
        <v>0.52318463644881696</v>
      </c>
      <c r="Q1150" s="61">
        <v>0.50861255131074001</v>
      </c>
      <c r="R1150" s="61">
        <v>0.50272455163184504</v>
      </c>
      <c r="S1150" s="61">
        <v>0.44570514820005203</v>
      </c>
    </row>
    <row r="1151" spans="1:19" x14ac:dyDescent="0.35">
      <c r="A1151" s="59" t="s">
        <v>854</v>
      </c>
      <c r="B1151" s="59" t="s">
        <v>855</v>
      </c>
      <c r="C1151" s="53" t="s">
        <v>60</v>
      </c>
      <c r="D1151" s="53" t="s">
        <v>249</v>
      </c>
      <c r="E1151" s="53" t="s">
        <v>3707</v>
      </c>
      <c r="F1151" s="60">
        <v>109.473029806048</v>
      </c>
      <c r="G1151" s="60">
        <v>117.903560017131</v>
      </c>
      <c r="H1151" s="60">
        <v>96.762479974503094</v>
      </c>
      <c r="I1151" s="60">
        <v>108.570497536383</v>
      </c>
      <c r="J1151" s="60">
        <v>113.518225479736</v>
      </c>
      <c r="K1151" s="60">
        <v>82.480676353297596</v>
      </c>
      <c r="L1151" s="60">
        <v>103.66857024340401</v>
      </c>
      <c r="M1151" s="61">
        <v>0.64396583807294505</v>
      </c>
      <c r="N1151" s="61">
        <v>0.68183406559546</v>
      </c>
      <c r="O1151" s="61">
        <v>0.64803917648064602</v>
      </c>
      <c r="P1151" s="61">
        <v>0.618607415747087</v>
      </c>
      <c r="Q1151" s="61">
        <v>0.58576491962536303</v>
      </c>
      <c r="R1151" s="61">
        <v>0.59541403235966495</v>
      </c>
      <c r="S1151" s="61">
        <v>0.52234831651833802</v>
      </c>
    </row>
    <row r="1152" spans="1:19" x14ac:dyDescent="0.35">
      <c r="A1152" s="59" t="s">
        <v>2014</v>
      </c>
      <c r="B1152" s="59" t="s">
        <v>2015</v>
      </c>
      <c r="C1152" s="53" t="s">
        <v>60</v>
      </c>
      <c r="D1152" s="53" t="s">
        <v>135</v>
      </c>
      <c r="E1152" s="53" t="s">
        <v>3707</v>
      </c>
      <c r="F1152" s="60">
        <v>100.855248800377</v>
      </c>
      <c r="G1152" s="60">
        <v>99.047503902285897</v>
      </c>
      <c r="H1152" s="60">
        <v>89.644185335886107</v>
      </c>
      <c r="I1152" s="60">
        <v>104.733467822105</v>
      </c>
      <c r="J1152" s="60">
        <v>125.020225461387</v>
      </c>
      <c r="K1152" s="60">
        <v>90.686383799519803</v>
      </c>
      <c r="L1152" s="60">
        <v>103.93122527964999</v>
      </c>
      <c r="M1152" s="61">
        <v>0.60721138499590999</v>
      </c>
      <c r="N1152" s="61">
        <v>0.65022003086057101</v>
      </c>
      <c r="O1152" s="61">
        <v>0.61002136977137</v>
      </c>
      <c r="P1152" s="61">
        <v>0.57483192080504197</v>
      </c>
      <c r="Q1152" s="61">
        <v>0.53391255265242399</v>
      </c>
      <c r="R1152" s="61">
        <v>0.54426251556196303</v>
      </c>
      <c r="S1152" s="61">
        <v>0.42678959615484402</v>
      </c>
    </row>
    <row r="1153" spans="1:19" x14ac:dyDescent="0.35">
      <c r="A1153" s="59" t="s">
        <v>3436</v>
      </c>
      <c r="B1153" s="59" t="s">
        <v>3437</v>
      </c>
      <c r="C1153" s="53" t="s">
        <v>60</v>
      </c>
      <c r="D1153" s="53" t="s">
        <v>199</v>
      </c>
      <c r="E1153" s="53" t="s">
        <v>3707</v>
      </c>
      <c r="F1153" s="60">
        <v>97.037946604530902</v>
      </c>
      <c r="G1153" s="60">
        <v>100.764223666039</v>
      </c>
      <c r="H1153" s="60">
        <v>92.236281634671897</v>
      </c>
      <c r="I1153" s="60">
        <v>102.031979371703</v>
      </c>
      <c r="J1153" s="60">
        <v>115.123615855545</v>
      </c>
      <c r="K1153" s="60">
        <v>94.571394442126007</v>
      </c>
      <c r="L1153" s="60">
        <v>97.953063496672996</v>
      </c>
      <c r="M1153" s="61">
        <v>0.63529764624278395</v>
      </c>
      <c r="N1153" s="61">
        <v>0.67321109966660297</v>
      </c>
      <c r="O1153" s="61">
        <v>0.63722599652668399</v>
      </c>
      <c r="P1153" s="61">
        <v>0.61010282927604698</v>
      </c>
      <c r="Q1153" s="61">
        <v>0.57626937989356997</v>
      </c>
      <c r="R1153" s="61">
        <v>0.581706791195021</v>
      </c>
      <c r="S1153" s="61">
        <v>0.50737919755084804</v>
      </c>
    </row>
    <row r="1154" spans="1:19" x14ac:dyDescent="0.35">
      <c r="A1154" s="59" t="s">
        <v>866</v>
      </c>
      <c r="B1154" s="59" t="s">
        <v>867</v>
      </c>
      <c r="C1154" s="53" t="s">
        <v>60</v>
      </c>
      <c r="D1154" s="53" t="s">
        <v>52</v>
      </c>
      <c r="E1154" s="53" t="s">
        <v>3708</v>
      </c>
      <c r="F1154" s="60">
        <v>101.01585655781599</v>
      </c>
      <c r="G1154" s="60">
        <v>101.076765473533</v>
      </c>
      <c r="H1154" s="60">
        <v>108.020526237491</v>
      </c>
      <c r="I1154" s="60">
        <v>113.439198274833</v>
      </c>
      <c r="J1154" s="60">
        <v>119.107122835067</v>
      </c>
      <c r="K1154" s="60">
        <v>89.451116011916397</v>
      </c>
      <c r="L1154" s="60">
        <v>87.945758166277599</v>
      </c>
      <c r="M1154" s="61">
        <v>0.53167074622448096</v>
      </c>
      <c r="N1154" s="61">
        <v>0.55078828760835097</v>
      </c>
      <c r="O1154" s="61">
        <v>0.52879184307652305</v>
      </c>
      <c r="P1154" s="61">
        <v>0.50906682046479901</v>
      </c>
      <c r="Q1154" s="61">
        <v>0.485335645979043</v>
      </c>
      <c r="R1154" s="61">
        <v>0.49173395376164403</v>
      </c>
      <c r="S1154" s="61">
        <v>0.42853148030271498</v>
      </c>
    </row>
    <row r="1155" spans="1:19" x14ac:dyDescent="0.35">
      <c r="A1155" s="59" t="s">
        <v>746</v>
      </c>
      <c r="B1155" s="59" t="s">
        <v>747</v>
      </c>
      <c r="C1155" s="53" t="s">
        <v>40</v>
      </c>
      <c r="D1155" s="53" t="s">
        <v>233</v>
      </c>
      <c r="E1155" s="53" t="s">
        <v>3708</v>
      </c>
      <c r="F1155" s="60">
        <v>98.261990068448199</v>
      </c>
      <c r="G1155" s="60">
        <v>98.7925834795534</v>
      </c>
      <c r="H1155" s="60">
        <v>98.284075147898207</v>
      </c>
      <c r="I1155" s="60">
        <v>103.353696117138</v>
      </c>
      <c r="J1155" s="60">
        <v>104.57015034862999</v>
      </c>
      <c r="K1155" s="60">
        <v>94.314514239344305</v>
      </c>
      <c r="L1155" s="60">
        <v>89.532409111370796</v>
      </c>
      <c r="M1155" s="61">
        <v>0.49001387470657398</v>
      </c>
      <c r="N1155" s="61">
        <v>0.50818477326539502</v>
      </c>
      <c r="O1155" s="61">
        <v>0.48996344498934102</v>
      </c>
      <c r="P1155" s="61">
        <v>0.47539949439101697</v>
      </c>
      <c r="Q1155" s="61">
        <v>0.45554091720425099</v>
      </c>
      <c r="R1155" s="61">
        <v>0.46002344141888102</v>
      </c>
      <c r="S1155" s="61">
        <v>0.39949641323181201</v>
      </c>
    </row>
    <row r="1156" spans="1:19" x14ac:dyDescent="0.35">
      <c r="A1156" s="59" t="s">
        <v>1414</v>
      </c>
      <c r="B1156" s="59" t="s">
        <v>1415</v>
      </c>
      <c r="C1156" s="53" t="s">
        <v>60</v>
      </c>
      <c r="D1156" s="53" t="s">
        <v>233</v>
      </c>
      <c r="E1156" s="53" t="s">
        <v>3708</v>
      </c>
      <c r="F1156" s="60">
        <v>114.662878927799</v>
      </c>
      <c r="G1156" s="60">
        <v>119.206545754758</v>
      </c>
      <c r="H1156" s="60">
        <v>111.99721468607</v>
      </c>
      <c r="I1156" s="60">
        <v>117.008399497114</v>
      </c>
      <c r="J1156" s="60">
        <v>122.90343239777501</v>
      </c>
      <c r="K1156" s="60">
        <v>100.60683453731799</v>
      </c>
      <c r="L1156" s="60">
        <v>92.070085144145693</v>
      </c>
      <c r="M1156" s="61">
        <v>0.42965701393217198</v>
      </c>
      <c r="N1156" s="61">
        <v>0.44412818425107298</v>
      </c>
      <c r="O1156" s="61">
        <v>0.42981002652795602</v>
      </c>
      <c r="P1156" s="61">
        <v>0.418322569002749</v>
      </c>
      <c r="Q1156" s="61">
        <v>0.40170369542682199</v>
      </c>
      <c r="R1156" s="61">
        <v>0.40525680548590198</v>
      </c>
      <c r="S1156" s="61">
        <v>0.36970715653177499</v>
      </c>
    </row>
    <row r="1157" spans="1:19" x14ac:dyDescent="0.35">
      <c r="A1157" s="59" t="s">
        <v>1582</v>
      </c>
      <c r="B1157" s="59" t="s">
        <v>1583</v>
      </c>
      <c r="C1157" s="53" t="s">
        <v>60</v>
      </c>
      <c r="D1157" s="53" t="s">
        <v>230</v>
      </c>
      <c r="E1157" s="53" t="s">
        <v>3708</v>
      </c>
      <c r="F1157" s="60">
        <v>108.07351502109501</v>
      </c>
      <c r="G1157" s="60">
        <v>118.165780024637</v>
      </c>
      <c r="H1157" s="60">
        <v>111.14906831059599</v>
      </c>
      <c r="I1157" s="60">
        <v>114.334727921332</v>
      </c>
      <c r="J1157" s="60">
        <v>116.55242583740601</v>
      </c>
      <c r="K1157" s="60">
        <v>96.530365414065002</v>
      </c>
      <c r="L1157" s="60">
        <v>87.050094670461405</v>
      </c>
      <c r="M1157" s="61">
        <v>0.54310440098546298</v>
      </c>
      <c r="N1157" s="61">
        <v>0.56247980472569903</v>
      </c>
      <c r="O1157" s="61">
        <v>0.54432463185034596</v>
      </c>
      <c r="P1157" s="61">
        <v>0.52844807322095599</v>
      </c>
      <c r="Q1157" s="61">
        <v>0.50775650889066803</v>
      </c>
      <c r="R1157" s="61">
        <v>0.513223761914124</v>
      </c>
      <c r="S1157" s="61">
        <v>0.46813782567920897</v>
      </c>
    </row>
    <row r="1158" spans="1:19" x14ac:dyDescent="0.35">
      <c r="A1158" s="59" t="s">
        <v>896</v>
      </c>
      <c r="B1158" s="59" t="s">
        <v>897</v>
      </c>
      <c r="C1158" s="53" t="s">
        <v>60</v>
      </c>
      <c r="D1158" s="53" t="s">
        <v>223</v>
      </c>
      <c r="E1158" s="53" t="s">
        <v>3708</v>
      </c>
      <c r="F1158" s="60">
        <v>100.42062037373699</v>
      </c>
      <c r="G1158" s="60">
        <v>111.289715713536</v>
      </c>
      <c r="H1158" s="60">
        <v>107.416414843044</v>
      </c>
      <c r="I1158" s="60">
        <v>99.812678291718399</v>
      </c>
      <c r="J1158" s="60">
        <v>101.565026155856</v>
      </c>
      <c r="K1158" s="60">
        <v>98.712092789139305</v>
      </c>
      <c r="L1158" s="60">
        <v>85.919646681723705</v>
      </c>
      <c r="M1158" s="61">
        <v>0.47977566518190001</v>
      </c>
      <c r="N1158" s="61">
        <v>0.50131904538912997</v>
      </c>
      <c r="O1158" s="61">
        <v>0.47936034159506202</v>
      </c>
      <c r="P1158" s="61">
        <v>0.46338587980788198</v>
      </c>
      <c r="Q1158" s="61">
        <v>0.43948156203246602</v>
      </c>
      <c r="R1158" s="61">
        <v>0.44354836704276301</v>
      </c>
      <c r="S1158" s="61">
        <v>0.38425924356841301</v>
      </c>
    </row>
    <row r="1159" spans="1:19" x14ac:dyDescent="0.35">
      <c r="A1159" s="59" t="s">
        <v>1134</v>
      </c>
      <c r="B1159" s="59" t="s">
        <v>1135</v>
      </c>
      <c r="C1159" s="53" t="s">
        <v>40</v>
      </c>
      <c r="D1159" s="53" t="s">
        <v>230</v>
      </c>
      <c r="E1159" s="53" t="s">
        <v>3707</v>
      </c>
      <c r="F1159" s="60">
        <v>104.1186732486</v>
      </c>
      <c r="G1159" s="60">
        <v>115.057773200509</v>
      </c>
      <c r="H1159" s="60">
        <v>106.190415172396</v>
      </c>
      <c r="I1159" s="60">
        <v>97.359511205133501</v>
      </c>
      <c r="J1159" s="60">
        <v>105.490742749547</v>
      </c>
      <c r="K1159" s="60">
        <v>93.745428788991205</v>
      </c>
      <c r="L1159" s="60">
        <v>86.431629790367097</v>
      </c>
      <c r="M1159" s="61">
        <v>0.64718344493697899</v>
      </c>
      <c r="N1159" s="61">
        <v>0.64534174731071003</v>
      </c>
      <c r="O1159" s="61">
        <v>0.611965260519716</v>
      </c>
      <c r="P1159" s="61">
        <v>0.62228847706555002</v>
      </c>
      <c r="Q1159" s="61">
        <v>0.589565489745839</v>
      </c>
      <c r="R1159" s="61">
        <v>0.57297179701613699</v>
      </c>
      <c r="S1159" s="61">
        <v>0.45317399416130899</v>
      </c>
    </row>
    <row r="1160" spans="1:19" x14ac:dyDescent="0.35">
      <c r="A1160" s="59" t="s">
        <v>3438</v>
      </c>
      <c r="B1160" s="59" t="s">
        <v>3439</v>
      </c>
      <c r="C1160" s="53" t="s">
        <v>60</v>
      </c>
      <c r="D1160" s="53" t="s">
        <v>199</v>
      </c>
      <c r="E1160" s="53" t="s">
        <v>3707</v>
      </c>
      <c r="F1160" s="60">
        <v>97.037946604530902</v>
      </c>
      <c r="G1160" s="60">
        <v>102.002981599021</v>
      </c>
      <c r="H1160" s="60">
        <v>98.042755869232593</v>
      </c>
      <c r="I1160" s="60">
        <v>102.031979371703</v>
      </c>
      <c r="J1160" s="60">
        <v>115.123615855545</v>
      </c>
      <c r="K1160" s="60">
        <v>96.656460650863195</v>
      </c>
      <c r="L1160" s="60">
        <v>99.971635312818506</v>
      </c>
      <c r="M1160" s="61">
        <v>0.63529764624278395</v>
      </c>
      <c r="N1160" s="61">
        <v>0.67321109966660297</v>
      </c>
      <c r="O1160" s="61">
        <v>0.63722599652668399</v>
      </c>
      <c r="P1160" s="61">
        <v>0.61010282927604698</v>
      </c>
      <c r="Q1160" s="61">
        <v>0.57626937989356997</v>
      </c>
      <c r="R1160" s="61">
        <v>0.581706791195021</v>
      </c>
      <c r="S1160" s="61">
        <v>0.50737919755084804</v>
      </c>
    </row>
    <row r="1161" spans="1:19" x14ac:dyDescent="0.35">
      <c r="A1161" s="59" t="s">
        <v>2590</v>
      </c>
      <c r="B1161" s="59" t="s">
        <v>2591</v>
      </c>
      <c r="C1161" s="53" t="s">
        <v>60</v>
      </c>
      <c r="D1161" s="53" t="s">
        <v>199</v>
      </c>
      <c r="E1161" s="53" t="s">
        <v>3708</v>
      </c>
      <c r="F1161" s="60">
        <v>105.877843234103</v>
      </c>
      <c r="G1161" s="60">
        <v>99.613875465480305</v>
      </c>
      <c r="H1161" s="60">
        <v>94.070405736264505</v>
      </c>
      <c r="I1161" s="60">
        <v>106.556247833388</v>
      </c>
      <c r="J1161" s="60">
        <v>109.982660346792</v>
      </c>
      <c r="K1161" s="60">
        <v>91.640898484185499</v>
      </c>
      <c r="L1161" s="60">
        <v>98.574235067498705</v>
      </c>
      <c r="M1161" s="61">
        <v>0.55044750862732295</v>
      </c>
      <c r="N1161" s="61">
        <v>0.571449623180458</v>
      </c>
      <c r="O1161" s="61">
        <v>0.55064912866997395</v>
      </c>
      <c r="P1161" s="61">
        <v>0.53464687628597496</v>
      </c>
      <c r="Q1161" s="61">
        <v>0.51258372857410595</v>
      </c>
      <c r="R1161" s="61">
        <v>0.51689388060771102</v>
      </c>
      <c r="S1161" s="61">
        <v>0.450577546021595</v>
      </c>
    </row>
    <row r="1162" spans="1:19" x14ac:dyDescent="0.35">
      <c r="A1162" s="59" t="s">
        <v>1054</v>
      </c>
      <c r="B1162" s="59" t="s">
        <v>1055</v>
      </c>
      <c r="C1162" s="53" t="s">
        <v>40</v>
      </c>
      <c r="D1162" s="53" t="s">
        <v>233</v>
      </c>
      <c r="E1162" s="53" t="s">
        <v>3708</v>
      </c>
      <c r="F1162" s="60">
        <v>116.888808722552</v>
      </c>
      <c r="G1162" s="60">
        <v>126.37048702975</v>
      </c>
      <c r="H1162" s="60">
        <v>113.837386709775</v>
      </c>
      <c r="I1162" s="60">
        <v>121.405139217474</v>
      </c>
      <c r="J1162" s="60">
        <v>124.99247642434899</v>
      </c>
      <c r="K1162" s="60">
        <v>93.711832440549003</v>
      </c>
      <c r="L1162" s="60">
        <v>86.137270197328107</v>
      </c>
      <c r="M1162" s="61">
        <v>0.554889472455251</v>
      </c>
      <c r="N1162" s="61">
        <v>0.56958003786724498</v>
      </c>
      <c r="O1162" s="61">
        <v>0.55571092219844498</v>
      </c>
      <c r="P1162" s="61">
        <v>0.54402550988721499</v>
      </c>
      <c r="Q1162" s="61">
        <v>0.52798701695475303</v>
      </c>
      <c r="R1162" s="61">
        <v>0.53163145736761297</v>
      </c>
      <c r="S1162" s="61">
        <v>0.497335045320346</v>
      </c>
    </row>
    <row r="1163" spans="1:19" x14ac:dyDescent="0.35">
      <c r="A1163" s="59" t="s">
        <v>2290</v>
      </c>
      <c r="B1163" s="59" t="s">
        <v>2291</v>
      </c>
      <c r="C1163" s="53" t="s">
        <v>40</v>
      </c>
      <c r="D1163" s="53" t="s">
        <v>66</v>
      </c>
      <c r="E1163" s="53" t="s">
        <v>3708</v>
      </c>
      <c r="F1163" s="60">
        <v>108.97186107100499</v>
      </c>
      <c r="G1163" s="60">
        <v>106.830497272174</v>
      </c>
      <c r="H1163" s="60">
        <v>97.103905791340694</v>
      </c>
      <c r="I1163" s="60">
        <v>105.196520313495</v>
      </c>
      <c r="J1163" s="60">
        <v>120.157001618983</v>
      </c>
      <c r="K1163" s="60">
        <v>92.835403466767701</v>
      </c>
      <c r="L1163" s="60">
        <v>106.945303994764</v>
      </c>
      <c r="M1163" s="61">
        <v>0.54926385202720995</v>
      </c>
      <c r="N1163" s="61">
        <v>0.56669006104936404</v>
      </c>
      <c r="O1163" s="61">
        <v>0.54790629895702703</v>
      </c>
      <c r="P1163" s="61">
        <v>0.53504897960959097</v>
      </c>
      <c r="Q1163" s="61">
        <v>0.51533303886794901</v>
      </c>
      <c r="R1163" s="61">
        <v>0.51871253639358295</v>
      </c>
      <c r="S1163" s="61">
        <v>0.46998718107416598</v>
      </c>
    </row>
    <row r="1164" spans="1:19" x14ac:dyDescent="0.35">
      <c r="A1164" s="59" t="s">
        <v>2284</v>
      </c>
      <c r="B1164" s="59" t="s">
        <v>2285</v>
      </c>
      <c r="C1164" s="53" t="s">
        <v>40</v>
      </c>
      <c r="D1164" s="53" t="s">
        <v>66</v>
      </c>
      <c r="E1164" s="53" t="s">
        <v>3708</v>
      </c>
      <c r="F1164" s="60">
        <v>108.97186107100499</v>
      </c>
      <c r="G1164" s="60">
        <v>106.830497272174</v>
      </c>
      <c r="H1164" s="60">
        <v>97.103905791340694</v>
      </c>
      <c r="I1164" s="60">
        <v>105.196520313495</v>
      </c>
      <c r="J1164" s="60">
        <v>120.157001618983</v>
      </c>
      <c r="K1164" s="60">
        <v>92.835403466767701</v>
      </c>
      <c r="L1164" s="60">
        <v>106.945303994764</v>
      </c>
      <c r="M1164" s="61">
        <v>0.54926385202720995</v>
      </c>
      <c r="N1164" s="61">
        <v>0.56669006104936404</v>
      </c>
      <c r="O1164" s="61">
        <v>0.54790629895702703</v>
      </c>
      <c r="P1164" s="61">
        <v>0.53504897960959097</v>
      </c>
      <c r="Q1164" s="61">
        <v>0.51533303886794901</v>
      </c>
      <c r="R1164" s="61">
        <v>0.51871253639358295</v>
      </c>
      <c r="S1164" s="61">
        <v>0.46998718107416598</v>
      </c>
    </row>
    <row r="1165" spans="1:19" x14ac:dyDescent="0.35">
      <c r="A1165" s="59" t="s">
        <v>1136</v>
      </c>
      <c r="B1165" s="59" t="s">
        <v>1137</v>
      </c>
      <c r="C1165" s="53" t="s">
        <v>40</v>
      </c>
      <c r="D1165" s="53" t="s">
        <v>230</v>
      </c>
      <c r="E1165" s="53" t="s">
        <v>3707</v>
      </c>
      <c r="F1165" s="60">
        <v>105.27994718544301</v>
      </c>
      <c r="G1165" s="60">
        <v>115.476727316737</v>
      </c>
      <c r="H1165" s="60">
        <v>107.277263464371</v>
      </c>
      <c r="I1165" s="60">
        <v>96.773059710867898</v>
      </c>
      <c r="J1165" s="60">
        <v>102.498334854616</v>
      </c>
      <c r="K1165" s="60">
        <v>93.624459001938206</v>
      </c>
      <c r="L1165" s="60">
        <v>88.200996311839006</v>
      </c>
      <c r="M1165" s="61">
        <v>0.64848932358553202</v>
      </c>
      <c r="N1165" s="61">
        <v>0.68350786571465505</v>
      </c>
      <c r="O1165" s="61">
        <v>0.65027877534659995</v>
      </c>
      <c r="P1165" s="61">
        <v>0.623048140334169</v>
      </c>
      <c r="Q1165" s="61">
        <v>0.59023928645003898</v>
      </c>
      <c r="R1165" s="61">
        <v>0.59847046529021097</v>
      </c>
      <c r="S1165" s="61">
        <v>0.52675950638098201</v>
      </c>
    </row>
    <row r="1166" spans="1:19" x14ac:dyDescent="0.35">
      <c r="A1166" s="59" t="s">
        <v>2212</v>
      </c>
      <c r="B1166" s="59" t="s">
        <v>2213</v>
      </c>
      <c r="C1166" s="53" t="s">
        <v>40</v>
      </c>
      <c r="D1166" s="53" t="s">
        <v>106</v>
      </c>
      <c r="E1166" s="53" t="s">
        <v>3707</v>
      </c>
      <c r="F1166" s="60">
        <v>97.765692108012502</v>
      </c>
      <c r="G1166" s="60">
        <v>94.623009408297307</v>
      </c>
      <c r="H1166" s="60">
        <v>90.367855715922701</v>
      </c>
      <c r="I1166" s="60">
        <v>99.609857132571904</v>
      </c>
      <c r="J1166" s="60">
        <v>116.005697418975</v>
      </c>
      <c r="K1166" s="60">
        <v>95.365363299927097</v>
      </c>
      <c r="L1166" s="60">
        <v>97.505482885018296</v>
      </c>
      <c r="M1166" s="61">
        <v>0.67406277073557197</v>
      </c>
      <c r="N1166" s="61">
        <v>0.70030276019253102</v>
      </c>
      <c r="O1166" s="61">
        <v>0.66328558366402501</v>
      </c>
      <c r="P1166" s="61">
        <v>0.64417813840696203</v>
      </c>
      <c r="Q1166" s="61">
        <v>0.61821739465988002</v>
      </c>
      <c r="R1166" s="61">
        <v>0.618093147891284</v>
      </c>
      <c r="S1166" s="61">
        <v>0.54554049479336797</v>
      </c>
    </row>
    <row r="1167" spans="1:19" x14ac:dyDescent="0.35">
      <c r="A1167" s="59" t="s">
        <v>1302</v>
      </c>
      <c r="B1167" s="59" t="s">
        <v>1303</v>
      </c>
      <c r="C1167" s="53" t="s">
        <v>40</v>
      </c>
      <c r="D1167" s="53" t="s">
        <v>73</v>
      </c>
      <c r="E1167" s="53" t="s">
        <v>3707</v>
      </c>
      <c r="F1167" s="60">
        <v>111.745766663347</v>
      </c>
      <c r="G1167" s="60">
        <v>106.35891518651199</v>
      </c>
      <c r="H1167" s="60">
        <v>92.582401304755706</v>
      </c>
      <c r="I1167" s="60">
        <v>113.54368256655501</v>
      </c>
      <c r="J1167" s="60">
        <v>124.211401355736</v>
      </c>
      <c r="K1167" s="60">
        <v>85.697440719158905</v>
      </c>
      <c r="L1167" s="60">
        <v>99.783528678199701</v>
      </c>
      <c r="M1167" s="61">
        <v>0.69979857523596201</v>
      </c>
      <c r="N1167" s="61">
        <v>0.71069314323701405</v>
      </c>
      <c r="O1167" s="61">
        <v>0.69364007042471199</v>
      </c>
      <c r="P1167" s="61">
        <v>0.67220115215937004</v>
      </c>
      <c r="Q1167" s="61">
        <v>0.63742848710053002</v>
      </c>
      <c r="R1167" s="61">
        <v>0.62784033115404103</v>
      </c>
      <c r="S1167" s="61">
        <v>0.51685141706073201</v>
      </c>
    </row>
    <row r="1168" spans="1:19" x14ac:dyDescent="0.35">
      <c r="A1168" s="59" t="s">
        <v>3254</v>
      </c>
      <c r="B1168" s="59" t="s">
        <v>3255</v>
      </c>
      <c r="C1168" s="53" t="s">
        <v>40</v>
      </c>
      <c r="D1168" s="53" t="s">
        <v>106</v>
      </c>
      <c r="E1168" s="53" t="s">
        <v>3707</v>
      </c>
      <c r="F1168" s="60">
        <v>107.481299176058</v>
      </c>
      <c r="G1168" s="60">
        <v>100.09744831821099</v>
      </c>
      <c r="H1168" s="60">
        <v>84.872189456113006</v>
      </c>
      <c r="I1168" s="60">
        <v>102.083244761244</v>
      </c>
      <c r="J1168" s="60">
        <v>104.319347313005</v>
      </c>
      <c r="K1168" s="60">
        <v>91.826366380449201</v>
      </c>
      <c r="L1168" s="60">
        <v>101.811317194846</v>
      </c>
      <c r="M1168" s="61">
        <v>0.65435859350514103</v>
      </c>
      <c r="N1168" s="61">
        <v>0.69006273255439299</v>
      </c>
      <c r="O1168" s="61">
        <v>0.65545113688136403</v>
      </c>
      <c r="P1168" s="61">
        <v>0.62925755866432698</v>
      </c>
      <c r="Q1168" s="61">
        <v>0.59644145873834598</v>
      </c>
      <c r="R1168" s="61">
        <v>0.60411321151701902</v>
      </c>
      <c r="S1168" s="61">
        <v>0.51257216135036798</v>
      </c>
    </row>
    <row r="1169" spans="1:19" x14ac:dyDescent="0.35">
      <c r="A1169" s="59" t="s">
        <v>1098</v>
      </c>
      <c r="B1169" s="59" t="s">
        <v>1099</v>
      </c>
      <c r="C1169" s="53" t="s">
        <v>60</v>
      </c>
      <c r="D1169" s="53" t="s">
        <v>230</v>
      </c>
      <c r="E1169" s="53" t="s">
        <v>3708</v>
      </c>
      <c r="F1169" s="60">
        <v>113.534812335214</v>
      </c>
      <c r="G1169" s="60">
        <v>108.50440835492201</v>
      </c>
      <c r="H1169" s="60">
        <v>110.130528632344</v>
      </c>
      <c r="I1169" s="60">
        <v>108.82305426832301</v>
      </c>
      <c r="J1169" s="60">
        <v>111.01116030739</v>
      </c>
      <c r="K1169" s="60">
        <v>91.6320120780276</v>
      </c>
      <c r="L1169" s="60">
        <v>85.629249460683198</v>
      </c>
      <c r="M1169" s="61">
        <v>0.53351658787010403</v>
      </c>
      <c r="N1169" s="61">
        <v>0.55592444748456604</v>
      </c>
      <c r="O1169" s="61">
        <v>0.53510165065783999</v>
      </c>
      <c r="P1169" s="61">
        <v>0.51624958969034795</v>
      </c>
      <c r="Q1169" s="61">
        <v>0.492101263153229</v>
      </c>
      <c r="R1169" s="61">
        <v>0.498826780906856</v>
      </c>
      <c r="S1169" s="61">
        <v>0.44328707950063101</v>
      </c>
    </row>
    <row r="1170" spans="1:19" x14ac:dyDescent="0.35">
      <c r="A1170" s="59" t="s">
        <v>2592</v>
      </c>
      <c r="B1170" s="59" t="s">
        <v>2593</v>
      </c>
      <c r="C1170" s="53" t="s">
        <v>60</v>
      </c>
      <c r="D1170" s="53" t="s">
        <v>199</v>
      </c>
      <c r="E1170" s="53" t="s">
        <v>3708</v>
      </c>
      <c r="F1170" s="60">
        <v>105.877843234103</v>
      </c>
      <c r="G1170" s="60">
        <v>99.613875465480305</v>
      </c>
      <c r="H1170" s="60">
        <v>94.070405736264505</v>
      </c>
      <c r="I1170" s="60">
        <v>106.556247833388</v>
      </c>
      <c r="J1170" s="60">
        <v>109.982660346792</v>
      </c>
      <c r="K1170" s="60">
        <v>91.640898484185499</v>
      </c>
      <c r="L1170" s="60">
        <v>98.574235067498705</v>
      </c>
      <c r="M1170" s="61">
        <v>0.55044750862732295</v>
      </c>
      <c r="N1170" s="61">
        <v>0.571449623180458</v>
      </c>
      <c r="O1170" s="61">
        <v>0.55064912866997395</v>
      </c>
      <c r="P1170" s="61">
        <v>0.53464687628597496</v>
      </c>
      <c r="Q1170" s="61">
        <v>0.51258372857410595</v>
      </c>
      <c r="R1170" s="61">
        <v>0.51689388060771102</v>
      </c>
      <c r="S1170" s="61">
        <v>0.450577546021595</v>
      </c>
    </row>
    <row r="1171" spans="1:19" x14ac:dyDescent="0.35">
      <c r="A1171" s="59" t="s">
        <v>3569</v>
      </c>
      <c r="B1171" s="59" t="s">
        <v>3570</v>
      </c>
      <c r="C1171" s="53" t="s">
        <v>60</v>
      </c>
      <c r="D1171" s="53" t="s">
        <v>66</v>
      </c>
      <c r="E1171" s="53" t="s">
        <v>3707</v>
      </c>
      <c r="F1171" s="60">
        <v>108.93821678800801</v>
      </c>
      <c r="G1171" s="60">
        <v>100.61084697209699</v>
      </c>
      <c r="H1171" s="60">
        <v>100.953565181678</v>
      </c>
      <c r="I1171" s="60">
        <v>113.078148414156</v>
      </c>
      <c r="J1171" s="60">
        <v>113.469966284888</v>
      </c>
      <c r="K1171" s="60">
        <v>89.7420741490225</v>
      </c>
      <c r="L1171" s="60">
        <v>97.637161993896001</v>
      </c>
      <c r="M1171" s="61">
        <v>0.69731830647412796</v>
      </c>
      <c r="N1171" s="61">
        <v>0.73444863751920098</v>
      </c>
      <c r="O1171" s="61">
        <v>0.69901220305574996</v>
      </c>
      <c r="P1171" s="61">
        <v>0.66804041395238101</v>
      </c>
      <c r="Q1171" s="61">
        <v>0.63478253688722297</v>
      </c>
      <c r="R1171" s="61">
        <v>0.64344059587598101</v>
      </c>
      <c r="S1171" s="61">
        <v>0.56066498933098396</v>
      </c>
    </row>
    <row r="1172" spans="1:19" x14ac:dyDescent="0.35">
      <c r="A1172" s="59" t="s">
        <v>1094</v>
      </c>
      <c r="B1172" s="59" t="s">
        <v>1095</v>
      </c>
      <c r="C1172" s="53" t="s">
        <v>60</v>
      </c>
      <c r="D1172" s="53" t="s">
        <v>230</v>
      </c>
      <c r="E1172" s="53" t="s">
        <v>3707</v>
      </c>
      <c r="F1172" s="60">
        <v>108.648526403236</v>
      </c>
      <c r="G1172" s="60">
        <v>106.770477733999</v>
      </c>
      <c r="H1172" s="60">
        <v>103.271035133556</v>
      </c>
      <c r="I1172" s="60">
        <v>106.040253240468</v>
      </c>
      <c r="J1172" s="60">
        <v>111.423535127365</v>
      </c>
      <c r="K1172" s="60">
        <v>93.164716479484298</v>
      </c>
      <c r="L1172" s="60">
        <v>91.661653883996706</v>
      </c>
      <c r="M1172" s="61">
        <v>0.63541713444561998</v>
      </c>
      <c r="N1172" s="61">
        <v>0.673905657720136</v>
      </c>
      <c r="O1172" s="61">
        <v>0.63913632530567799</v>
      </c>
      <c r="P1172" s="61">
        <v>0.609195498653052</v>
      </c>
      <c r="Q1172" s="61">
        <v>0.57508581864729402</v>
      </c>
      <c r="R1172" s="61">
        <v>0.58515450071714803</v>
      </c>
      <c r="S1172" s="61">
        <v>0.51519936928897103</v>
      </c>
    </row>
    <row r="1173" spans="1:19" x14ac:dyDescent="0.35">
      <c r="A1173" s="59" t="s">
        <v>1304</v>
      </c>
      <c r="B1173" s="59" t="s">
        <v>1305</v>
      </c>
      <c r="C1173" s="53" t="s">
        <v>60</v>
      </c>
      <c r="D1173" s="53" t="s">
        <v>73</v>
      </c>
      <c r="E1173" s="53" t="s">
        <v>3708</v>
      </c>
      <c r="F1173" s="60">
        <v>111.461319543458</v>
      </c>
      <c r="G1173" s="60">
        <v>110.136860949889</v>
      </c>
      <c r="H1173" s="60">
        <v>101.266120586082</v>
      </c>
      <c r="I1173" s="60">
        <v>111.983290482749</v>
      </c>
      <c r="J1173" s="60">
        <v>116.144297826578</v>
      </c>
      <c r="K1173" s="60">
        <v>89.770567980380406</v>
      </c>
      <c r="L1173" s="60">
        <v>96.924716346965397</v>
      </c>
      <c r="M1173" s="61">
        <v>0.52770595341489501</v>
      </c>
      <c r="N1173" s="61">
        <v>0.54421077581597599</v>
      </c>
      <c r="O1173" s="61">
        <v>0.52540545132846395</v>
      </c>
      <c r="P1173" s="61">
        <v>0.50775554158305602</v>
      </c>
      <c r="Q1173" s="61">
        <v>0.48443038162466001</v>
      </c>
      <c r="R1173" s="61">
        <v>0.48795177476440599</v>
      </c>
      <c r="S1173" s="61">
        <v>0.432164186971705</v>
      </c>
    </row>
    <row r="1174" spans="1:19" x14ac:dyDescent="0.35">
      <c r="A1174" s="59" t="s">
        <v>864</v>
      </c>
      <c r="B1174" s="59" t="s">
        <v>865</v>
      </c>
      <c r="C1174" s="53" t="s">
        <v>40</v>
      </c>
      <c r="D1174" s="53" t="s">
        <v>52</v>
      </c>
      <c r="E1174" s="53" t="s">
        <v>3708</v>
      </c>
      <c r="F1174" s="60">
        <v>101.01585655781599</v>
      </c>
      <c r="G1174" s="60">
        <v>101.076765473533</v>
      </c>
      <c r="H1174" s="60">
        <v>108.020526237491</v>
      </c>
      <c r="I1174" s="60">
        <v>113.439198274833</v>
      </c>
      <c r="J1174" s="60">
        <v>119.107122835067</v>
      </c>
      <c r="K1174" s="60">
        <v>89.451116011916397</v>
      </c>
      <c r="L1174" s="60">
        <v>87.945758166277599</v>
      </c>
      <c r="M1174" s="61">
        <v>0.53167074622448096</v>
      </c>
      <c r="N1174" s="61">
        <v>0.55078828760835097</v>
      </c>
      <c r="O1174" s="61">
        <v>0.52879184307652305</v>
      </c>
      <c r="P1174" s="61">
        <v>0.50906682046479901</v>
      </c>
      <c r="Q1174" s="61">
        <v>0.485335645979043</v>
      </c>
      <c r="R1174" s="61">
        <v>0.49173395376164403</v>
      </c>
      <c r="S1174" s="61">
        <v>0.42853148030271498</v>
      </c>
    </row>
    <row r="1175" spans="1:19" x14ac:dyDescent="0.35">
      <c r="A1175" s="59" t="s">
        <v>2286</v>
      </c>
      <c r="B1175" s="59" t="s">
        <v>2287</v>
      </c>
      <c r="C1175" s="53" t="s">
        <v>40</v>
      </c>
      <c r="D1175" s="53" t="s">
        <v>66</v>
      </c>
      <c r="E1175" s="53" t="s">
        <v>3707</v>
      </c>
      <c r="F1175" s="60">
        <v>112.802393771905</v>
      </c>
      <c r="G1175" s="60">
        <v>113.10074860928</v>
      </c>
      <c r="H1175" s="60">
        <v>103.417940258527</v>
      </c>
      <c r="I1175" s="60">
        <v>105.620598000573</v>
      </c>
      <c r="J1175" s="60">
        <v>120.011693183296</v>
      </c>
      <c r="K1175" s="60">
        <v>91.360145381247904</v>
      </c>
      <c r="L1175" s="60">
        <v>111.559681515143</v>
      </c>
      <c r="M1175" s="61">
        <v>0.65171522523676195</v>
      </c>
      <c r="N1175" s="61">
        <v>0.68585785414821099</v>
      </c>
      <c r="O1175" s="61">
        <v>0.65368921103859201</v>
      </c>
      <c r="P1175" s="61">
        <v>0.62746404862490801</v>
      </c>
      <c r="Q1175" s="61">
        <v>0.59698660519691904</v>
      </c>
      <c r="R1175" s="61">
        <v>0.60513031086943003</v>
      </c>
      <c r="S1175" s="61">
        <v>0.54076976492240902</v>
      </c>
    </row>
    <row r="1176" spans="1:19" x14ac:dyDescent="0.35">
      <c r="A1176" s="59" t="s">
        <v>665</v>
      </c>
      <c r="B1176" s="59" t="s">
        <v>666</v>
      </c>
      <c r="C1176" s="53" t="s">
        <v>40</v>
      </c>
      <c r="D1176" s="53" t="s">
        <v>216</v>
      </c>
      <c r="E1176" s="53" t="s">
        <v>3708</v>
      </c>
      <c r="F1176" s="60">
        <v>105.261213436955</v>
      </c>
      <c r="G1176" s="60">
        <v>104.494005967501</v>
      </c>
      <c r="H1176" s="60">
        <v>106.850920887474</v>
      </c>
      <c r="I1176" s="60">
        <v>103.129869383805</v>
      </c>
      <c r="J1176" s="60">
        <v>101.11602743291</v>
      </c>
      <c r="K1176" s="60">
        <v>100.284877748951</v>
      </c>
      <c r="L1176" s="60">
        <v>90.673962903315399</v>
      </c>
      <c r="M1176" s="61">
        <v>0.49676030822314698</v>
      </c>
      <c r="N1176" s="61">
        <v>0.52386711811730002</v>
      </c>
      <c r="O1176" s="61">
        <v>0.49900075082124601</v>
      </c>
      <c r="P1176" s="61">
        <v>0.47846020945398599</v>
      </c>
      <c r="Q1176" s="61">
        <v>0.45226935913911198</v>
      </c>
      <c r="R1176" s="61">
        <v>0.45884856749345498</v>
      </c>
      <c r="S1176" s="61">
        <v>0.38293807784040901</v>
      </c>
    </row>
    <row r="1177" spans="1:19" x14ac:dyDescent="0.35">
      <c r="A1177" s="59" t="s">
        <v>663</v>
      </c>
      <c r="B1177" s="59" t="s">
        <v>664</v>
      </c>
      <c r="C1177" s="53" t="s">
        <v>40</v>
      </c>
      <c r="D1177" s="53" t="s">
        <v>216</v>
      </c>
      <c r="E1177" s="53" t="s">
        <v>3708</v>
      </c>
      <c r="F1177" s="60">
        <v>106.30216536820799</v>
      </c>
      <c r="G1177" s="60">
        <v>104.30540598465301</v>
      </c>
      <c r="H1177" s="60">
        <v>107.538507979863</v>
      </c>
      <c r="I1177" s="60">
        <v>101.128807481942</v>
      </c>
      <c r="J1177" s="60">
        <v>102.62115450550399</v>
      </c>
      <c r="K1177" s="60">
        <v>101.21411490797099</v>
      </c>
      <c r="L1177" s="60">
        <v>88.611687798268704</v>
      </c>
      <c r="M1177" s="61">
        <v>0.52964102784824196</v>
      </c>
      <c r="N1177" s="61">
        <v>0.55844747724766697</v>
      </c>
      <c r="O1177" s="61">
        <v>0.53210025074277201</v>
      </c>
      <c r="P1177" s="61">
        <v>0.509769082118394</v>
      </c>
      <c r="Q1177" s="61">
        <v>0.48199962816180097</v>
      </c>
      <c r="R1177" s="61">
        <v>0.48935075934586397</v>
      </c>
      <c r="S1177" s="61">
        <v>0.41280982203878103</v>
      </c>
    </row>
    <row r="1178" spans="1:19" x14ac:dyDescent="0.35">
      <c r="A1178" s="59" t="s">
        <v>667</v>
      </c>
      <c r="B1178" s="59" t="s">
        <v>668</v>
      </c>
      <c r="C1178" s="53" t="s">
        <v>60</v>
      </c>
      <c r="D1178" s="53" t="s">
        <v>216</v>
      </c>
      <c r="E1178" s="53" t="s">
        <v>3707</v>
      </c>
      <c r="F1178" s="60">
        <v>103.797687126559</v>
      </c>
      <c r="G1178" s="60">
        <v>105.832306978001</v>
      </c>
      <c r="H1178" s="60">
        <v>100.126467390665</v>
      </c>
      <c r="I1178" s="60">
        <v>100.815042808342</v>
      </c>
      <c r="J1178" s="60">
        <v>98.050637157610495</v>
      </c>
      <c r="K1178" s="60">
        <v>104.699936719633</v>
      </c>
      <c r="L1178" s="60">
        <v>94.158143571210303</v>
      </c>
      <c r="M1178" s="61">
        <v>0.62067907253462595</v>
      </c>
      <c r="N1178" s="61">
        <v>0.66302868459506703</v>
      </c>
      <c r="O1178" s="61">
        <v>0.62541582742665502</v>
      </c>
      <c r="P1178" s="61">
        <v>0.591150818931793</v>
      </c>
      <c r="Q1178" s="61">
        <v>0.553657353110239</v>
      </c>
      <c r="R1178" s="61">
        <v>0.56551948613954295</v>
      </c>
      <c r="S1178" s="61">
        <v>0.47758716925644701</v>
      </c>
    </row>
    <row r="1179" spans="1:19" x14ac:dyDescent="0.35">
      <c r="A1179" s="59" t="s">
        <v>669</v>
      </c>
      <c r="B1179" s="59" t="s">
        <v>670</v>
      </c>
      <c r="C1179" s="53" t="s">
        <v>60</v>
      </c>
      <c r="D1179" s="53" t="s">
        <v>216</v>
      </c>
      <c r="E1179" s="53" t="s">
        <v>3708</v>
      </c>
      <c r="F1179" s="60">
        <v>105.261213436955</v>
      </c>
      <c r="G1179" s="60">
        <v>104.494005967501</v>
      </c>
      <c r="H1179" s="60">
        <v>106.850920887474</v>
      </c>
      <c r="I1179" s="60">
        <v>103.129869383805</v>
      </c>
      <c r="J1179" s="60">
        <v>101.11602743291</v>
      </c>
      <c r="K1179" s="60">
        <v>100.284877748951</v>
      </c>
      <c r="L1179" s="60">
        <v>90.673962903315399</v>
      </c>
      <c r="M1179" s="61">
        <v>0.49676030822314698</v>
      </c>
      <c r="N1179" s="61">
        <v>0.52386711811730002</v>
      </c>
      <c r="O1179" s="61">
        <v>0.49900075082124601</v>
      </c>
      <c r="P1179" s="61">
        <v>0.47846020945398599</v>
      </c>
      <c r="Q1179" s="61">
        <v>0.45226935913911198</v>
      </c>
      <c r="R1179" s="61">
        <v>0.45884856749345498</v>
      </c>
      <c r="S1179" s="61">
        <v>0.38293807784040901</v>
      </c>
    </row>
    <row r="1180" spans="1:19" x14ac:dyDescent="0.35">
      <c r="A1180" s="59" t="s">
        <v>661</v>
      </c>
      <c r="B1180" s="59" t="s">
        <v>662</v>
      </c>
      <c r="C1180" s="53" t="s">
        <v>40</v>
      </c>
      <c r="D1180" s="53" t="s">
        <v>216</v>
      </c>
      <c r="E1180" s="53" t="s">
        <v>3707</v>
      </c>
      <c r="F1180" s="60">
        <v>104.10703975464099</v>
      </c>
      <c r="G1180" s="60">
        <v>94.644921303186706</v>
      </c>
      <c r="H1180" s="60">
        <v>105.90530424756901</v>
      </c>
      <c r="I1180" s="60">
        <v>104.119415803154</v>
      </c>
      <c r="J1180" s="60">
        <v>99.712370143404499</v>
      </c>
      <c r="K1180" s="60">
        <v>99.097963477177203</v>
      </c>
      <c r="L1180" s="60">
        <v>90.613941338747495</v>
      </c>
      <c r="M1180" s="61">
        <v>0.61573011916366704</v>
      </c>
      <c r="N1180" s="61">
        <v>0.66094327997531799</v>
      </c>
      <c r="O1180" s="61">
        <v>0.61975210176582396</v>
      </c>
      <c r="P1180" s="61">
        <v>0.58904111966329298</v>
      </c>
      <c r="Q1180" s="61">
        <v>0.55199882263431899</v>
      </c>
      <c r="R1180" s="61">
        <v>0.56074083913643602</v>
      </c>
      <c r="S1180" s="61">
        <v>0.47540074756116601</v>
      </c>
    </row>
    <row r="1181" spans="1:19" x14ac:dyDescent="0.35">
      <c r="A1181" s="59" t="s">
        <v>1066</v>
      </c>
      <c r="B1181" s="59" t="s">
        <v>1067</v>
      </c>
      <c r="C1181" s="53" t="s">
        <v>60</v>
      </c>
      <c r="D1181" s="53" t="s">
        <v>216</v>
      </c>
      <c r="E1181" s="53" t="s">
        <v>3707</v>
      </c>
      <c r="F1181" s="60">
        <v>109.79297819858</v>
      </c>
      <c r="G1181" s="60">
        <v>114.780835758354</v>
      </c>
      <c r="H1181" s="60">
        <v>123.04165091203799</v>
      </c>
      <c r="I1181" s="60">
        <v>122.96613580845001</v>
      </c>
      <c r="J1181" s="60">
        <v>133.68207530785099</v>
      </c>
      <c r="K1181" s="60">
        <v>88.075156348754803</v>
      </c>
      <c r="L1181" s="60">
        <v>88.176998847623096</v>
      </c>
      <c r="M1181" s="61">
        <v>0.70419804001416197</v>
      </c>
      <c r="N1181" s="61">
        <v>0.73415709225091796</v>
      </c>
      <c r="O1181" s="61">
        <v>0.70433020831409299</v>
      </c>
      <c r="P1181" s="61">
        <v>0.67698938436067502</v>
      </c>
      <c r="Q1181" s="61">
        <v>0.647755125392659</v>
      </c>
      <c r="R1181" s="61">
        <v>0.65691049988700201</v>
      </c>
      <c r="S1181" s="61">
        <v>0.59201881603071804</v>
      </c>
    </row>
    <row r="1182" spans="1:19" x14ac:dyDescent="0.35">
      <c r="A1182" s="59" t="s">
        <v>569</v>
      </c>
      <c r="B1182" s="59" t="s">
        <v>570</v>
      </c>
      <c r="C1182" s="53" t="s">
        <v>60</v>
      </c>
      <c r="D1182" s="53" t="s">
        <v>216</v>
      </c>
      <c r="E1182" s="53" t="s">
        <v>3707</v>
      </c>
      <c r="F1182" s="60">
        <v>128.23332232182301</v>
      </c>
      <c r="G1182" s="60">
        <v>124.840070934823</v>
      </c>
      <c r="H1182" s="60">
        <v>105.22906410098101</v>
      </c>
      <c r="I1182" s="60">
        <v>121.516463985055</v>
      </c>
      <c r="J1182" s="60">
        <v>123.925658663042</v>
      </c>
      <c r="K1182" s="60">
        <v>88.324835695966001</v>
      </c>
      <c r="L1182" s="60">
        <v>88.596731239175995</v>
      </c>
      <c r="M1182" s="61">
        <v>0.64962878931307899</v>
      </c>
      <c r="N1182" s="61">
        <v>0.64589611792745405</v>
      </c>
      <c r="O1182" s="61">
        <v>0.64123625291673103</v>
      </c>
      <c r="P1182" s="61">
        <v>0.62408523221015799</v>
      </c>
      <c r="Q1182" s="61">
        <v>0.59160527165119403</v>
      </c>
      <c r="R1182" s="61">
        <v>0.57430346812746802</v>
      </c>
      <c r="S1182" s="61">
        <v>0.45777712780812402</v>
      </c>
    </row>
    <row r="1183" spans="1:19" x14ac:dyDescent="0.35">
      <c r="A1183" s="59" t="s">
        <v>3130</v>
      </c>
      <c r="B1183" s="59" t="s">
        <v>3131</v>
      </c>
      <c r="C1183" s="53" t="s">
        <v>40</v>
      </c>
      <c r="D1183" s="53" t="s">
        <v>80</v>
      </c>
      <c r="E1183" s="53" t="s">
        <v>3707</v>
      </c>
      <c r="F1183" s="60">
        <v>103.067890195692</v>
      </c>
      <c r="G1183" s="60">
        <v>100.853615655819</v>
      </c>
      <c r="H1183" s="60">
        <v>94.949752430375895</v>
      </c>
      <c r="I1183" s="60">
        <v>118.76353833781199</v>
      </c>
      <c r="J1183" s="60">
        <v>106.805323217203</v>
      </c>
      <c r="K1183" s="60">
        <v>84.814991921851302</v>
      </c>
      <c r="L1183" s="60">
        <v>102.027472400489</v>
      </c>
      <c r="M1183" s="61">
        <v>0.71389516779225504</v>
      </c>
      <c r="N1183" s="61">
        <v>0.74703611384470703</v>
      </c>
      <c r="O1183" s="61">
        <v>0.70639793806331996</v>
      </c>
      <c r="P1183" s="61">
        <v>0.67507739820785195</v>
      </c>
      <c r="Q1183" s="61">
        <v>0.65128406910486902</v>
      </c>
      <c r="R1183" s="61">
        <v>0.65103449120596302</v>
      </c>
      <c r="S1183" s="61">
        <v>0.57449655763233298</v>
      </c>
    </row>
    <row r="1184" spans="1:19" x14ac:dyDescent="0.35">
      <c r="A1184" s="59" t="s">
        <v>1276</v>
      </c>
      <c r="B1184" s="59" t="s">
        <v>1277</v>
      </c>
      <c r="C1184" s="53" t="s">
        <v>40</v>
      </c>
      <c r="D1184" s="53" t="s">
        <v>249</v>
      </c>
      <c r="E1184" s="53" t="s">
        <v>3707</v>
      </c>
      <c r="F1184" s="60">
        <v>90.621690180277298</v>
      </c>
      <c r="G1184" s="60">
        <v>105.319102147473</v>
      </c>
      <c r="H1184" s="60">
        <v>98.825483319848303</v>
      </c>
      <c r="I1184" s="60">
        <v>95.230710575245496</v>
      </c>
      <c r="J1184" s="60">
        <v>102.06805587335199</v>
      </c>
      <c r="K1184" s="60">
        <v>87.687422382006403</v>
      </c>
      <c r="L1184" s="60">
        <v>103.17155764586801</v>
      </c>
      <c r="M1184" s="61">
        <v>0.63048697968067102</v>
      </c>
      <c r="N1184" s="61">
        <v>0.67067895953281997</v>
      </c>
      <c r="O1184" s="61">
        <v>0.63475385305952803</v>
      </c>
      <c r="P1184" s="61">
        <v>0.602356322259333</v>
      </c>
      <c r="Q1184" s="61">
        <v>0.56660381521106395</v>
      </c>
      <c r="R1184" s="61">
        <v>0.57763963385196604</v>
      </c>
      <c r="S1184" s="61">
        <v>0.49681222248540402</v>
      </c>
    </row>
    <row r="1185" spans="1:19" x14ac:dyDescent="0.35">
      <c r="A1185" s="59" t="s">
        <v>1206</v>
      </c>
      <c r="B1185" s="59" t="s">
        <v>1207</v>
      </c>
      <c r="C1185" s="53" t="s">
        <v>40</v>
      </c>
      <c r="D1185" s="53" t="s">
        <v>223</v>
      </c>
      <c r="E1185" s="53" t="s">
        <v>3708</v>
      </c>
      <c r="F1185" s="60">
        <v>113.353646610046</v>
      </c>
      <c r="G1185" s="60">
        <v>114.10031866295201</v>
      </c>
      <c r="H1185" s="60">
        <v>116.31162606484099</v>
      </c>
      <c r="I1185" s="60">
        <v>108.94223762910001</v>
      </c>
      <c r="J1185" s="60">
        <v>106.20372409423</v>
      </c>
      <c r="K1185" s="60">
        <v>92.259736342692406</v>
      </c>
      <c r="L1185" s="60">
        <v>88.810503998894603</v>
      </c>
      <c r="M1185" s="61">
        <v>0.53895564649891003</v>
      </c>
      <c r="N1185" s="61">
        <v>0.55837915287042905</v>
      </c>
      <c r="O1185" s="61">
        <v>0.54024990320760902</v>
      </c>
      <c r="P1185" s="61">
        <v>0.52435753808820396</v>
      </c>
      <c r="Q1185" s="61">
        <v>0.50298276434800104</v>
      </c>
      <c r="R1185" s="61">
        <v>0.50842524114773102</v>
      </c>
      <c r="S1185" s="61">
        <v>0.461347091096316</v>
      </c>
    </row>
    <row r="1186" spans="1:19" x14ac:dyDescent="0.35">
      <c r="A1186" s="59" t="s">
        <v>942</v>
      </c>
      <c r="B1186" s="59" t="s">
        <v>943</v>
      </c>
      <c r="C1186" s="53" t="s">
        <v>40</v>
      </c>
      <c r="D1186" s="53" t="s">
        <v>216</v>
      </c>
      <c r="E1186" s="53" t="s">
        <v>3707</v>
      </c>
      <c r="F1186" s="60">
        <v>119.73240604396</v>
      </c>
      <c r="G1186" s="60">
        <v>125.208171058115</v>
      </c>
      <c r="H1186" s="60">
        <v>116.41715266078999</v>
      </c>
      <c r="I1186" s="60">
        <v>119.220259412011</v>
      </c>
      <c r="J1186" s="60">
        <v>123.874262620529</v>
      </c>
      <c r="K1186" s="60">
        <v>86.798609771256693</v>
      </c>
      <c r="L1186" s="60">
        <v>85.657655761348096</v>
      </c>
      <c r="M1186" s="61">
        <v>0.67454526510174795</v>
      </c>
      <c r="N1186" s="61">
        <v>0.70673401789387003</v>
      </c>
      <c r="O1186" s="61">
        <v>0.67773932014068705</v>
      </c>
      <c r="P1186" s="61">
        <v>0.652445509539062</v>
      </c>
      <c r="Q1186" s="61">
        <v>0.62307044258231703</v>
      </c>
      <c r="R1186" s="61">
        <v>0.63132592187273096</v>
      </c>
      <c r="S1186" s="61">
        <v>0.57138303555217895</v>
      </c>
    </row>
    <row r="1187" spans="1:19" x14ac:dyDescent="0.35">
      <c r="A1187" s="59" t="s">
        <v>3563</v>
      </c>
      <c r="B1187" s="59" t="s">
        <v>3564</v>
      </c>
      <c r="C1187" s="53" t="s">
        <v>40</v>
      </c>
      <c r="D1187" s="53" t="s">
        <v>66</v>
      </c>
      <c r="E1187" s="53" t="s">
        <v>3707</v>
      </c>
      <c r="F1187" s="60">
        <v>107.359666354246</v>
      </c>
      <c r="G1187" s="60">
        <v>105.70822717740501</v>
      </c>
      <c r="H1187" s="60">
        <v>100.440573544329</v>
      </c>
      <c r="I1187" s="60">
        <v>116.051750994221</v>
      </c>
      <c r="J1187" s="60">
        <v>114.587842274344</v>
      </c>
      <c r="K1187" s="60">
        <v>88.321453128460703</v>
      </c>
      <c r="L1187" s="60">
        <v>105.46343267540399</v>
      </c>
      <c r="M1187" s="61">
        <v>0.64331640559167502</v>
      </c>
      <c r="N1187" s="61">
        <v>0.68057483508084005</v>
      </c>
      <c r="O1187" s="61">
        <v>0.64461269932458698</v>
      </c>
      <c r="P1187" s="61">
        <v>0.61388540239520095</v>
      </c>
      <c r="Q1187" s="61">
        <v>0.58207927335308696</v>
      </c>
      <c r="R1187" s="61">
        <v>0.58994462423463001</v>
      </c>
      <c r="S1187" s="61">
        <v>0.51908486431051204</v>
      </c>
    </row>
    <row r="1188" spans="1:19" x14ac:dyDescent="0.35">
      <c r="A1188" s="59" t="s">
        <v>1210</v>
      </c>
      <c r="B1188" s="59" t="s">
        <v>1211</v>
      </c>
      <c r="C1188" s="53" t="s">
        <v>40</v>
      </c>
      <c r="D1188" s="53" t="s">
        <v>261</v>
      </c>
      <c r="E1188" s="53" t="s">
        <v>3707</v>
      </c>
      <c r="F1188" s="60">
        <v>110.396936772261</v>
      </c>
      <c r="G1188" s="60">
        <v>118.35063494599</v>
      </c>
      <c r="H1188" s="60">
        <v>121.218612776493</v>
      </c>
      <c r="I1188" s="60">
        <v>111.28467109248299</v>
      </c>
      <c r="J1188" s="60">
        <v>117.03477648991</v>
      </c>
      <c r="K1188" s="60">
        <v>89.432540556463707</v>
      </c>
      <c r="L1188" s="60">
        <v>87.713568747974705</v>
      </c>
      <c r="M1188" s="61">
        <v>0.63108718292104704</v>
      </c>
      <c r="N1188" s="61">
        <v>0.66930546004261104</v>
      </c>
      <c r="O1188" s="61">
        <v>0.63470780643835101</v>
      </c>
      <c r="P1188" s="61">
        <v>0.60699965697949299</v>
      </c>
      <c r="Q1188" s="61">
        <v>0.57493017707769001</v>
      </c>
      <c r="R1188" s="61">
        <v>0.58346110851770705</v>
      </c>
      <c r="S1188" s="61">
        <v>0.52185906330197895</v>
      </c>
    </row>
    <row r="1189" spans="1:19" x14ac:dyDescent="0.35">
      <c r="A1189" s="59" t="s">
        <v>894</v>
      </c>
      <c r="B1189" s="59" t="s">
        <v>895</v>
      </c>
      <c r="C1189" s="53" t="s">
        <v>60</v>
      </c>
      <c r="D1189" s="53" t="s">
        <v>223</v>
      </c>
      <c r="E1189" s="53" t="s">
        <v>3707</v>
      </c>
      <c r="F1189" s="60">
        <v>86.796837683000206</v>
      </c>
      <c r="G1189" s="60">
        <v>100.96390443171499</v>
      </c>
      <c r="H1189" s="60">
        <v>107.57292704879301</v>
      </c>
      <c r="I1189" s="60">
        <v>95.831336171813703</v>
      </c>
      <c r="J1189" s="60">
        <v>96.257750157978506</v>
      </c>
      <c r="K1189" s="60">
        <v>99.143100687294194</v>
      </c>
      <c r="L1189" s="60">
        <v>84.564627074370193</v>
      </c>
      <c r="M1189" s="61">
        <v>0.64377978178877904</v>
      </c>
      <c r="N1189" s="61">
        <v>0.68517400818639795</v>
      </c>
      <c r="O1189" s="61">
        <v>0.64732727729417505</v>
      </c>
      <c r="P1189" s="61">
        <v>0.614727270795144</v>
      </c>
      <c r="Q1189" s="61">
        <v>0.57713532106128596</v>
      </c>
      <c r="R1189" s="61">
        <v>0.58764649195594698</v>
      </c>
      <c r="S1189" s="61">
        <v>0.50901224625627794</v>
      </c>
    </row>
    <row r="1190" spans="1:19" x14ac:dyDescent="0.35">
      <c r="A1190" s="59" t="s">
        <v>926</v>
      </c>
      <c r="B1190" s="59" t="s">
        <v>927</v>
      </c>
      <c r="C1190" s="53" t="s">
        <v>40</v>
      </c>
      <c r="D1190" s="53" t="s">
        <v>256</v>
      </c>
      <c r="E1190" s="53" t="s">
        <v>3707</v>
      </c>
      <c r="F1190" s="60">
        <v>111.571537340681</v>
      </c>
      <c r="G1190" s="60">
        <v>106.278429215778</v>
      </c>
      <c r="H1190" s="60">
        <v>108.774341670205</v>
      </c>
      <c r="I1190" s="60">
        <v>109.041154091634</v>
      </c>
      <c r="J1190" s="60">
        <v>101.342406490022</v>
      </c>
      <c r="K1190" s="60">
        <v>91.112816631794601</v>
      </c>
      <c r="L1190" s="60">
        <v>88.914948776290103</v>
      </c>
      <c r="M1190" s="61">
        <v>0.60283655634052002</v>
      </c>
      <c r="N1190" s="61">
        <v>0.64702048229095699</v>
      </c>
      <c r="O1190" s="61">
        <v>0.60669229496353505</v>
      </c>
      <c r="P1190" s="61">
        <v>0.57287646298906703</v>
      </c>
      <c r="Q1190" s="61">
        <v>0.53382082983871204</v>
      </c>
      <c r="R1190" s="61">
        <v>0.54484531281793602</v>
      </c>
      <c r="S1190" s="61">
        <v>0.46359750851479498</v>
      </c>
    </row>
    <row r="1191" spans="1:19" x14ac:dyDescent="0.35">
      <c r="A1191" s="59" t="s">
        <v>948</v>
      </c>
      <c r="B1191" s="59" t="s">
        <v>949</v>
      </c>
      <c r="C1191" s="53" t="s">
        <v>60</v>
      </c>
      <c r="D1191" s="53" t="s">
        <v>216</v>
      </c>
      <c r="E1191" s="53" t="s">
        <v>3708</v>
      </c>
      <c r="F1191" s="60">
        <v>116.273708210995</v>
      </c>
      <c r="G1191" s="60">
        <v>126.721832930563</v>
      </c>
      <c r="H1191" s="60">
        <v>114.924424117513</v>
      </c>
      <c r="I1191" s="60">
        <v>115.5085535787</v>
      </c>
      <c r="J1191" s="60">
        <v>125.825864460177</v>
      </c>
      <c r="K1191" s="60">
        <v>88.974059330367794</v>
      </c>
      <c r="L1191" s="60">
        <v>86.488888856147298</v>
      </c>
      <c r="M1191" s="61">
        <v>0.58947966859588796</v>
      </c>
      <c r="N1191" s="61">
        <v>0.60772160269753495</v>
      </c>
      <c r="O1191" s="61">
        <v>0.59077902300264795</v>
      </c>
      <c r="P1191" s="61">
        <v>0.57569448703329595</v>
      </c>
      <c r="Q1191" s="61">
        <v>0.55498578952518396</v>
      </c>
      <c r="R1191" s="61">
        <v>0.55991031314968598</v>
      </c>
      <c r="S1191" s="61">
        <v>0.513309994583802</v>
      </c>
    </row>
    <row r="1192" spans="1:19" x14ac:dyDescent="0.35">
      <c r="A1192" s="59" t="s">
        <v>3625</v>
      </c>
      <c r="B1192" s="59" t="s">
        <v>3626</v>
      </c>
      <c r="C1192" s="53" t="s">
        <v>60</v>
      </c>
      <c r="D1192" s="53" t="s">
        <v>44</v>
      </c>
      <c r="E1192" s="53" t="s">
        <v>3707</v>
      </c>
      <c r="F1192" s="60">
        <v>114.75250598688901</v>
      </c>
      <c r="G1192" s="60">
        <v>113.143554005143</v>
      </c>
      <c r="H1192" s="60">
        <v>97.340822833266998</v>
      </c>
      <c r="I1192" s="60">
        <v>120.94491836492899</v>
      </c>
      <c r="J1192" s="60">
        <v>130.866392584452</v>
      </c>
      <c r="K1192" s="60">
        <v>85.660748461474597</v>
      </c>
      <c r="L1192" s="60">
        <v>101.275339412389</v>
      </c>
      <c r="M1192" s="61">
        <v>0.651100274468558</v>
      </c>
      <c r="N1192" s="61">
        <v>0.68479664457849199</v>
      </c>
      <c r="O1192" s="61">
        <v>0.65376801955588704</v>
      </c>
      <c r="P1192" s="61">
        <v>0.62421002472165299</v>
      </c>
      <c r="Q1192" s="61">
        <v>0.58995317714842799</v>
      </c>
      <c r="R1192" s="61">
        <v>0.59763044428428502</v>
      </c>
      <c r="S1192" s="61">
        <v>0.52114380245944603</v>
      </c>
    </row>
    <row r="1193" spans="1:19" x14ac:dyDescent="0.35">
      <c r="A1193" s="59" t="s">
        <v>2538</v>
      </c>
      <c r="B1193" s="59" t="s">
        <v>2539</v>
      </c>
      <c r="C1193" s="53" t="s">
        <v>40</v>
      </c>
      <c r="D1193" s="53" t="s">
        <v>114</v>
      </c>
      <c r="E1193" s="53" t="s">
        <v>3707</v>
      </c>
      <c r="F1193" s="60">
        <v>125.063495613491</v>
      </c>
      <c r="G1193" s="60">
        <v>110.909460566093</v>
      </c>
      <c r="H1193" s="60">
        <v>94.450350651781307</v>
      </c>
      <c r="I1193" s="60">
        <v>114.078353249378</v>
      </c>
      <c r="J1193" s="60">
        <v>119.188439578386</v>
      </c>
      <c r="K1193" s="60">
        <v>101.89811018969399</v>
      </c>
      <c r="L1193" s="60">
        <v>99.528856984409899</v>
      </c>
      <c r="M1193" s="61">
        <v>0.75407835363124198</v>
      </c>
      <c r="N1193" s="61">
        <v>0.77628552939990303</v>
      </c>
      <c r="O1193" s="61">
        <v>0.740494926869667</v>
      </c>
      <c r="P1193" s="61">
        <v>0.72963623737557004</v>
      </c>
      <c r="Q1193" s="61">
        <v>0.70340064401102997</v>
      </c>
      <c r="R1193" s="61">
        <v>0.69862547449429402</v>
      </c>
      <c r="S1193" s="61">
        <v>0.61014681370388901</v>
      </c>
    </row>
    <row r="1194" spans="1:19" x14ac:dyDescent="0.35">
      <c r="A1194" s="59" t="s">
        <v>3623</v>
      </c>
      <c r="B1194" s="59" t="s">
        <v>3624</v>
      </c>
      <c r="C1194" s="53" t="s">
        <v>60</v>
      </c>
      <c r="D1194" s="53" t="s">
        <v>44</v>
      </c>
      <c r="E1194" s="53" t="s">
        <v>3707</v>
      </c>
      <c r="F1194" s="60">
        <v>121.318220584278</v>
      </c>
      <c r="G1194" s="60">
        <v>115.49518981288099</v>
      </c>
      <c r="H1194" s="60">
        <v>109.39248545429299</v>
      </c>
      <c r="I1194" s="60">
        <v>128.65381649611399</v>
      </c>
      <c r="J1194" s="60">
        <v>134.09184413130399</v>
      </c>
      <c r="K1194" s="60">
        <v>85.129513368188995</v>
      </c>
      <c r="L1194" s="60">
        <v>95.532919230499701</v>
      </c>
      <c r="M1194" s="61">
        <v>0.65101961993951096</v>
      </c>
      <c r="N1194" s="61">
        <v>0.68476168368576096</v>
      </c>
      <c r="O1194" s="61">
        <v>0.65370380646021697</v>
      </c>
      <c r="P1194" s="61">
        <v>0.62411709801388704</v>
      </c>
      <c r="Q1194" s="61">
        <v>0.58984748296846401</v>
      </c>
      <c r="R1194" s="61">
        <v>0.59753300594277003</v>
      </c>
      <c r="S1194" s="61">
        <v>0.52104934821421001</v>
      </c>
    </row>
    <row r="1195" spans="1:19" x14ac:dyDescent="0.35">
      <c r="A1195" s="59" t="s">
        <v>3615</v>
      </c>
      <c r="B1195" s="59" t="s">
        <v>3616</v>
      </c>
      <c r="C1195" s="53" t="s">
        <v>40</v>
      </c>
      <c r="D1195" s="53" t="s">
        <v>44</v>
      </c>
      <c r="E1195" s="53" t="s">
        <v>3708</v>
      </c>
      <c r="F1195" s="60">
        <v>117.997595393225</v>
      </c>
      <c r="G1195" s="60">
        <v>108.503061446841</v>
      </c>
      <c r="H1195" s="60">
        <v>104.30451495711399</v>
      </c>
      <c r="I1195" s="60">
        <v>120.461948953131</v>
      </c>
      <c r="J1195" s="60">
        <v>124.136117011774</v>
      </c>
      <c r="K1195" s="60">
        <v>86.598292976961403</v>
      </c>
      <c r="L1195" s="60">
        <v>96.865587711298602</v>
      </c>
      <c r="M1195" s="61">
        <v>0.54728108071892201</v>
      </c>
      <c r="N1195" s="61">
        <v>0.56438733320675705</v>
      </c>
      <c r="O1195" s="61">
        <v>0.546861560408203</v>
      </c>
      <c r="P1195" s="61">
        <v>0.52984261999237203</v>
      </c>
      <c r="Q1195" s="61">
        <v>0.50522611063818501</v>
      </c>
      <c r="R1195" s="61">
        <v>0.50701788793173397</v>
      </c>
      <c r="S1195" s="61">
        <v>0.443648018473219</v>
      </c>
    </row>
    <row r="1196" spans="1:19" x14ac:dyDescent="0.35">
      <c r="A1196" s="59" t="s">
        <v>3619</v>
      </c>
      <c r="B1196" s="59" t="s">
        <v>3620</v>
      </c>
      <c r="C1196" s="53" t="s">
        <v>40</v>
      </c>
      <c r="D1196" s="53" t="s">
        <v>44</v>
      </c>
      <c r="E1196" s="53" t="s">
        <v>3707</v>
      </c>
      <c r="F1196" s="60">
        <v>112.17500435828001</v>
      </c>
      <c r="G1196" s="60">
        <v>111.555647931121</v>
      </c>
      <c r="H1196" s="60">
        <v>103.68171892524801</v>
      </c>
      <c r="I1196" s="60">
        <v>125.06772088927001</v>
      </c>
      <c r="J1196" s="60">
        <v>124.875110062479</v>
      </c>
      <c r="K1196" s="60">
        <v>85.288895362505201</v>
      </c>
      <c r="L1196" s="60">
        <v>102.117292955767</v>
      </c>
      <c r="M1196" s="61">
        <v>0.65044604842423503</v>
      </c>
      <c r="N1196" s="61">
        <v>0.68434189065472095</v>
      </c>
      <c r="O1196" s="61">
        <v>0.65309615593432002</v>
      </c>
      <c r="P1196" s="61">
        <v>0.62375313819560596</v>
      </c>
      <c r="Q1196" s="61">
        <v>0.58957430516415199</v>
      </c>
      <c r="R1196" s="61">
        <v>0.59705571406745395</v>
      </c>
      <c r="S1196" s="61">
        <v>0.52081158512353298</v>
      </c>
    </row>
    <row r="1197" spans="1:19" x14ac:dyDescent="0.35">
      <c r="A1197" s="59" t="s">
        <v>3627</v>
      </c>
      <c r="B1197" s="59" t="s">
        <v>3628</v>
      </c>
      <c r="C1197" s="53" t="s">
        <v>60</v>
      </c>
      <c r="D1197" s="53" t="s">
        <v>44</v>
      </c>
      <c r="E1197" s="53" t="s">
        <v>3708</v>
      </c>
      <c r="F1197" s="60">
        <v>117.06276495850599</v>
      </c>
      <c r="G1197" s="60">
        <v>107.547512291448</v>
      </c>
      <c r="H1197" s="60">
        <v>103.267631049816</v>
      </c>
      <c r="I1197" s="60">
        <v>119.98041126884</v>
      </c>
      <c r="J1197" s="60">
        <v>123.79830264783899</v>
      </c>
      <c r="K1197" s="60">
        <v>86.174096079139204</v>
      </c>
      <c r="L1197" s="60">
        <v>96.865587711298602</v>
      </c>
      <c r="M1197" s="61">
        <v>0.55399861591783595</v>
      </c>
      <c r="N1197" s="61">
        <v>0.56964640115031295</v>
      </c>
      <c r="O1197" s="61">
        <v>0.55133273673598204</v>
      </c>
      <c r="P1197" s="61">
        <v>0.53605572986081096</v>
      </c>
      <c r="Q1197" s="61">
        <v>0.51091474849303098</v>
      </c>
      <c r="R1197" s="61">
        <v>0.51135277743530105</v>
      </c>
      <c r="S1197" s="61">
        <v>0.443648018473219</v>
      </c>
    </row>
    <row r="1198" spans="1:19" x14ac:dyDescent="0.35">
      <c r="A1198" s="59" t="s">
        <v>2272</v>
      </c>
      <c r="B1198" s="59" t="s">
        <v>2273</v>
      </c>
      <c r="C1198" s="53" t="s">
        <v>60</v>
      </c>
      <c r="D1198" s="53" t="s">
        <v>146</v>
      </c>
      <c r="E1198" s="53" t="s">
        <v>3707</v>
      </c>
      <c r="F1198" s="60">
        <v>105.03995858237199</v>
      </c>
      <c r="G1198" s="60">
        <v>97.141737376418206</v>
      </c>
      <c r="H1198" s="60">
        <v>104.28477127142</v>
      </c>
      <c r="I1198" s="60">
        <v>119.541729961207</v>
      </c>
      <c r="J1198" s="60">
        <v>110.079709587631</v>
      </c>
      <c r="K1198" s="60">
        <v>87.920819539870195</v>
      </c>
      <c r="L1198" s="60">
        <v>103.283210033736</v>
      </c>
      <c r="M1198" s="61">
        <v>0.64411721146312195</v>
      </c>
      <c r="N1198" s="61">
        <v>0.67851543288710603</v>
      </c>
      <c r="O1198" s="61">
        <v>0.63145508779662796</v>
      </c>
      <c r="P1198" s="61">
        <v>0.60345097101881595</v>
      </c>
      <c r="Q1198" s="61">
        <v>0.58119736935125998</v>
      </c>
      <c r="R1198" s="61">
        <v>0.57612431389545704</v>
      </c>
      <c r="S1198" s="61">
        <v>0.50349523129753004</v>
      </c>
    </row>
    <row r="1199" spans="1:19" x14ac:dyDescent="0.35">
      <c r="A1199" s="59" t="s">
        <v>3629</v>
      </c>
      <c r="B1199" s="59" t="s">
        <v>3630</v>
      </c>
      <c r="C1199" s="53" t="s">
        <v>60</v>
      </c>
      <c r="D1199" s="53" t="s">
        <v>44</v>
      </c>
      <c r="E1199" s="53" t="s">
        <v>3708</v>
      </c>
      <c r="F1199" s="60">
        <v>117.997595393225</v>
      </c>
      <c r="G1199" s="60">
        <v>108.503061446841</v>
      </c>
      <c r="H1199" s="60">
        <v>104.30451495711399</v>
      </c>
      <c r="I1199" s="60">
        <v>120.461948953131</v>
      </c>
      <c r="J1199" s="60">
        <v>124.136117011774</v>
      </c>
      <c r="K1199" s="60">
        <v>86.598292976961403</v>
      </c>
      <c r="L1199" s="60">
        <v>96.865587711298602</v>
      </c>
      <c r="M1199" s="61">
        <v>0.54728108071892201</v>
      </c>
      <c r="N1199" s="61">
        <v>0.56438733320675705</v>
      </c>
      <c r="O1199" s="61">
        <v>0.546861560408203</v>
      </c>
      <c r="P1199" s="61">
        <v>0.52984261999237203</v>
      </c>
      <c r="Q1199" s="61">
        <v>0.50522611063818501</v>
      </c>
      <c r="R1199" s="61">
        <v>0.50701788793173397</v>
      </c>
      <c r="S1199" s="61">
        <v>0.443648018473219</v>
      </c>
    </row>
    <row r="1200" spans="1:19" x14ac:dyDescent="0.35">
      <c r="A1200" s="59" t="s">
        <v>3611</v>
      </c>
      <c r="B1200" s="59" t="s">
        <v>3612</v>
      </c>
      <c r="C1200" s="53" t="s">
        <v>40</v>
      </c>
      <c r="D1200" s="53" t="s">
        <v>44</v>
      </c>
      <c r="E1200" s="53" t="s">
        <v>3707</v>
      </c>
      <c r="F1200" s="60">
        <v>120.821530471323</v>
      </c>
      <c r="G1200" s="60">
        <v>111.028251288612</v>
      </c>
      <c r="H1200" s="60">
        <v>111.077847314119</v>
      </c>
      <c r="I1200" s="60">
        <v>123.39228154636901</v>
      </c>
      <c r="J1200" s="60">
        <v>132.24892199845399</v>
      </c>
      <c r="K1200" s="60">
        <v>86.079670847254704</v>
      </c>
      <c r="L1200" s="60">
        <v>96.025285807347998</v>
      </c>
      <c r="M1200" s="61">
        <v>0.646539542194279</v>
      </c>
      <c r="N1200" s="61">
        <v>0.68255938478536005</v>
      </c>
      <c r="O1200" s="61">
        <v>0.64862548004575005</v>
      </c>
      <c r="P1200" s="61">
        <v>0.62151927684205999</v>
      </c>
      <c r="Q1200" s="61">
        <v>0.58768761560190597</v>
      </c>
      <c r="R1200" s="61">
        <v>0.59327293895292199</v>
      </c>
      <c r="S1200" s="61">
        <v>0.51942777749120606</v>
      </c>
    </row>
    <row r="1201" spans="1:19" x14ac:dyDescent="0.35">
      <c r="A1201" s="59" t="s">
        <v>3613</v>
      </c>
      <c r="B1201" s="59" t="s">
        <v>3614</v>
      </c>
      <c r="C1201" s="53" t="s">
        <v>40</v>
      </c>
      <c r="D1201" s="53" t="s">
        <v>44</v>
      </c>
      <c r="E1201" s="53" t="s">
        <v>3707</v>
      </c>
      <c r="F1201" s="60">
        <v>115.67302667786601</v>
      </c>
      <c r="G1201" s="60">
        <v>101.168052990053</v>
      </c>
      <c r="H1201" s="60">
        <v>94.115218607548002</v>
      </c>
      <c r="I1201" s="60">
        <v>117.37571714264701</v>
      </c>
      <c r="J1201" s="60">
        <v>126.61789436602</v>
      </c>
      <c r="K1201" s="60">
        <v>85.131634639336397</v>
      </c>
      <c r="L1201" s="60">
        <v>95.094658564249798</v>
      </c>
      <c r="M1201" s="61">
        <v>0.65022913747092403</v>
      </c>
      <c r="N1201" s="61">
        <v>0.68417617232060202</v>
      </c>
      <c r="O1201" s="61">
        <v>0.65284462742284599</v>
      </c>
      <c r="P1201" s="61">
        <v>0.62360426615148501</v>
      </c>
      <c r="Q1201" s="61">
        <v>0.58943764347126704</v>
      </c>
      <c r="R1201" s="61">
        <v>0.59684510660548995</v>
      </c>
      <c r="S1201" s="61">
        <v>0.52066214492179996</v>
      </c>
    </row>
    <row r="1202" spans="1:19" x14ac:dyDescent="0.35">
      <c r="A1202" s="59" t="s">
        <v>1140</v>
      </c>
      <c r="B1202" s="59" t="s">
        <v>1141</v>
      </c>
      <c r="C1202" s="53" t="s">
        <v>60</v>
      </c>
      <c r="D1202" s="53" t="s">
        <v>230</v>
      </c>
      <c r="E1202" s="53" t="s">
        <v>3707</v>
      </c>
      <c r="F1202" s="60">
        <v>105.35204207757999</v>
      </c>
      <c r="G1202" s="60">
        <v>110.43009269469</v>
      </c>
      <c r="H1202" s="60">
        <v>113.06068826969501</v>
      </c>
      <c r="I1202" s="60">
        <v>97.168413762572399</v>
      </c>
      <c r="J1202" s="60">
        <v>106.984461348479</v>
      </c>
      <c r="K1202" s="60">
        <v>101.6260313658</v>
      </c>
      <c r="L1202" s="60">
        <v>84.628527298852106</v>
      </c>
      <c r="M1202" s="61">
        <v>0.64729923046514903</v>
      </c>
      <c r="N1202" s="61">
        <v>0.68268833578795896</v>
      </c>
      <c r="O1202" s="61">
        <v>0.64891828913230498</v>
      </c>
      <c r="P1202" s="61">
        <v>0.62221909905355</v>
      </c>
      <c r="Q1202" s="61">
        <v>0.58950377615997196</v>
      </c>
      <c r="R1202" s="61">
        <v>0.59719947724236999</v>
      </c>
      <c r="S1202" s="61">
        <v>0.52574653463885401</v>
      </c>
    </row>
    <row r="1203" spans="1:19" x14ac:dyDescent="0.35">
      <c r="A1203" s="59" t="s">
        <v>3617</v>
      </c>
      <c r="B1203" s="59" t="s">
        <v>3618</v>
      </c>
      <c r="C1203" s="53" t="s">
        <v>40</v>
      </c>
      <c r="D1203" s="53" t="s">
        <v>44</v>
      </c>
      <c r="E1203" s="53" t="s">
        <v>3708</v>
      </c>
      <c r="F1203" s="60">
        <v>117.997595393225</v>
      </c>
      <c r="G1203" s="60">
        <v>108.503061446841</v>
      </c>
      <c r="H1203" s="60">
        <v>104.30451495711399</v>
      </c>
      <c r="I1203" s="60">
        <v>120.461948953131</v>
      </c>
      <c r="J1203" s="60">
        <v>124.136117011774</v>
      </c>
      <c r="K1203" s="60">
        <v>86.598292976961403</v>
      </c>
      <c r="L1203" s="60">
        <v>96.865587711298602</v>
      </c>
      <c r="M1203" s="61">
        <v>0.54728108071892201</v>
      </c>
      <c r="N1203" s="61">
        <v>0.56438733320675705</v>
      </c>
      <c r="O1203" s="61">
        <v>0.546861560408203</v>
      </c>
      <c r="P1203" s="61">
        <v>0.52984261999237203</v>
      </c>
      <c r="Q1203" s="61">
        <v>0.50522611063818501</v>
      </c>
      <c r="R1203" s="61">
        <v>0.50701788793173397</v>
      </c>
      <c r="S1203" s="61">
        <v>0.443648018473219</v>
      </c>
    </row>
    <row r="1204" spans="1:19" x14ac:dyDescent="0.35">
      <c r="A1204" s="59" t="s">
        <v>1138</v>
      </c>
      <c r="B1204" s="59" t="s">
        <v>1139</v>
      </c>
      <c r="C1204" s="53" t="s">
        <v>60</v>
      </c>
      <c r="D1204" s="53" t="s">
        <v>230</v>
      </c>
      <c r="E1204" s="53" t="s">
        <v>3707</v>
      </c>
      <c r="F1204" s="60">
        <v>109.11113529445301</v>
      </c>
      <c r="G1204" s="60">
        <v>114.564969099706</v>
      </c>
      <c r="H1204" s="60">
        <v>110.97179119403199</v>
      </c>
      <c r="I1204" s="60">
        <v>97.735823281017005</v>
      </c>
      <c r="J1204" s="60">
        <v>108.57484311469</v>
      </c>
      <c r="K1204" s="60">
        <v>96.980499151537799</v>
      </c>
      <c r="L1204" s="60">
        <v>88.506991884619794</v>
      </c>
      <c r="M1204" s="61">
        <v>0.64504574486814004</v>
      </c>
      <c r="N1204" s="61">
        <v>0.682216857096963</v>
      </c>
      <c r="O1204" s="61">
        <v>0.64633430302140205</v>
      </c>
      <c r="P1204" s="61">
        <v>0.62168499964586899</v>
      </c>
      <c r="Q1204" s="61">
        <v>0.58917299895560304</v>
      </c>
      <c r="R1204" s="61">
        <v>0.59510446697729702</v>
      </c>
      <c r="S1204" s="61">
        <v>0.52544844215972897</v>
      </c>
    </row>
    <row r="1205" spans="1:19" x14ac:dyDescent="0.35">
      <c r="A1205" s="59" t="s">
        <v>3621</v>
      </c>
      <c r="B1205" s="59" t="s">
        <v>3622</v>
      </c>
      <c r="C1205" s="53" t="s">
        <v>40</v>
      </c>
      <c r="D1205" s="53" t="s">
        <v>44</v>
      </c>
      <c r="E1205" s="53" t="s">
        <v>3708</v>
      </c>
      <c r="F1205" s="60">
        <v>117.997595393225</v>
      </c>
      <c r="G1205" s="60">
        <v>108.503061446841</v>
      </c>
      <c r="H1205" s="60">
        <v>104.30451495711399</v>
      </c>
      <c r="I1205" s="60">
        <v>120.461948953131</v>
      </c>
      <c r="J1205" s="60">
        <v>124.136117011774</v>
      </c>
      <c r="K1205" s="60">
        <v>86.598292976961403</v>
      </c>
      <c r="L1205" s="60">
        <v>96.865587711298602</v>
      </c>
      <c r="M1205" s="61">
        <v>0.54728108071892201</v>
      </c>
      <c r="N1205" s="61">
        <v>0.56438733320675705</v>
      </c>
      <c r="O1205" s="61">
        <v>0.546861560408203</v>
      </c>
      <c r="P1205" s="61">
        <v>0.52984261999237203</v>
      </c>
      <c r="Q1205" s="61">
        <v>0.50522611063818501</v>
      </c>
      <c r="R1205" s="61">
        <v>0.50701788793173397</v>
      </c>
      <c r="S1205" s="61">
        <v>0.443648018473219</v>
      </c>
    </row>
    <row r="1206" spans="1:19" x14ac:dyDescent="0.35">
      <c r="A1206" s="59" t="s">
        <v>754</v>
      </c>
      <c r="B1206" s="59" t="s">
        <v>755</v>
      </c>
      <c r="C1206" s="53" t="s">
        <v>40</v>
      </c>
      <c r="D1206" s="53" t="s">
        <v>223</v>
      </c>
      <c r="E1206" s="53" t="s">
        <v>3707</v>
      </c>
      <c r="F1206" s="60">
        <v>119.939733476199</v>
      </c>
      <c r="G1206" s="60">
        <v>116.5501802064</v>
      </c>
      <c r="H1206" s="60">
        <v>123.179554126673</v>
      </c>
      <c r="I1206" s="60">
        <v>107.116053287971</v>
      </c>
      <c r="J1206" s="60">
        <v>101.416156191589</v>
      </c>
      <c r="K1206" s="60">
        <v>104.618904161804</v>
      </c>
      <c r="L1206" s="60">
        <v>91.134602600148</v>
      </c>
      <c r="M1206" s="61">
        <v>0.71223043734320801</v>
      </c>
      <c r="N1206" s="61">
        <v>0.74711795973974904</v>
      </c>
      <c r="O1206" s="61">
        <v>0.71585330905908195</v>
      </c>
      <c r="P1206" s="61">
        <v>0.688566542587011</v>
      </c>
      <c r="Q1206" s="61">
        <v>0.65639950724799401</v>
      </c>
      <c r="R1206" s="61">
        <v>0.66568099211638698</v>
      </c>
      <c r="S1206" s="61">
        <v>0.60258434203240796</v>
      </c>
    </row>
    <row r="1207" spans="1:19" x14ac:dyDescent="0.35">
      <c r="A1207" s="59" t="s">
        <v>2584</v>
      </c>
      <c r="B1207" s="59" t="s">
        <v>2585</v>
      </c>
      <c r="C1207" s="53" t="s">
        <v>40</v>
      </c>
      <c r="D1207" s="53" t="s">
        <v>199</v>
      </c>
      <c r="E1207" s="53" t="s">
        <v>3707</v>
      </c>
      <c r="F1207" s="60">
        <v>109.7683457771</v>
      </c>
      <c r="G1207" s="60">
        <v>100.236869730371</v>
      </c>
      <c r="H1207" s="60">
        <v>101.19133286630699</v>
      </c>
      <c r="I1207" s="60">
        <v>111.241528370322</v>
      </c>
      <c r="J1207" s="60">
        <v>113.22847727387</v>
      </c>
      <c r="K1207" s="60">
        <v>91.542804026532593</v>
      </c>
      <c r="L1207" s="60">
        <v>95.891960360808895</v>
      </c>
      <c r="M1207" s="61">
        <v>0.65074781386672098</v>
      </c>
      <c r="N1207" s="61">
        <v>0.68729114121157397</v>
      </c>
      <c r="O1207" s="61">
        <v>0.65363958234826003</v>
      </c>
      <c r="P1207" s="61">
        <v>0.62605060431052795</v>
      </c>
      <c r="Q1207" s="61">
        <v>0.59403097049404796</v>
      </c>
      <c r="R1207" s="61">
        <v>0.60239008534778504</v>
      </c>
      <c r="S1207" s="61">
        <v>0.525228486861258</v>
      </c>
    </row>
    <row r="1208" spans="1:19" x14ac:dyDescent="0.35">
      <c r="A1208" s="59" t="s">
        <v>1112</v>
      </c>
      <c r="B1208" s="59" t="s">
        <v>1113</v>
      </c>
      <c r="C1208" s="53" t="s">
        <v>40</v>
      </c>
      <c r="D1208" s="53" t="s">
        <v>249</v>
      </c>
      <c r="E1208" s="53" t="s">
        <v>3708</v>
      </c>
      <c r="F1208" s="60">
        <v>110.61917473901001</v>
      </c>
      <c r="G1208" s="60">
        <v>117.764861336137</v>
      </c>
      <c r="H1208" s="60">
        <v>123.20387441384</v>
      </c>
      <c r="I1208" s="60">
        <v>107.024390911463</v>
      </c>
      <c r="J1208" s="60">
        <v>107.23449223698501</v>
      </c>
      <c r="K1208" s="60">
        <v>103.90763047975901</v>
      </c>
      <c r="L1208" s="60">
        <v>88.4415290345611</v>
      </c>
      <c r="M1208" s="61">
        <v>0.48638831544677302</v>
      </c>
      <c r="N1208" s="61">
        <v>0.51353965473838703</v>
      </c>
      <c r="O1208" s="61">
        <v>0.48863761907088299</v>
      </c>
      <c r="P1208" s="61">
        <v>0.46803698081475398</v>
      </c>
      <c r="Q1208" s="61">
        <v>0.44185404131683997</v>
      </c>
      <c r="R1208" s="61">
        <v>0.44846485883314502</v>
      </c>
      <c r="S1208" s="61">
        <v>0.39333565984369601</v>
      </c>
    </row>
    <row r="1209" spans="1:19" x14ac:dyDescent="0.35">
      <c r="A1209" s="59" t="s">
        <v>2586</v>
      </c>
      <c r="B1209" s="59" t="s">
        <v>2587</v>
      </c>
      <c r="C1209" s="53" t="s">
        <v>40</v>
      </c>
      <c r="D1209" s="53" t="s">
        <v>199</v>
      </c>
      <c r="E1209" s="53" t="s">
        <v>3707</v>
      </c>
      <c r="F1209" s="60">
        <v>110.153780363324</v>
      </c>
      <c r="G1209" s="60">
        <v>98.598247639362199</v>
      </c>
      <c r="H1209" s="60">
        <v>96.140092432686501</v>
      </c>
      <c r="I1209" s="60">
        <v>109.695294480735</v>
      </c>
      <c r="J1209" s="60">
        <v>113.16738113319199</v>
      </c>
      <c r="K1209" s="60">
        <v>90.769056042614693</v>
      </c>
      <c r="L1209" s="60">
        <v>100.14346552781301</v>
      </c>
      <c r="M1209" s="61">
        <v>0.64979067979931204</v>
      </c>
      <c r="N1209" s="61">
        <v>0.68679314760066901</v>
      </c>
      <c r="O1209" s="61">
        <v>0.65233227408343197</v>
      </c>
      <c r="P1209" s="61">
        <v>0.62552449774151198</v>
      </c>
      <c r="Q1209" s="61">
        <v>0.59353396622916699</v>
      </c>
      <c r="R1209" s="61">
        <v>0.60117267243737105</v>
      </c>
      <c r="S1209" s="61">
        <v>0.52426581690304797</v>
      </c>
    </row>
    <row r="1210" spans="1:19" x14ac:dyDescent="0.35">
      <c r="A1210" s="59" t="s">
        <v>1104</v>
      </c>
      <c r="B1210" s="59" t="s">
        <v>1105</v>
      </c>
      <c r="C1210" s="53" t="s">
        <v>40</v>
      </c>
      <c r="D1210" s="53" t="s">
        <v>230</v>
      </c>
      <c r="E1210" s="53" t="s">
        <v>3708</v>
      </c>
      <c r="F1210" s="60">
        <v>114.528192561124</v>
      </c>
      <c r="G1210" s="60">
        <v>110.994020112488</v>
      </c>
      <c r="H1210" s="60">
        <v>108.70909673185</v>
      </c>
      <c r="I1210" s="60">
        <v>109.763603790823</v>
      </c>
      <c r="J1210" s="60">
        <v>117.68144970087199</v>
      </c>
      <c r="K1210" s="60">
        <v>95.401717300860895</v>
      </c>
      <c r="L1210" s="60">
        <v>95.263477934605802</v>
      </c>
      <c r="M1210" s="61">
        <v>0.52269711892646298</v>
      </c>
      <c r="N1210" s="61">
        <v>0.54080254912243697</v>
      </c>
      <c r="O1210" s="61">
        <v>0.52379316388804997</v>
      </c>
      <c r="P1210" s="61">
        <v>0.508916165563985</v>
      </c>
      <c r="Q1210" s="61">
        <v>0.48989214277780202</v>
      </c>
      <c r="R1210" s="61">
        <v>0.494814207756128</v>
      </c>
      <c r="S1210" s="61">
        <v>0.451023249112043</v>
      </c>
    </row>
    <row r="1211" spans="1:19" x14ac:dyDescent="0.35">
      <c r="A1211" s="59" t="s">
        <v>1118</v>
      </c>
      <c r="B1211" s="59" t="s">
        <v>1119</v>
      </c>
      <c r="C1211" s="53" t="s">
        <v>60</v>
      </c>
      <c r="D1211" s="53" t="s">
        <v>249</v>
      </c>
      <c r="E1211" s="53" t="s">
        <v>3708</v>
      </c>
      <c r="F1211" s="60">
        <v>110.61917473901001</v>
      </c>
      <c r="G1211" s="60">
        <v>117.764861336137</v>
      </c>
      <c r="H1211" s="60">
        <v>123.20387441384</v>
      </c>
      <c r="I1211" s="60">
        <v>107.024390911463</v>
      </c>
      <c r="J1211" s="60">
        <v>107.23449223698501</v>
      </c>
      <c r="K1211" s="60">
        <v>103.90763047975901</v>
      </c>
      <c r="L1211" s="60">
        <v>88.4415290345611</v>
      </c>
      <c r="M1211" s="61">
        <v>0.48638831544677302</v>
      </c>
      <c r="N1211" s="61">
        <v>0.51353965473838703</v>
      </c>
      <c r="O1211" s="61">
        <v>0.48863761907088299</v>
      </c>
      <c r="P1211" s="61">
        <v>0.46803698081475398</v>
      </c>
      <c r="Q1211" s="61">
        <v>0.44185404131683997</v>
      </c>
      <c r="R1211" s="61">
        <v>0.44846485883314502</v>
      </c>
      <c r="S1211" s="61">
        <v>0.39333565984369601</v>
      </c>
    </row>
    <row r="1212" spans="1:19" x14ac:dyDescent="0.35">
      <c r="A1212" s="59" t="s">
        <v>3376</v>
      </c>
      <c r="B1212" s="59" t="s">
        <v>3377</v>
      </c>
      <c r="C1212" s="53" t="s">
        <v>60</v>
      </c>
      <c r="D1212" s="53" t="s">
        <v>199</v>
      </c>
      <c r="E1212" s="53" t="s">
        <v>3707</v>
      </c>
      <c r="F1212" s="60">
        <v>107.893987816204</v>
      </c>
      <c r="G1212" s="60">
        <v>97.263576710399704</v>
      </c>
      <c r="H1212" s="60">
        <v>95.855609372193797</v>
      </c>
      <c r="I1212" s="60">
        <v>104.25186650548</v>
      </c>
      <c r="J1212" s="60">
        <v>106.004944470651</v>
      </c>
      <c r="K1212" s="60">
        <v>93.039332155178698</v>
      </c>
      <c r="L1212" s="60">
        <v>96.7811780261206</v>
      </c>
      <c r="M1212" s="61">
        <v>0.683628998171117</v>
      </c>
      <c r="N1212" s="61">
        <v>0.71054786163396899</v>
      </c>
      <c r="O1212" s="61">
        <v>0.67831063734095398</v>
      </c>
      <c r="P1212" s="61">
        <v>0.65784133558455005</v>
      </c>
      <c r="Q1212" s="61">
        <v>0.63318919872113999</v>
      </c>
      <c r="R1212" s="61">
        <v>0.63529588257095404</v>
      </c>
      <c r="S1212" s="61">
        <v>0.56640254029916404</v>
      </c>
    </row>
    <row r="1213" spans="1:19" x14ac:dyDescent="0.35">
      <c r="A1213" s="59" t="s">
        <v>3010</v>
      </c>
      <c r="B1213" s="59" t="s">
        <v>3011</v>
      </c>
      <c r="C1213" s="53" t="s">
        <v>60</v>
      </c>
      <c r="D1213" s="53" t="s">
        <v>80</v>
      </c>
      <c r="E1213" s="53" t="s">
        <v>3707</v>
      </c>
      <c r="F1213" s="60">
        <v>105.320582488284</v>
      </c>
      <c r="G1213" s="60">
        <v>101.39217849484</v>
      </c>
      <c r="H1213" s="60">
        <v>92.764141553335506</v>
      </c>
      <c r="I1213" s="60">
        <v>101.62862991728601</v>
      </c>
      <c r="J1213" s="60">
        <v>130.95909849775501</v>
      </c>
      <c r="K1213" s="60">
        <v>94.360081436856007</v>
      </c>
      <c r="L1213" s="60">
        <v>103.307427939775</v>
      </c>
      <c r="M1213" s="61">
        <v>0.74362877315154197</v>
      </c>
      <c r="N1213" s="61">
        <v>0.77113883310771503</v>
      </c>
      <c r="O1213" s="61">
        <v>0.74359968764287399</v>
      </c>
      <c r="P1213" s="61">
        <v>0.72043094093507198</v>
      </c>
      <c r="Q1213" s="61">
        <v>0.69083124278104802</v>
      </c>
      <c r="R1213" s="61">
        <v>0.69719387305733005</v>
      </c>
      <c r="S1213" s="61">
        <v>0.61946296157407399</v>
      </c>
    </row>
    <row r="1214" spans="1:19" x14ac:dyDescent="0.35">
      <c r="A1214" s="59" t="s">
        <v>2292</v>
      </c>
      <c r="B1214" s="59" t="s">
        <v>2293</v>
      </c>
      <c r="C1214" s="53" t="s">
        <v>40</v>
      </c>
      <c r="D1214" s="53" t="s">
        <v>66</v>
      </c>
      <c r="E1214" s="53" t="s">
        <v>3708</v>
      </c>
      <c r="F1214" s="60">
        <v>108.97186107100499</v>
      </c>
      <c r="G1214" s="60">
        <v>106.830497272174</v>
      </c>
      <c r="H1214" s="60">
        <v>97.103905791340694</v>
      </c>
      <c r="I1214" s="60">
        <v>105.196520313495</v>
      </c>
      <c r="J1214" s="60">
        <v>120.157001618983</v>
      </c>
      <c r="K1214" s="60">
        <v>92.835403466767701</v>
      </c>
      <c r="L1214" s="60">
        <v>106.945303994764</v>
      </c>
      <c r="M1214" s="61">
        <v>0.54926385202720995</v>
      </c>
      <c r="N1214" s="61">
        <v>0.56669006104936404</v>
      </c>
      <c r="O1214" s="61">
        <v>0.54790629895702703</v>
      </c>
      <c r="P1214" s="61">
        <v>0.53504897960959097</v>
      </c>
      <c r="Q1214" s="61">
        <v>0.51533303886794901</v>
      </c>
      <c r="R1214" s="61">
        <v>0.51871253639358295</v>
      </c>
      <c r="S1214" s="61">
        <v>0.46998718107416598</v>
      </c>
    </row>
    <row r="1215" spans="1:19" x14ac:dyDescent="0.35">
      <c r="A1215" s="59" t="s">
        <v>742</v>
      </c>
      <c r="B1215" s="59" t="s">
        <v>743</v>
      </c>
      <c r="C1215" s="53" t="s">
        <v>40</v>
      </c>
      <c r="D1215" s="53" t="s">
        <v>233</v>
      </c>
      <c r="E1215" s="53" t="s">
        <v>3707</v>
      </c>
      <c r="F1215" s="60">
        <v>92.238751302255494</v>
      </c>
      <c r="G1215" s="60">
        <v>87.372668907578898</v>
      </c>
      <c r="H1215" s="60">
        <v>92.999401562943305</v>
      </c>
      <c r="I1215" s="60">
        <v>103.912260741216</v>
      </c>
      <c r="J1215" s="60">
        <v>104.532218621479</v>
      </c>
      <c r="K1215" s="60">
        <v>90.827133006730705</v>
      </c>
      <c r="L1215" s="60">
        <v>87.714489580903901</v>
      </c>
      <c r="M1215" s="61">
        <v>0.68612766183025498</v>
      </c>
      <c r="N1215" s="61">
        <v>0.71853290873039</v>
      </c>
      <c r="O1215" s="61">
        <v>0.685638845889738</v>
      </c>
      <c r="P1215" s="61">
        <v>0.65571041394794605</v>
      </c>
      <c r="Q1215" s="61">
        <v>0.62301793479606504</v>
      </c>
      <c r="R1215" s="61">
        <v>0.63301239189481795</v>
      </c>
      <c r="S1215" s="61">
        <v>0.54951223590807596</v>
      </c>
    </row>
    <row r="1216" spans="1:19" x14ac:dyDescent="0.35">
      <c r="A1216" s="59" t="s">
        <v>3128</v>
      </c>
      <c r="B1216" s="59" t="s">
        <v>3129</v>
      </c>
      <c r="C1216" s="53" t="s">
        <v>40</v>
      </c>
      <c r="D1216" s="53" t="s">
        <v>80</v>
      </c>
      <c r="E1216" s="53" t="s">
        <v>3708</v>
      </c>
      <c r="F1216" s="60">
        <v>107.85750343139399</v>
      </c>
      <c r="G1216" s="60">
        <v>101.765038788401</v>
      </c>
      <c r="H1216" s="60">
        <v>95.929152710245404</v>
      </c>
      <c r="I1216" s="60">
        <v>113.32026944339</v>
      </c>
      <c r="J1216" s="60">
        <v>111.70459667815901</v>
      </c>
      <c r="K1216" s="60">
        <v>86.195423453918195</v>
      </c>
      <c r="L1216" s="60">
        <v>100.516564707508</v>
      </c>
      <c r="M1216" s="61">
        <v>0.51774772963284699</v>
      </c>
      <c r="N1216" s="61">
        <v>0.53963236160220596</v>
      </c>
      <c r="O1216" s="61">
        <v>0.51666092740158698</v>
      </c>
      <c r="P1216" s="61">
        <v>0.49866025258554902</v>
      </c>
      <c r="Q1216" s="61">
        <v>0.47670422113647998</v>
      </c>
      <c r="R1216" s="61">
        <v>0.48072331113167299</v>
      </c>
      <c r="S1216" s="61">
        <v>0.41997487946881701</v>
      </c>
    </row>
    <row r="1217" spans="1:19" x14ac:dyDescent="0.35">
      <c r="A1217" s="59" t="s">
        <v>3304</v>
      </c>
      <c r="B1217" s="59" t="s">
        <v>3305</v>
      </c>
      <c r="C1217" s="53" t="s">
        <v>40</v>
      </c>
      <c r="D1217" s="53" t="s">
        <v>49</v>
      </c>
      <c r="E1217" s="53" t="s">
        <v>3707</v>
      </c>
      <c r="F1217" s="60">
        <v>105.173388750169</v>
      </c>
      <c r="G1217" s="60">
        <v>109.928582968482</v>
      </c>
      <c r="H1217" s="60">
        <v>104.964793733275</v>
      </c>
      <c r="I1217" s="60">
        <v>110.635175863732</v>
      </c>
      <c r="J1217" s="60">
        <v>134.31431901955199</v>
      </c>
      <c r="K1217" s="60">
        <v>88.913574436841301</v>
      </c>
      <c r="L1217" s="60">
        <v>96.273241001560095</v>
      </c>
      <c r="M1217" s="61">
        <v>0.65070532637321099</v>
      </c>
      <c r="N1217" s="61">
        <v>0.68628750641907799</v>
      </c>
      <c r="O1217" s="61">
        <v>0.65407142334068102</v>
      </c>
      <c r="P1217" s="61">
        <v>0.62604003646096296</v>
      </c>
      <c r="Q1217" s="61">
        <v>0.59463174876783298</v>
      </c>
      <c r="R1217" s="61">
        <v>0.60321471517988201</v>
      </c>
      <c r="S1217" s="61">
        <v>0.53790592315756303</v>
      </c>
    </row>
    <row r="1218" spans="1:19" x14ac:dyDescent="0.35">
      <c r="A1218" s="59" t="s">
        <v>1410</v>
      </c>
      <c r="B1218" s="59" t="s">
        <v>1411</v>
      </c>
      <c r="C1218" s="53" t="s">
        <v>60</v>
      </c>
      <c r="D1218" s="53" t="s">
        <v>230</v>
      </c>
      <c r="E1218" s="53" t="s">
        <v>3708</v>
      </c>
      <c r="F1218" s="60">
        <v>109.821215364667</v>
      </c>
      <c r="G1218" s="60">
        <v>119.493765690316</v>
      </c>
      <c r="H1218" s="60">
        <v>114.871509526927</v>
      </c>
      <c r="I1218" s="60">
        <v>112.753496248281</v>
      </c>
      <c r="J1218" s="60">
        <v>116.290812742136</v>
      </c>
      <c r="K1218" s="60">
        <v>94.695683731866396</v>
      </c>
      <c r="L1218" s="60">
        <v>89.651475599521106</v>
      </c>
      <c r="M1218" s="61">
        <v>0.48657141644721402</v>
      </c>
      <c r="N1218" s="61">
        <v>0.50333594096711398</v>
      </c>
      <c r="O1218" s="61">
        <v>0.48720311083712398</v>
      </c>
      <c r="P1218" s="61">
        <v>0.474766986119245</v>
      </c>
      <c r="Q1218" s="61">
        <v>0.45679617036251502</v>
      </c>
      <c r="R1218" s="61">
        <v>0.46041422158185802</v>
      </c>
      <c r="S1218" s="61">
        <v>0.42188708465737401</v>
      </c>
    </row>
    <row r="1219" spans="1:19" x14ac:dyDescent="0.35">
      <c r="A1219" s="59" t="s">
        <v>1482</v>
      </c>
      <c r="B1219" s="59" t="s">
        <v>1483</v>
      </c>
      <c r="C1219" s="53" t="s">
        <v>40</v>
      </c>
      <c r="D1219" s="53" t="s">
        <v>249</v>
      </c>
      <c r="E1219" s="53" t="s">
        <v>3708</v>
      </c>
      <c r="F1219" s="60">
        <v>107.925938961583</v>
      </c>
      <c r="G1219" s="60">
        <v>111.062022544903</v>
      </c>
      <c r="H1219" s="60">
        <v>93.855400024911503</v>
      </c>
      <c r="I1219" s="60">
        <v>104.84320178134701</v>
      </c>
      <c r="J1219" s="60">
        <v>112.711042186711</v>
      </c>
      <c r="K1219" s="60">
        <v>87.937101729217602</v>
      </c>
      <c r="L1219" s="60">
        <v>105.820436811658</v>
      </c>
      <c r="M1219" s="61">
        <v>0.56170701905227605</v>
      </c>
      <c r="N1219" s="61">
        <v>0.57952585629276798</v>
      </c>
      <c r="O1219" s="61">
        <v>0.56321215624693999</v>
      </c>
      <c r="P1219" s="61">
        <v>0.54680915588452095</v>
      </c>
      <c r="Q1219" s="61">
        <v>0.52523438858063198</v>
      </c>
      <c r="R1219" s="61">
        <v>0.53041165918878797</v>
      </c>
      <c r="S1219" s="61">
        <v>0.461100159992956</v>
      </c>
    </row>
    <row r="1220" spans="1:19" x14ac:dyDescent="0.35">
      <c r="A1220" s="59" t="s">
        <v>872</v>
      </c>
      <c r="B1220" s="59" t="s">
        <v>873</v>
      </c>
      <c r="C1220" s="53" t="s">
        <v>60</v>
      </c>
      <c r="D1220" s="53" t="s">
        <v>52</v>
      </c>
      <c r="E1220" s="53" t="s">
        <v>3708</v>
      </c>
      <c r="F1220" s="60">
        <v>101.01585655781599</v>
      </c>
      <c r="G1220" s="60">
        <v>101.076765473533</v>
      </c>
      <c r="H1220" s="60">
        <v>108.020526237491</v>
      </c>
      <c r="I1220" s="60">
        <v>113.439198274833</v>
      </c>
      <c r="J1220" s="60">
        <v>119.107122835067</v>
      </c>
      <c r="K1220" s="60">
        <v>89.451116011916397</v>
      </c>
      <c r="L1220" s="60">
        <v>87.945758166277599</v>
      </c>
      <c r="M1220" s="61">
        <v>0.53167074622448096</v>
      </c>
      <c r="N1220" s="61">
        <v>0.55078828760835097</v>
      </c>
      <c r="O1220" s="61">
        <v>0.52879184307652305</v>
      </c>
      <c r="P1220" s="61">
        <v>0.50906682046479901</v>
      </c>
      <c r="Q1220" s="61">
        <v>0.485335645979043</v>
      </c>
      <c r="R1220" s="61">
        <v>0.49173395376164403</v>
      </c>
      <c r="S1220" s="61">
        <v>0.42853148030271498</v>
      </c>
    </row>
    <row r="1221" spans="1:19" x14ac:dyDescent="0.35">
      <c r="A1221" s="59" t="s">
        <v>1508</v>
      </c>
      <c r="B1221" s="59" t="s">
        <v>1509</v>
      </c>
      <c r="C1221" s="53" t="s">
        <v>60</v>
      </c>
      <c r="D1221" s="53" t="s">
        <v>256</v>
      </c>
      <c r="E1221" s="53" t="s">
        <v>3708</v>
      </c>
      <c r="F1221" s="60">
        <v>110.00314573263</v>
      </c>
      <c r="G1221" s="60">
        <v>118.12721246151899</v>
      </c>
      <c r="H1221" s="60">
        <v>117.753293352013</v>
      </c>
      <c r="I1221" s="60">
        <v>113.977750530004</v>
      </c>
      <c r="J1221" s="60">
        <v>110.918695690061</v>
      </c>
      <c r="K1221" s="60">
        <v>95.464466794666293</v>
      </c>
      <c r="L1221" s="60">
        <v>88.456122841287794</v>
      </c>
      <c r="M1221" s="61">
        <v>0.53153151218931805</v>
      </c>
      <c r="N1221" s="61">
        <v>0.54696597144399395</v>
      </c>
      <c r="O1221" s="61">
        <v>0.53256539341795595</v>
      </c>
      <c r="P1221" s="61">
        <v>0.52090091395374805</v>
      </c>
      <c r="Q1221" s="61">
        <v>0.50473119016954204</v>
      </c>
      <c r="R1221" s="61">
        <v>0.50832165243651894</v>
      </c>
      <c r="S1221" s="61">
        <v>0.47476331751015299</v>
      </c>
    </row>
    <row r="1222" spans="1:19" x14ac:dyDescent="0.35">
      <c r="A1222" s="59" t="s">
        <v>3126</v>
      </c>
      <c r="B1222" s="59" t="s">
        <v>3127</v>
      </c>
      <c r="C1222" s="53" t="s">
        <v>40</v>
      </c>
      <c r="D1222" s="53" t="s">
        <v>80</v>
      </c>
      <c r="E1222" s="53" t="s">
        <v>3708</v>
      </c>
      <c r="F1222" s="60">
        <v>107.85750343139399</v>
      </c>
      <c r="G1222" s="60">
        <v>101.765038788401</v>
      </c>
      <c r="H1222" s="60">
        <v>95.929152710245404</v>
      </c>
      <c r="I1222" s="60">
        <v>113.32026944339</v>
      </c>
      <c r="J1222" s="60">
        <v>111.70459667815901</v>
      </c>
      <c r="K1222" s="60">
        <v>86.195423453918195</v>
      </c>
      <c r="L1222" s="60">
        <v>100.516564707508</v>
      </c>
      <c r="M1222" s="61">
        <v>0.51774772963284699</v>
      </c>
      <c r="N1222" s="61">
        <v>0.53963236160220596</v>
      </c>
      <c r="O1222" s="61">
        <v>0.51666092740158698</v>
      </c>
      <c r="P1222" s="61">
        <v>0.49866025258554902</v>
      </c>
      <c r="Q1222" s="61">
        <v>0.47670422113647998</v>
      </c>
      <c r="R1222" s="61">
        <v>0.48072331113167299</v>
      </c>
      <c r="S1222" s="61">
        <v>0.41997487946881701</v>
      </c>
    </row>
    <row r="1223" spans="1:19" x14ac:dyDescent="0.35">
      <c r="A1223" s="59" t="s">
        <v>3056</v>
      </c>
      <c r="B1223" s="59" t="s">
        <v>3057</v>
      </c>
      <c r="C1223" s="53" t="s">
        <v>60</v>
      </c>
      <c r="D1223" s="53" t="s">
        <v>55</v>
      </c>
      <c r="E1223" s="53" t="s">
        <v>3707</v>
      </c>
      <c r="F1223" s="60">
        <v>98.032384222192206</v>
      </c>
      <c r="G1223" s="60">
        <v>109.580653614998</v>
      </c>
      <c r="H1223" s="60">
        <v>103.423575908275</v>
      </c>
      <c r="I1223" s="60">
        <v>92.823849374122801</v>
      </c>
      <c r="J1223" s="60">
        <v>115.301740543729</v>
      </c>
      <c r="K1223" s="60">
        <v>106.959228087553</v>
      </c>
      <c r="L1223" s="60">
        <v>106.345869661873</v>
      </c>
      <c r="M1223" s="61">
        <v>0.659527677585101</v>
      </c>
      <c r="N1223" s="61">
        <v>0.69425104576570196</v>
      </c>
      <c r="O1223" s="61">
        <v>0.66038951702752502</v>
      </c>
      <c r="P1223" s="61">
        <v>0.631186029108598</v>
      </c>
      <c r="Q1223" s="61">
        <v>0.59420520578260305</v>
      </c>
      <c r="R1223" s="61">
        <v>0.60063375013308296</v>
      </c>
      <c r="S1223" s="61">
        <v>0.50660117150971196</v>
      </c>
    </row>
    <row r="1224" spans="1:19" x14ac:dyDescent="0.35">
      <c r="A1224" s="59" t="s">
        <v>1630</v>
      </c>
      <c r="B1224" s="59" t="s">
        <v>1631</v>
      </c>
      <c r="C1224" s="53" t="s">
        <v>40</v>
      </c>
      <c r="D1224" s="53" t="s">
        <v>223</v>
      </c>
      <c r="E1224" s="53" t="s">
        <v>3707</v>
      </c>
      <c r="F1224" s="60">
        <v>110.24078578997199</v>
      </c>
      <c r="G1224" s="60">
        <v>127.921139597319</v>
      </c>
      <c r="H1224" s="60">
        <v>114.584999145452</v>
      </c>
      <c r="I1224" s="60">
        <v>124.118612817905</v>
      </c>
      <c r="J1224" s="60">
        <v>117.98427614854199</v>
      </c>
      <c r="K1224" s="60">
        <v>84.253887037544501</v>
      </c>
      <c r="L1224" s="60">
        <v>87.561380178400796</v>
      </c>
      <c r="M1224" s="61">
        <v>0.67980340105002302</v>
      </c>
      <c r="N1224" s="61">
        <v>0.70990964726485195</v>
      </c>
      <c r="O1224" s="61">
        <v>0.68285472092405897</v>
      </c>
      <c r="P1224" s="61">
        <v>0.65979834148232996</v>
      </c>
      <c r="Q1224" s="61">
        <v>0.63359798274339896</v>
      </c>
      <c r="R1224" s="61">
        <v>0.64110524970834804</v>
      </c>
      <c r="S1224" s="61">
        <v>0.58986531249622098</v>
      </c>
    </row>
    <row r="1225" spans="1:19" x14ac:dyDescent="0.35">
      <c r="A1225" s="59" t="s">
        <v>1128</v>
      </c>
      <c r="B1225" s="59" t="s">
        <v>1129</v>
      </c>
      <c r="C1225" s="53" t="s">
        <v>40</v>
      </c>
      <c r="D1225" s="53" t="s">
        <v>236</v>
      </c>
      <c r="E1225" s="53" t="s">
        <v>3707</v>
      </c>
      <c r="F1225" s="60">
        <v>111.492942984782</v>
      </c>
      <c r="G1225" s="60">
        <v>116.355009940226</v>
      </c>
      <c r="H1225" s="60">
        <v>116.708504405808</v>
      </c>
      <c r="I1225" s="60">
        <v>106.33913431124699</v>
      </c>
      <c r="J1225" s="60">
        <v>111.705754898835</v>
      </c>
      <c r="K1225" s="60">
        <v>101.82973072759999</v>
      </c>
      <c r="L1225" s="60">
        <v>85.561665904484499</v>
      </c>
      <c r="M1225" s="61">
        <v>0.58389083960961097</v>
      </c>
      <c r="N1225" s="61">
        <v>0.62851593251406002</v>
      </c>
      <c r="O1225" s="61">
        <v>0.58880416536028901</v>
      </c>
      <c r="P1225" s="61">
        <v>0.55373854055747695</v>
      </c>
      <c r="Q1225" s="61">
        <v>0.51586768917830705</v>
      </c>
      <c r="R1225" s="61">
        <v>0.52752351607228798</v>
      </c>
      <c r="S1225" s="61">
        <v>0.45661189886233899</v>
      </c>
    </row>
    <row r="1226" spans="1:19" x14ac:dyDescent="0.35">
      <c r="A1226" s="59" t="s">
        <v>2224</v>
      </c>
      <c r="B1226" s="59" t="s">
        <v>2225</v>
      </c>
      <c r="C1226" s="53" t="s">
        <v>60</v>
      </c>
      <c r="D1226" s="53" t="s">
        <v>106</v>
      </c>
      <c r="E1226" s="53" t="s">
        <v>3707</v>
      </c>
      <c r="F1226" s="60">
        <v>105.25203772341099</v>
      </c>
      <c r="G1226" s="60">
        <v>102.204032268771</v>
      </c>
      <c r="H1226" s="60">
        <v>91.817579334614095</v>
      </c>
      <c r="I1226" s="60">
        <v>98.881173469112298</v>
      </c>
      <c r="J1226" s="60">
        <v>126.59207569677601</v>
      </c>
      <c r="K1226" s="60">
        <v>95.276527904174301</v>
      </c>
      <c r="L1226" s="60">
        <v>104.40174579285301</v>
      </c>
      <c r="M1226" s="61">
        <v>0.65574039181841104</v>
      </c>
      <c r="N1226" s="61">
        <v>0.69200307739806299</v>
      </c>
      <c r="O1226" s="61">
        <v>0.65423469279050295</v>
      </c>
      <c r="P1226" s="61">
        <v>0.62969218788649295</v>
      </c>
      <c r="Q1226" s="61">
        <v>0.59627256606738099</v>
      </c>
      <c r="R1226" s="61">
        <v>0.601868085191821</v>
      </c>
      <c r="S1226" s="61">
        <v>0.524803281217461</v>
      </c>
    </row>
    <row r="1227" spans="1:19" x14ac:dyDescent="0.35">
      <c r="A1227" s="59" t="s">
        <v>944</v>
      </c>
      <c r="B1227" s="59" t="s">
        <v>945</v>
      </c>
      <c r="C1227" s="53" t="s">
        <v>40</v>
      </c>
      <c r="D1227" s="53" t="s">
        <v>216</v>
      </c>
      <c r="E1227" s="53" t="s">
        <v>3707</v>
      </c>
      <c r="F1227" s="60">
        <v>114.99314999807</v>
      </c>
      <c r="G1227" s="60">
        <v>128.320744229154</v>
      </c>
      <c r="H1227" s="60">
        <v>118.61074422304399</v>
      </c>
      <c r="I1227" s="60">
        <v>118.846514900787</v>
      </c>
      <c r="J1227" s="60">
        <v>123.900226067357</v>
      </c>
      <c r="K1227" s="60">
        <v>87.603660837511498</v>
      </c>
      <c r="L1227" s="60">
        <v>88.9245756660046</v>
      </c>
      <c r="M1227" s="61">
        <v>0.67367552010138498</v>
      </c>
      <c r="N1227" s="61">
        <v>0.70636989149348395</v>
      </c>
      <c r="O1227" s="61">
        <v>0.676739424332924</v>
      </c>
      <c r="P1227" s="61">
        <v>0.65208317089707402</v>
      </c>
      <c r="Q1227" s="61">
        <v>0.62279166469033198</v>
      </c>
      <c r="R1227" s="61">
        <v>0.63052692151357104</v>
      </c>
      <c r="S1227" s="61">
        <v>0.57108098970228705</v>
      </c>
    </row>
    <row r="1228" spans="1:19" x14ac:dyDescent="0.35">
      <c r="A1228" s="59" t="s">
        <v>3312</v>
      </c>
      <c r="B1228" s="59" t="s">
        <v>3313</v>
      </c>
      <c r="C1228" s="53" t="s">
        <v>60</v>
      </c>
      <c r="D1228" s="53" t="s">
        <v>49</v>
      </c>
      <c r="E1228" s="53" t="s">
        <v>3708</v>
      </c>
      <c r="F1228" s="60">
        <v>107.35622546166699</v>
      </c>
      <c r="G1228" s="60">
        <v>107.89320774860001</v>
      </c>
      <c r="H1228" s="60">
        <v>98.554654417469493</v>
      </c>
      <c r="I1228" s="60">
        <v>109.475158422749</v>
      </c>
      <c r="J1228" s="60">
        <v>126.473261559061</v>
      </c>
      <c r="K1228" s="60">
        <v>90.208295148223698</v>
      </c>
      <c r="L1228" s="60">
        <v>99.256907116384596</v>
      </c>
      <c r="M1228" s="61">
        <v>0.54722539301088602</v>
      </c>
      <c r="N1228" s="61">
        <v>0.56712287644634796</v>
      </c>
      <c r="O1228" s="61">
        <v>0.54773686698519297</v>
      </c>
      <c r="P1228" s="61">
        <v>0.53279509510641798</v>
      </c>
      <c r="Q1228" s="61">
        <v>0.51197964246710503</v>
      </c>
      <c r="R1228" s="61">
        <v>0.51545424766754599</v>
      </c>
      <c r="S1228" s="61">
        <v>0.46563262233189701</v>
      </c>
    </row>
    <row r="1229" spans="1:19" x14ac:dyDescent="0.35">
      <c r="A1229" s="59" t="s">
        <v>1518</v>
      </c>
      <c r="B1229" s="59" t="s">
        <v>1519</v>
      </c>
      <c r="C1229" s="53" t="s">
        <v>40</v>
      </c>
      <c r="D1229" s="53" t="s">
        <v>233</v>
      </c>
      <c r="E1229" s="53" t="s">
        <v>3707</v>
      </c>
      <c r="F1229" s="60">
        <v>124.12506043416499</v>
      </c>
      <c r="G1229" s="60">
        <v>113.19749603124301</v>
      </c>
      <c r="H1229" s="60">
        <v>113.700580366567</v>
      </c>
      <c r="I1229" s="60">
        <v>119.05338361722301</v>
      </c>
      <c r="J1229" s="60">
        <v>117.978871118719</v>
      </c>
      <c r="K1229" s="60">
        <v>95.478685044518997</v>
      </c>
      <c r="L1229" s="60">
        <v>90.596361801007902</v>
      </c>
      <c r="M1229" s="61">
        <v>0.70793752321191294</v>
      </c>
      <c r="N1229" s="61">
        <v>0.74026699767572302</v>
      </c>
      <c r="O1229" s="61">
        <v>0.71035758629239198</v>
      </c>
      <c r="P1229" s="61">
        <v>0.683108633877062</v>
      </c>
      <c r="Q1229" s="61">
        <v>0.65041339212042204</v>
      </c>
      <c r="R1229" s="61">
        <v>0.65662963754887704</v>
      </c>
      <c r="S1229" s="61">
        <v>0.58516878312401199</v>
      </c>
    </row>
    <row r="1230" spans="1:19" x14ac:dyDescent="0.35">
      <c r="A1230" s="59" t="s">
        <v>870</v>
      </c>
      <c r="B1230" s="59" t="s">
        <v>871</v>
      </c>
      <c r="C1230" s="53" t="s">
        <v>60</v>
      </c>
      <c r="D1230" s="53" t="s">
        <v>52</v>
      </c>
      <c r="E1230" s="53" t="s">
        <v>3708</v>
      </c>
      <c r="F1230" s="60">
        <v>101.01585655781599</v>
      </c>
      <c r="G1230" s="60">
        <v>101.076765473533</v>
      </c>
      <c r="H1230" s="60">
        <v>108.020526237491</v>
      </c>
      <c r="I1230" s="60">
        <v>113.439198274833</v>
      </c>
      <c r="J1230" s="60">
        <v>119.107122835067</v>
      </c>
      <c r="K1230" s="60">
        <v>89.451116011916397</v>
      </c>
      <c r="L1230" s="60">
        <v>87.945758166277599</v>
      </c>
      <c r="M1230" s="61">
        <v>0.53167074622448096</v>
      </c>
      <c r="N1230" s="61">
        <v>0.55078828760835097</v>
      </c>
      <c r="O1230" s="61">
        <v>0.52879184307652305</v>
      </c>
      <c r="P1230" s="61">
        <v>0.50906682046479901</v>
      </c>
      <c r="Q1230" s="61">
        <v>0.485335645979043</v>
      </c>
      <c r="R1230" s="61">
        <v>0.49173395376164403</v>
      </c>
      <c r="S1230" s="61">
        <v>0.42853148030271498</v>
      </c>
    </row>
    <row r="1231" spans="1:19" x14ac:dyDescent="0.35">
      <c r="A1231" s="59" t="s">
        <v>2516</v>
      </c>
      <c r="B1231" s="59" t="s">
        <v>2517</v>
      </c>
      <c r="C1231" s="53" t="s">
        <v>60</v>
      </c>
      <c r="D1231" s="53" t="s">
        <v>61</v>
      </c>
      <c r="E1231" s="53" t="s">
        <v>3707</v>
      </c>
      <c r="F1231" s="60">
        <v>102.90600439243801</v>
      </c>
      <c r="G1231" s="60">
        <v>93.785725352756998</v>
      </c>
      <c r="H1231" s="60">
        <v>85.782138863049695</v>
      </c>
      <c r="I1231" s="60">
        <v>110.37224706142101</v>
      </c>
      <c r="J1231" s="60">
        <v>115.286008046208</v>
      </c>
      <c r="K1231" s="60">
        <v>91.668016355880297</v>
      </c>
      <c r="L1231" s="60">
        <v>97.840749783336904</v>
      </c>
      <c r="M1231" s="61">
        <v>0.68464215417734497</v>
      </c>
      <c r="N1231" s="61">
        <v>0.71116760065307505</v>
      </c>
      <c r="O1231" s="61">
        <v>0.67945605014935995</v>
      </c>
      <c r="P1231" s="61">
        <v>0.65843582035177495</v>
      </c>
      <c r="Q1231" s="61">
        <v>0.6336922549799</v>
      </c>
      <c r="R1231" s="61">
        <v>0.63625178778521096</v>
      </c>
      <c r="S1231" s="61">
        <v>0.56696512930729703</v>
      </c>
    </row>
    <row r="1232" spans="1:19" x14ac:dyDescent="0.35">
      <c r="A1232" s="59" t="s">
        <v>3565</v>
      </c>
      <c r="B1232" s="59" t="s">
        <v>3566</v>
      </c>
      <c r="C1232" s="53" t="s">
        <v>40</v>
      </c>
      <c r="D1232" s="53" t="s">
        <v>66</v>
      </c>
      <c r="E1232" s="53" t="s">
        <v>3707</v>
      </c>
      <c r="F1232" s="60">
        <v>104.288915505261</v>
      </c>
      <c r="G1232" s="60">
        <v>98.783992834105803</v>
      </c>
      <c r="H1232" s="60">
        <v>95.204672914741707</v>
      </c>
      <c r="I1232" s="60">
        <v>117.22697656292701</v>
      </c>
      <c r="J1232" s="60">
        <v>123.16967837575</v>
      </c>
      <c r="K1232" s="60">
        <v>93.099587722094697</v>
      </c>
      <c r="L1232" s="60">
        <v>106.949517503016</v>
      </c>
      <c r="M1232" s="61">
        <v>0.64293922158582695</v>
      </c>
      <c r="N1232" s="61">
        <v>0.68087886017061505</v>
      </c>
      <c r="O1232" s="61">
        <v>0.64449305852003602</v>
      </c>
      <c r="P1232" s="61">
        <v>0.61401629969177096</v>
      </c>
      <c r="Q1232" s="61">
        <v>0.58220509483365201</v>
      </c>
      <c r="R1232" s="61">
        <v>0.58974578592738303</v>
      </c>
      <c r="S1232" s="61">
        <v>0.51940635449849804</v>
      </c>
    </row>
    <row r="1233" spans="1:19" x14ac:dyDescent="0.35">
      <c r="A1233" s="59" t="s">
        <v>3310</v>
      </c>
      <c r="B1233" s="59" t="s">
        <v>3311</v>
      </c>
      <c r="C1233" s="53" t="s">
        <v>60</v>
      </c>
      <c r="D1233" s="53" t="s">
        <v>49</v>
      </c>
      <c r="E1233" s="53" t="s">
        <v>3707</v>
      </c>
      <c r="F1233" s="60">
        <v>107.11847616964</v>
      </c>
      <c r="G1233" s="60">
        <v>105.113353725146</v>
      </c>
      <c r="H1233" s="60">
        <v>90.776383587912207</v>
      </c>
      <c r="I1233" s="60">
        <v>105.923774253868</v>
      </c>
      <c r="J1233" s="60">
        <v>122.262260735026</v>
      </c>
      <c r="K1233" s="60">
        <v>87.887567181343798</v>
      </c>
      <c r="L1233" s="60">
        <v>96.961577568162198</v>
      </c>
      <c r="M1233" s="61">
        <v>0.64795467589165701</v>
      </c>
      <c r="N1233" s="61">
        <v>0.68459149268249098</v>
      </c>
      <c r="O1233" s="61">
        <v>0.65098510748522198</v>
      </c>
      <c r="P1233" s="61">
        <v>0.624313544932664</v>
      </c>
      <c r="Q1233" s="61">
        <v>0.593110570098349</v>
      </c>
      <c r="R1233" s="61">
        <v>0.60035891368963701</v>
      </c>
      <c r="S1233" s="61">
        <v>0.53560751445140198</v>
      </c>
    </row>
    <row r="1234" spans="1:19" x14ac:dyDescent="0.35">
      <c r="A1234" s="59" t="s">
        <v>3372</v>
      </c>
      <c r="B1234" s="59" t="s">
        <v>3373</v>
      </c>
      <c r="C1234" s="53" t="s">
        <v>40</v>
      </c>
      <c r="D1234" s="53" t="s">
        <v>199</v>
      </c>
      <c r="E1234" s="53" t="s">
        <v>3707</v>
      </c>
      <c r="F1234" s="60">
        <v>109.230201101166</v>
      </c>
      <c r="G1234" s="60">
        <v>93.012600113886705</v>
      </c>
      <c r="H1234" s="60">
        <v>95.855650977661696</v>
      </c>
      <c r="I1234" s="60">
        <v>108.989261923608</v>
      </c>
      <c r="J1234" s="60">
        <v>104.285324580637</v>
      </c>
      <c r="K1234" s="60">
        <v>92.785295602367498</v>
      </c>
      <c r="L1234" s="60">
        <v>97.443005765972501</v>
      </c>
      <c r="M1234" s="61">
        <v>0.68291693930403596</v>
      </c>
      <c r="N1234" s="61">
        <v>0.710126856869013</v>
      </c>
      <c r="O1234" s="61">
        <v>0.67748207335319399</v>
      </c>
      <c r="P1234" s="61">
        <v>0.65726049561181699</v>
      </c>
      <c r="Q1234" s="61">
        <v>0.632642154400756</v>
      </c>
      <c r="R1234" s="61">
        <v>0.63438413612387701</v>
      </c>
      <c r="S1234" s="61">
        <v>0.56563034673015</v>
      </c>
    </row>
    <row r="1235" spans="1:19" x14ac:dyDescent="0.35">
      <c r="A1235" s="59" t="s">
        <v>3567</v>
      </c>
      <c r="B1235" s="59" t="s">
        <v>3568</v>
      </c>
      <c r="C1235" s="53" t="s">
        <v>40</v>
      </c>
      <c r="D1235" s="53" t="s">
        <v>66</v>
      </c>
      <c r="E1235" s="53" t="s">
        <v>3708</v>
      </c>
      <c r="F1235" s="60">
        <v>105.06213322343901</v>
      </c>
      <c r="G1235" s="60">
        <v>100.95159829104701</v>
      </c>
      <c r="H1235" s="60">
        <v>98.619774539421499</v>
      </c>
      <c r="I1235" s="60">
        <v>113.968110231468</v>
      </c>
      <c r="J1235" s="60">
        <v>117.362456422927</v>
      </c>
      <c r="K1235" s="60">
        <v>89.2112977089579</v>
      </c>
      <c r="L1235" s="60">
        <v>101.835749961901</v>
      </c>
      <c r="M1235" s="61">
        <v>0.53718742659734398</v>
      </c>
      <c r="N1235" s="61">
        <v>0.55864262284478206</v>
      </c>
      <c r="O1235" s="61">
        <v>0.53466350394108997</v>
      </c>
      <c r="P1235" s="61">
        <v>0.51560510357806</v>
      </c>
      <c r="Q1235" s="61">
        <v>0.49507172394440302</v>
      </c>
      <c r="R1235" s="61">
        <v>0.49786927718068402</v>
      </c>
      <c r="S1235" s="61">
        <v>0.44195672154432503</v>
      </c>
    </row>
    <row r="1236" spans="1:19" x14ac:dyDescent="0.35">
      <c r="A1236" s="59" t="s">
        <v>2282</v>
      </c>
      <c r="B1236" s="59" t="s">
        <v>2283</v>
      </c>
      <c r="C1236" s="53" t="s">
        <v>60</v>
      </c>
      <c r="D1236" s="53" t="s">
        <v>146</v>
      </c>
      <c r="E1236" s="53" t="s">
        <v>3708</v>
      </c>
      <c r="F1236" s="60">
        <v>104.90838540422099</v>
      </c>
      <c r="G1236" s="60">
        <v>98.127674420704196</v>
      </c>
      <c r="H1236" s="60">
        <v>97.957627299518094</v>
      </c>
      <c r="I1236" s="60">
        <v>116.302812366322</v>
      </c>
      <c r="J1236" s="60">
        <v>110.480164386479</v>
      </c>
      <c r="K1236" s="60">
        <v>88.381135378850402</v>
      </c>
      <c r="L1236" s="60">
        <v>98.494736491276498</v>
      </c>
      <c r="M1236" s="61">
        <v>0.54112336471197398</v>
      </c>
      <c r="N1236" s="61">
        <v>0.55520990155429795</v>
      </c>
      <c r="O1236" s="61">
        <v>0.51593733833242805</v>
      </c>
      <c r="P1236" s="61">
        <v>0.49992642865112502</v>
      </c>
      <c r="Q1236" s="61">
        <v>0.49400303997385803</v>
      </c>
      <c r="R1236" s="61">
        <v>0.47968305133759798</v>
      </c>
      <c r="S1236" s="61">
        <v>0.420761885666041</v>
      </c>
    </row>
    <row r="1237" spans="1:19" x14ac:dyDescent="0.35">
      <c r="A1237" s="59" t="s">
        <v>1572</v>
      </c>
      <c r="B1237" s="59" t="s">
        <v>1573</v>
      </c>
      <c r="C1237" s="53" t="s">
        <v>60</v>
      </c>
      <c r="D1237" s="53" t="s">
        <v>261</v>
      </c>
      <c r="E1237" s="53" t="s">
        <v>3707</v>
      </c>
      <c r="F1237" s="60">
        <v>112.461581554527</v>
      </c>
      <c r="G1237" s="60">
        <v>121.499706040901</v>
      </c>
      <c r="H1237" s="60">
        <v>106.35052057764899</v>
      </c>
      <c r="I1237" s="60">
        <v>106.656309677927</v>
      </c>
      <c r="J1237" s="60">
        <v>112.70095601498799</v>
      </c>
      <c r="K1237" s="60">
        <v>100.421031824203</v>
      </c>
      <c r="L1237" s="60">
        <v>84.601655719735902</v>
      </c>
      <c r="M1237" s="61">
        <v>0.64493789337586305</v>
      </c>
      <c r="N1237" s="61">
        <v>0.67980303161259004</v>
      </c>
      <c r="O1237" s="61">
        <v>0.64720849628489197</v>
      </c>
      <c r="P1237" s="61">
        <v>0.61782805371256699</v>
      </c>
      <c r="Q1237" s="61">
        <v>0.58491373862005003</v>
      </c>
      <c r="R1237" s="61">
        <v>0.59492893585364803</v>
      </c>
      <c r="S1237" s="61">
        <v>0.524999357070563</v>
      </c>
    </row>
    <row r="1238" spans="1:19" x14ac:dyDescent="0.35">
      <c r="A1238" s="59" t="s">
        <v>1052</v>
      </c>
      <c r="B1238" s="59" t="s">
        <v>1053</v>
      </c>
      <c r="C1238" s="53" t="s">
        <v>40</v>
      </c>
      <c r="D1238" s="53" t="s">
        <v>233</v>
      </c>
      <c r="E1238" s="53" t="s">
        <v>3707</v>
      </c>
      <c r="F1238" s="60">
        <v>119.564239246315</v>
      </c>
      <c r="G1238" s="60">
        <v>126.84985490115299</v>
      </c>
      <c r="H1238" s="60">
        <v>119.24674053519099</v>
      </c>
      <c r="I1238" s="60">
        <v>125.90375430388001</v>
      </c>
      <c r="J1238" s="60">
        <v>131.21192841956301</v>
      </c>
      <c r="K1238" s="60">
        <v>93.290502125358401</v>
      </c>
      <c r="L1238" s="60">
        <v>83.364921287744295</v>
      </c>
      <c r="M1238" s="61">
        <v>0.65223185187997401</v>
      </c>
      <c r="N1238" s="61">
        <v>0.68541838664670796</v>
      </c>
      <c r="O1238" s="61">
        <v>0.655175019529319</v>
      </c>
      <c r="P1238" s="61">
        <v>0.631363228497548</v>
      </c>
      <c r="Q1238" s="61">
        <v>0.604067653241813</v>
      </c>
      <c r="R1238" s="61">
        <v>0.61112243180748604</v>
      </c>
      <c r="S1238" s="61">
        <v>0.55942665812763703</v>
      </c>
    </row>
    <row r="1239" spans="1:19" x14ac:dyDescent="0.35">
      <c r="A1239" s="59" t="s">
        <v>748</v>
      </c>
      <c r="B1239" s="59" t="s">
        <v>749</v>
      </c>
      <c r="C1239" s="53" t="s">
        <v>60</v>
      </c>
      <c r="D1239" s="53" t="s">
        <v>233</v>
      </c>
      <c r="E1239" s="53" t="s">
        <v>3708</v>
      </c>
      <c r="F1239" s="60">
        <v>98.261990068448199</v>
      </c>
      <c r="G1239" s="60">
        <v>98.7925834795534</v>
      </c>
      <c r="H1239" s="60">
        <v>98.284075147898207</v>
      </c>
      <c r="I1239" s="60">
        <v>103.353696117138</v>
      </c>
      <c r="J1239" s="60">
        <v>104.57015034862999</v>
      </c>
      <c r="K1239" s="60">
        <v>94.314514239344305</v>
      </c>
      <c r="L1239" s="60">
        <v>89.532409111370796</v>
      </c>
      <c r="M1239" s="61">
        <v>0.49001387470657398</v>
      </c>
      <c r="N1239" s="61">
        <v>0.50818477326539502</v>
      </c>
      <c r="O1239" s="61">
        <v>0.48996344498934102</v>
      </c>
      <c r="P1239" s="61">
        <v>0.47539949439101697</v>
      </c>
      <c r="Q1239" s="61">
        <v>0.45554091720425099</v>
      </c>
      <c r="R1239" s="61">
        <v>0.46002344141888102</v>
      </c>
      <c r="S1239" s="61">
        <v>0.39949641323181201</v>
      </c>
    </row>
    <row r="1240" spans="1:19" x14ac:dyDescent="0.35">
      <c r="A1240" s="59" t="s">
        <v>3106</v>
      </c>
      <c r="B1240" s="59" t="s">
        <v>3107</v>
      </c>
      <c r="C1240" s="53" t="s">
        <v>40</v>
      </c>
      <c r="D1240" s="53" t="s">
        <v>99</v>
      </c>
      <c r="E1240" s="53" t="s">
        <v>3707</v>
      </c>
      <c r="F1240" s="60">
        <v>109.47292057136301</v>
      </c>
      <c r="G1240" s="60">
        <v>104.85665275563299</v>
      </c>
      <c r="H1240" s="60">
        <v>107.054295979381</v>
      </c>
      <c r="I1240" s="60">
        <v>110.006202062559</v>
      </c>
      <c r="J1240" s="60">
        <v>118.486654366908</v>
      </c>
      <c r="K1240" s="60">
        <v>90.009468976896898</v>
      </c>
      <c r="L1240" s="60">
        <v>95.423144783726002</v>
      </c>
      <c r="M1240" s="61">
        <v>0.67726881194973199</v>
      </c>
      <c r="N1240" s="61">
        <v>0.70990747449198599</v>
      </c>
      <c r="O1240" s="61">
        <v>0.67197392370974796</v>
      </c>
      <c r="P1240" s="61">
        <v>0.644741859763863</v>
      </c>
      <c r="Q1240" s="61">
        <v>0.61671733829469899</v>
      </c>
      <c r="R1240" s="61">
        <v>0.61956805412199101</v>
      </c>
      <c r="S1240" s="61">
        <v>0.54698383553139196</v>
      </c>
    </row>
    <row r="1241" spans="1:19" x14ac:dyDescent="0.35">
      <c r="A1241" s="59" t="s">
        <v>1202</v>
      </c>
      <c r="B1241" s="59" t="s">
        <v>1203</v>
      </c>
      <c r="C1241" s="53" t="s">
        <v>40</v>
      </c>
      <c r="D1241" s="53" t="s">
        <v>223</v>
      </c>
      <c r="E1241" s="53" t="s">
        <v>3707</v>
      </c>
      <c r="F1241" s="60">
        <v>115.564502018261</v>
      </c>
      <c r="G1241" s="60">
        <v>118.676980918751</v>
      </c>
      <c r="H1241" s="60">
        <v>116.52362483555601</v>
      </c>
      <c r="I1241" s="60">
        <v>111.24222832599099</v>
      </c>
      <c r="J1241" s="60">
        <v>104.096727647172</v>
      </c>
      <c r="K1241" s="60">
        <v>88.172390831618202</v>
      </c>
      <c r="L1241" s="60">
        <v>86.799516497602397</v>
      </c>
      <c r="M1241" s="61">
        <v>0.64574387499492902</v>
      </c>
      <c r="N1241" s="61">
        <v>0.68138500688936898</v>
      </c>
      <c r="O1241" s="61">
        <v>0.64957406272066298</v>
      </c>
      <c r="P1241" s="61">
        <v>0.62035719704936698</v>
      </c>
      <c r="Q1241" s="61">
        <v>0.58809489825269501</v>
      </c>
      <c r="R1241" s="61">
        <v>0.59831694012413505</v>
      </c>
      <c r="S1241" s="61">
        <v>0.53401156658892102</v>
      </c>
    </row>
    <row r="1242" spans="1:19" x14ac:dyDescent="0.35">
      <c r="A1242" s="59" t="s">
        <v>3214</v>
      </c>
      <c r="B1242" s="59" t="s">
        <v>3215</v>
      </c>
      <c r="C1242" s="53" t="s">
        <v>60</v>
      </c>
      <c r="D1242" s="53" t="s">
        <v>106</v>
      </c>
      <c r="E1242" s="53" t="s">
        <v>3707</v>
      </c>
      <c r="F1242" s="60">
        <v>106.556026776281</v>
      </c>
      <c r="G1242" s="60">
        <v>98.786772063952299</v>
      </c>
      <c r="H1242" s="60">
        <v>89.988111263115101</v>
      </c>
      <c r="I1242" s="60">
        <v>104.55042941459099</v>
      </c>
      <c r="J1242" s="60">
        <v>104.289185316225</v>
      </c>
      <c r="K1242" s="60">
        <v>94.769997020007594</v>
      </c>
      <c r="L1242" s="60">
        <v>95.641996076569399</v>
      </c>
      <c r="M1242" s="61">
        <v>0.65024190040979601</v>
      </c>
      <c r="N1242" s="61">
        <v>0.68734206015598698</v>
      </c>
      <c r="O1242" s="61">
        <v>0.65299965915059499</v>
      </c>
      <c r="P1242" s="61">
        <v>0.62607438089946199</v>
      </c>
      <c r="Q1242" s="61">
        <v>0.59409196182863</v>
      </c>
      <c r="R1242" s="61">
        <v>0.60195935972611503</v>
      </c>
      <c r="S1242" s="61">
        <v>0.52569837389911001</v>
      </c>
    </row>
    <row r="1243" spans="1:19" x14ac:dyDescent="0.35">
      <c r="A1243" s="59" t="s">
        <v>3058</v>
      </c>
      <c r="B1243" s="59" t="s">
        <v>3059</v>
      </c>
      <c r="C1243" s="53" t="s">
        <v>60</v>
      </c>
      <c r="D1243" s="53" t="s">
        <v>55</v>
      </c>
      <c r="E1243" s="53" t="s">
        <v>3707</v>
      </c>
      <c r="F1243" s="60">
        <v>98.8103536491695</v>
      </c>
      <c r="G1243" s="60">
        <v>100.22531260200201</v>
      </c>
      <c r="H1243" s="60">
        <v>89.332749496800602</v>
      </c>
      <c r="I1243" s="60">
        <v>92.038817274868407</v>
      </c>
      <c r="J1243" s="60">
        <v>119.70442688969899</v>
      </c>
      <c r="K1243" s="60">
        <v>102.488007029953</v>
      </c>
      <c r="L1243" s="60">
        <v>106.55035038021499</v>
      </c>
      <c r="M1243" s="61">
        <v>0.67457714325158802</v>
      </c>
      <c r="N1243" s="61">
        <v>0.70682389504435705</v>
      </c>
      <c r="O1243" s="61">
        <v>0.67322787906572001</v>
      </c>
      <c r="P1243" s="61">
        <v>0.64525953856394302</v>
      </c>
      <c r="Q1243" s="61">
        <v>0.60691782049745502</v>
      </c>
      <c r="R1243" s="61">
        <v>0.61077574259234602</v>
      </c>
      <c r="S1243" s="61">
        <v>0.50718010000053604</v>
      </c>
    </row>
    <row r="1244" spans="1:19" x14ac:dyDescent="0.35">
      <c r="A1244" s="59" t="s">
        <v>1574</v>
      </c>
      <c r="B1244" s="59" t="s">
        <v>1575</v>
      </c>
      <c r="C1244" s="53" t="s">
        <v>60</v>
      </c>
      <c r="D1244" s="53" t="s">
        <v>261</v>
      </c>
      <c r="E1244" s="53" t="s">
        <v>3707</v>
      </c>
      <c r="F1244" s="60">
        <v>109.304098365607</v>
      </c>
      <c r="G1244" s="60">
        <v>118.410851592665</v>
      </c>
      <c r="H1244" s="60">
        <v>104.952009507673</v>
      </c>
      <c r="I1244" s="60">
        <v>112.023887911567</v>
      </c>
      <c r="J1244" s="60">
        <v>118.17070141823901</v>
      </c>
      <c r="K1244" s="60">
        <v>92.912285212946799</v>
      </c>
      <c r="L1244" s="60">
        <v>85.623222190601098</v>
      </c>
      <c r="M1244" s="61">
        <v>0.68586504529971504</v>
      </c>
      <c r="N1244" s="61">
        <v>0.70961402703141596</v>
      </c>
      <c r="O1244" s="61">
        <v>0.67658302979564799</v>
      </c>
      <c r="P1244" s="61">
        <v>0.647130804311145</v>
      </c>
      <c r="Q1244" s="61">
        <v>0.61346344596473301</v>
      </c>
      <c r="R1244" s="61">
        <v>0.62359968819423695</v>
      </c>
      <c r="S1244" s="61">
        <v>0.55261090384296196</v>
      </c>
    </row>
    <row r="1245" spans="1:19" x14ac:dyDescent="0.35">
      <c r="A1245" s="59" t="s">
        <v>1512</v>
      </c>
      <c r="B1245" s="59" t="s">
        <v>1513</v>
      </c>
      <c r="C1245" s="53" t="s">
        <v>40</v>
      </c>
      <c r="D1245" s="53" t="s">
        <v>233</v>
      </c>
      <c r="E1245" s="53" t="s">
        <v>3708</v>
      </c>
      <c r="F1245" s="60">
        <v>117.444267096068</v>
      </c>
      <c r="G1245" s="60">
        <v>114.114379069267</v>
      </c>
      <c r="H1245" s="60">
        <v>111.505551524512</v>
      </c>
      <c r="I1245" s="60">
        <v>114.010425733292</v>
      </c>
      <c r="J1245" s="60">
        <v>112.46115607578901</v>
      </c>
      <c r="K1245" s="60">
        <v>99.307573732364105</v>
      </c>
      <c r="L1245" s="60">
        <v>93.378728256700498</v>
      </c>
      <c r="M1245" s="61">
        <v>0.47076354188407099</v>
      </c>
      <c r="N1245" s="61">
        <v>0.48960864507309498</v>
      </c>
      <c r="O1245" s="61">
        <v>0.47199315131789699</v>
      </c>
      <c r="P1245" s="61">
        <v>0.45689913187989001</v>
      </c>
      <c r="Q1245" s="61">
        <v>0.43704675736464799</v>
      </c>
      <c r="R1245" s="61">
        <v>0.44122386425667498</v>
      </c>
      <c r="S1245" s="61">
        <v>0.399846273035739</v>
      </c>
    </row>
    <row r="1246" spans="1:19" x14ac:dyDescent="0.35">
      <c r="A1246" s="59" t="s">
        <v>1062</v>
      </c>
      <c r="B1246" s="59" t="s">
        <v>1063</v>
      </c>
      <c r="C1246" s="53" t="s">
        <v>60</v>
      </c>
      <c r="D1246" s="53" t="s">
        <v>233</v>
      </c>
      <c r="E1246" s="53" t="s">
        <v>3708</v>
      </c>
      <c r="F1246" s="60">
        <v>117.106895771269</v>
      </c>
      <c r="G1246" s="60">
        <v>128.079746236788</v>
      </c>
      <c r="H1246" s="60">
        <v>113.88466565061201</v>
      </c>
      <c r="I1246" s="60">
        <v>124.060834659023</v>
      </c>
      <c r="J1246" s="60">
        <v>125.8153439557</v>
      </c>
      <c r="K1246" s="60">
        <v>93.368931826158601</v>
      </c>
      <c r="L1246" s="60">
        <v>84.544285037842997</v>
      </c>
      <c r="M1246" s="61">
        <v>0.56787309250492102</v>
      </c>
      <c r="N1246" s="61">
        <v>0.58281332583499201</v>
      </c>
      <c r="O1246" s="61">
        <v>0.56854661332973699</v>
      </c>
      <c r="P1246" s="61">
        <v>0.55669663103590905</v>
      </c>
      <c r="Q1246" s="61">
        <v>0.54032913731989796</v>
      </c>
      <c r="R1246" s="61">
        <v>0.54397373197625698</v>
      </c>
      <c r="S1246" s="61">
        <v>0.50831638595840301</v>
      </c>
    </row>
    <row r="1247" spans="1:19" x14ac:dyDescent="0.35">
      <c r="A1247" s="59" t="s">
        <v>3432</v>
      </c>
      <c r="B1247" s="59" t="s">
        <v>3433</v>
      </c>
      <c r="C1247" s="53" t="s">
        <v>40</v>
      </c>
      <c r="D1247" s="53" t="s">
        <v>199</v>
      </c>
      <c r="E1247" s="53" t="s">
        <v>3707</v>
      </c>
      <c r="F1247" s="60">
        <v>108.38335920526001</v>
      </c>
      <c r="G1247" s="60">
        <v>107.862294565555</v>
      </c>
      <c r="H1247" s="60">
        <v>91.2161533840072</v>
      </c>
      <c r="I1247" s="60">
        <v>107.23615931758501</v>
      </c>
      <c r="J1247" s="60">
        <v>119.03550618991299</v>
      </c>
      <c r="K1247" s="60">
        <v>93.403445481042894</v>
      </c>
      <c r="L1247" s="60">
        <v>100.87838228861899</v>
      </c>
      <c r="M1247" s="61">
        <v>0.63887914395134604</v>
      </c>
      <c r="N1247" s="61">
        <v>0.63540757935359304</v>
      </c>
      <c r="O1247" s="61">
        <v>0.61542019877784804</v>
      </c>
      <c r="P1247" s="61">
        <v>0.61250005806403796</v>
      </c>
      <c r="Q1247" s="61">
        <v>0.57840790438896506</v>
      </c>
      <c r="R1247" s="61">
        <v>0.558539131605853</v>
      </c>
      <c r="S1247" s="61">
        <v>0.428425563836209</v>
      </c>
    </row>
    <row r="1248" spans="1:19" x14ac:dyDescent="0.35">
      <c r="A1248" s="59" t="s">
        <v>898</v>
      </c>
      <c r="B1248" s="59" t="s">
        <v>899</v>
      </c>
      <c r="C1248" s="53" t="s">
        <v>60</v>
      </c>
      <c r="D1248" s="53" t="s">
        <v>223</v>
      </c>
      <c r="E1248" s="53" t="s">
        <v>3708</v>
      </c>
      <c r="F1248" s="60">
        <v>100.42062037373699</v>
      </c>
      <c r="G1248" s="60">
        <v>111.289715713536</v>
      </c>
      <c r="H1248" s="60">
        <v>107.416414843044</v>
      </c>
      <c r="I1248" s="60">
        <v>99.812678291718399</v>
      </c>
      <c r="J1248" s="60">
        <v>101.565026155856</v>
      </c>
      <c r="K1248" s="60">
        <v>98.712092789139305</v>
      </c>
      <c r="L1248" s="60">
        <v>85.919646681723705</v>
      </c>
      <c r="M1248" s="61">
        <v>0.47977566518190001</v>
      </c>
      <c r="N1248" s="61">
        <v>0.50131904538912997</v>
      </c>
      <c r="O1248" s="61">
        <v>0.47936034159506202</v>
      </c>
      <c r="P1248" s="61">
        <v>0.46338587980788198</v>
      </c>
      <c r="Q1248" s="61">
        <v>0.43948156203246602</v>
      </c>
      <c r="R1248" s="61">
        <v>0.44354836704276301</v>
      </c>
      <c r="S1248" s="61">
        <v>0.38425924356841301</v>
      </c>
    </row>
    <row r="1249" spans="1:19" x14ac:dyDescent="0.35">
      <c r="A1249" s="59" t="s">
        <v>736</v>
      </c>
      <c r="B1249" s="59" t="s">
        <v>737</v>
      </c>
      <c r="C1249" s="53" t="s">
        <v>60</v>
      </c>
      <c r="D1249" s="53" t="s">
        <v>230</v>
      </c>
      <c r="E1249" s="53" t="s">
        <v>3707</v>
      </c>
      <c r="F1249" s="60">
        <v>111.146887502521</v>
      </c>
      <c r="G1249" s="60">
        <v>114.44660544560401</v>
      </c>
      <c r="H1249" s="60">
        <v>116.431374166194</v>
      </c>
      <c r="I1249" s="60">
        <v>107.118853110648</v>
      </c>
      <c r="J1249" s="60">
        <v>113.022410511869</v>
      </c>
      <c r="K1249" s="60">
        <v>93.020699368073394</v>
      </c>
      <c r="L1249" s="60">
        <v>84.179216637451603</v>
      </c>
      <c r="M1249" s="61">
        <v>0.60778269640863802</v>
      </c>
      <c r="N1249" s="61">
        <v>0.64646776654928395</v>
      </c>
      <c r="O1249" s="61">
        <v>0.61210210412206401</v>
      </c>
      <c r="P1249" s="61">
        <v>0.58142078625025095</v>
      </c>
      <c r="Q1249" s="61">
        <v>0.54907658579217999</v>
      </c>
      <c r="R1249" s="61">
        <v>0.55932730893404203</v>
      </c>
      <c r="S1249" s="61">
        <v>0.49941261314139201</v>
      </c>
    </row>
    <row r="1250" spans="1:19" x14ac:dyDescent="0.35">
      <c r="A1250" s="59" t="s">
        <v>1486</v>
      </c>
      <c r="B1250" s="59" t="s">
        <v>1487</v>
      </c>
      <c r="C1250" s="53" t="s">
        <v>60</v>
      </c>
      <c r="D1250" s="53" t="s">
        <v>249</v>
      </c>
      <c r="E1250" s="53" t="s">
        <v>3707</v>
      </c>
      <c r="F1250" s="60">
        <v>110.283769638542</v>
      </c>
      <c r="G1250" s="60">
        <v>114.683431308059</v>
      </c>
      <c r="H1250" s="60">
        <v>90.172953010213703</v>
      </c>
      <c r="I1250" s="60">
        <v>102.504118560327</v>
      </c>
      <c r="J1250" s="60">
        <v>109.097393676503</v>
      </c>
      <c r="K1250" s="60">
        <v>87.000302525215105</v>
      </c>
      <c r="L1250" s="60">
        <v>109.812945160507</v>
      </c>
      <c r="M1250" s="61">
        <v>0.660319469813204</v>
      </c>
      <c r="N1250" s="61">
        <v>0.69352148241470801</v>
      </c>
      <c r="O1250" s="61">
        <v>0.66406429295911396</v>
      </c>
      <c r="P1250" s="61">
        <v>0.63570729395821202</v>
      </c>
      <c r="Q1250" s="61">
        <v>0.604301028951581</v>
      </c>
      <c r="R1250" s="61">
        <v>0.61395841516857896</v>
      </c>
      <c r="S1250" s="61">
        <v>0.53440897271613397</v>
      </c>
    </row>
    <row r="1251" spans="1:19" x14ac:dyDescent="0.35">
      <c r="A1251" s="59" t="s">
        <v>2274</v>
      </c>
      <c r="B1251" s="59" t="s">
        <v>2275</v>
      </c>
      <c r="C1251" s="53" t="s">
        <v>60</v>
      </c>
      <c r="D1251" s="53" t="s">
        <v>146</v>
      </c>
      <c r="E1251" s="53" t="s">
        <v>3708</v>
      </c>
      <c r="F1251" s="60">
        <v>104.90838540422099</v>
      </c>
      <c r="G1251" s="60">
        <v>98.127674420704196</v>
      </c>
      <c r="H1251" s="60">
        <v>97.957627299518094</v>
      </c>
      <c r="I1251" s="60">
        <v>116.302812366322</v>
      </c>
      <c r="J1251" s="60">
        <v>110.480164386479</v>
      </c>
      <c r="K1251" s="60">
        <v>88.381135378850402</v>
      </c>
      <c r="L1251" s="60">
        <v>98.494736491276498</v>
      </c>
      <c r="M1251" s="61">
        <v>0.54112336471197398</v>
      </c>
      <c r="N1251" s="61">
        <v>0.55520990155429795</v>
      </c>
      <c r="O1251" s="61">
        <v>0.51593733833242805</v>
      </c>
      <c r="P1251" s="61">
        <v>0.49992642865112502</v>
      </c>
      <c r="Q1251" s="61">
        <v>0.49400303997385803</v>
      </c>
      <c r="R1251" s="61">
        <v>0.47968305133759798</v>
      </c>
      <c r="S1251" s="61">
        <v>0.420761885666041</v>
      </c>
    </row>
    <row r="1252" spans="1:19" x14ac:dyDescent="0.35">
      <c r="A1252" s="59" t="s">
        <v>1819</v>
      </c>
      <c r="B1252" s="59" t="s">
        <v>1820</v>
      </c>
      <c r="C1252" s="53" t="s">
        <v>40</v>
      </c>
      <c r="D1252" s="53" t="s">
        <v>55</v>
      </c>
      <c r="E1252" s="53" t="s">
        <v>3708</v>
      </c>
      <c r="F1252" s="60">
        <v>110.030181317182</v>
      </c>
      <c r="G1252" s="60">
        <v>104.330044547122</v>
      </c>
      <c r="H1252" s="60">
        <v>94.274851223392105</v>
      </c>
      <c r="I1252" s="60">
        <v>106.036244403453</v>
      </c>
      <c r="J1252" s="60">
        <v>120.409879799986</v>
      </c>
      <c r="K1252" s="60">
        <v>93.672388263538394</v>
      </c>
      <c r="L1252" s="60">
        <v>108.68135310661501</v>
      </c>
      <c r="M1252" s="61">
        <v>0.55811853341421902</v>
      </c>
      <c r="N1252" s="61">
        <v>0.57270248119094003</v>
      </c>
      <c r="O1252" s="61">
        <v>0.54628593152193206</v>
      </c>
      <c r="P1252" s="61">
        <v>0.54226143492031798</v>
      </c>
      <c r="Q1252" s="61">
        <v>0.52034505022486699</v>
      </c>
      <c r="R1252" s="61">
        <v>0.52057266420232395</v>
      </c>
      <c r="S1252" s="61">
        <v>0.45015343057485002</v>
      </c>
    </row>
    <row r="1253" spans="1:19" x14ac:dyDescent="0.35">
      <c r="A1253" s="59" t="s">
        <v>1827</v>
      </c>
      <c r="B1253" s="59" t="s">
        <v>1828</v>
      </c>
      <c r="C1253" s="53" t="s">
        <v>60</v>
      </c>
      <c r="D1253" s="53" t="s">
        <v>55</v>
      </c>
      <c r="E1253" s="53" t="s">
        <v>3707</v>
      </c>
      <c r="F1253" s="60">
        <v>108.96514313787399</v>
      </c>
      <c r="G1253" s="60">
        <v>100.17780616842001</v>
      </c>
      <c r="H1253" s="60">
        <v>92.458757418677294</v>
      </c>
      <c r="I1253" s="60">
        <v>103.995046407191</v>
      </c>
      <c r="J1253" s="60">
        <v>117.262559889592</v>
      </c>
      <c r="K1253" s="60">
        <v>94.2465647646452</v>
      </c>
      <c r="L1253" s="60">
        <v>108.68135310661501</v>
      </c>
      <c r="M1253" s="61">
        <v>0.657413537305643</v>
      </c>
      <c r="N1253" s="61">
        <v>0.652192943586274</v>
      </c>
      <c r="O1253" s="61">
        <v>0.58406758724278396</v>
      </c>
      <c r="P1253" s="61">
        <v>0.63230776383524301</v>
      </c>
      <c r="Q1253" s="61">
        <v>0.60051989227227698</v>
      </c>
      <c r="R1253" s="61">
        <v>0.58236359693731299</v>
      </c>
      <c r="S1253" s="61">
        <v>0.45015343057485002</v>
      </c>
    </row>
    <row r="1254" spans="1:19" x14ac:dyDescent="0.35">
      <c r="A1254" s="59" t="s">
        <v>1817</v>
      </c>
      <c r="B1254" s="59" t="s">
        <v>1818</v>
      </c>
      <c r="C1254" s="53" t="s">
        <v>40</v>
      </c>
      <c r="D1254" s="53" t="s">
        <v>55</v>
      </c>
      <c r="E1254" s="53" t="s">
        <v>3708</v>
      </c>
      <c r="F1254" s="60">
        <v>110.030181317182</v>
      </c>
      <c r="G1254" s="60">
        <v>104.330044547122</v>
      </c>
      <c r="H1254" s="60">
        <v>94.274851223392105</v>
      </c>
      <c r="I1254" s="60">
        <v>106.036244403453</v>
      </c>
      <c r="J1254" s="60">
        <v>120.409879799986</v>
      </c>
      <c r="K1254" s="60">
        <v>93.672388263538394</v>
      </c>
      <c r="L1254" s="60">
        <v>108.68135310661501</v>
      </c>
      <c r="M1254" s="61">
        <v>0.55811853341421902</v>
      </c>
      <c r="N1254" s="61">
        <v>0.57270248119094003</v>
      </c>
      <c r="O1254" s="61">
        <v>0.54628593152193206</v>
      </c>
      <c r="P1254" s="61">
        <v>0.54226143492031798</v>
      </c>
      <c r="Q1254" s="61">
        <v>0.52034505022486699</v>
      </c>
      <c r="R1254" s="61">
        <v>0.52057266420232395</v>
      </c>
      <c r="S1254" s="61">
        <v>0.45015343057485002</v>
      </c>
    </row>
    <row r="1255" spans="1:19" x14ac:dyDescent="0.35">
      <c r="A1255" s="59" t="s">
        <v>1815</v>
      </c>
      <c r="B1255" s="59" t="s">
        <v>1816</v>
      </c>
      <c r="C1255" s="53" t="s">
        <v>40</v>
      </c>
      <c r="D1255" s="53" t="s">
        <v>55</v>
      </c>
      <c r="E1255" s="53" t="s">
        <v>3707</v>
      </c>
      <c r="F1255" s="60">
        <v>121.90863405701199</v>
      </c>
      <c r="G1255" s="60">
        <v>104.346503106852</v>
      </c>
      <c r="H1255" s="60">
        <v>99.883476328651</v>
      </c>
      <c r="I1255" s="60">
        <v>108.193062349812</v>
      </c>
      <c r="J1255" s="60">
        <v>115.653984406923</v>
      </c>
      <c r="K1255" s="60">
        <v>91.271739972889804</v>
      </c>
      <c r="L1255" s="60">
        <v>110.832614157458</v>
      </c>
      <c r="M1255" s="61">
        <v>0.65672845390399304</v>
      </c>
      <c r="N1255" s="61">
        <v>0.68887092047558995</v>
      </c>
      <c r="O1255" s="61">
        <v>0.65208902707344996</v>
      </c>
      <c r="P1255" s="61">
        <v>0.63192034632593896</v>
      </c>
      <c r="Q1255" s="61">
        <v>0.60024991154857799</v>
      </c>
      <c r="R1255" s="61">
        <v>0.60597918309167598</v>
      </c>
      <c r="S1255" s="61">
        <v>0.52566224934263694</v>
      </c>
    </row>
    <row r="1256" spans="1:19" x14ac:dyDescent="0.35">
      <c r="A1256" s="59" t="s">
        <v>3132</v>
      </c>
      <c r="B1256" s="59" t="s">
        <v>3133</v>
      </c>
      <c r="C1256" s="53" t="s">
        <v>60</v>
      </c>
      <c r="D1256" s="53" t="s">
        <v>80</v>
      </c>
      <c r="E1256" s="53" t="s">
        <v>3707</v>
      </c>
      <c r="F1256" s="60">
        <v>106.994658654128</v>
      </c>
      <c r="G1256" s="60">
        <v>99.971111625293702</v>
      </c>
      <c r="H1256" s="60">
        <v>89.509875320754603</v>
      </c>
      <c r="I1256" s="60">
        <v>111.94851541245301</v>
      </c>
      <c r="J1256" s="60">
        <v>108.29421589665</v>
      </c>
      <c r="K1256" s="60">
        <v>86.120204325665298</v>
      </c>
      <c r="L1256" s="60">
        <v>105.411335854833</v>
      </c>
      <c r="M1256" s="61">
        <v>0.73232914701140095</v>
      </c>
      <c r="N1256" s="61">
        <v>0.76289310550414302</v>
      </c>
      <c r="O1256" s="61">
        <v>0.72346285165651902</v>
      </c>
      <c r="P1256" s="61">
        <v>0.70435237751295598</v>
      </c>
      <c r="Q1256" s="61">
        <v>0.66981052720591905</v>
      </c>
      <c r="R1256" s="61">
        <v>0.67511431552732504</v>
      </c>
      <c r="S1256" s="61">
        <v>0.56253964622267305</v>
      </c>
    </row>
    <row r="1257" spans="1:19" x14ac:dyDescent="0.35">
      <c r="A1257" s="59" t="s">
        <v>3571</v>
      </c>
      <c r="B1257" s="59" t="s">
        <v>3572</v>
      </c>
      <c r="C1257" s="53" t="s">
        <v>60</v>
      </c>
      <c r="D1257" s="53" t="s">
        <v>66</v>
      </c>
      <c r="E1257" s="53" t="s">
        <v>3707</v>
      </c>
      <c r="F1257" s="60">
        <v>98.577350604208206</v>
      </c>
      <c r="G1257" s="60">
        <v>104.57820414831301</v>
      </c>
      <c r="H1257" s="60">
        <v>104.525099583486</v>
      </c>
      <c r="I1257" s="60">
        <v>110.311955425363</v>
      </c>
      <c r="J1257" s="60">
        <v>118.684951398538</v>
      </c>
      <c r="K1257" s="60">
        <v>87.328067583310698</v>
      </c>
      <c r="L1257" s="60">
        <v>102.56501894740801</v>
      </c>
      <c r="M1257" s="61">
        <v>0.64391825102030598</v>
      </c>
      <c r="N1257" s="61">
        <v>0.68095423809029099</v>
      </c>
      <c r="O1257" s="61">
        <v>0.64530288263021296</v>
      </c>
      <c r="P1257" s="61">
        <v>0.61428885861079696</v>
      </c>
      <c r="Q1257" s="61">
        <v>0.58244763444404501</v>
      </c>
      <c r="R1257" s="61">
        <v>0.59060319565539698</v>
      </c>
      <c r="S1257" s="61">
        <v>0.51951651700143298</v>
      </c>
    </row>
    <row r="1258" spans="1:19" x14ac:dyDescent="0.35">
      <c r="A1258" s="59" t="s">
        <v>1100</v>
      </c>
      <c r="B1258" s="59" t="s">
        <v>1101</v>
      </c>
      <c r="C1258" s="53" t="s">
        <v>40</v>
      </c>
      <c r="D1258" s="53" t="s">
        <v>230</v>
      </c>
      <c r="E1258" s="53" t="s">
        <v>3708</v>
      </c>
      <c r="F1258" s="60">
        <v>114.528192561124</v>
      </c>
      <c r="G1258" s="60">
        <v>110.994020112488</v>
      </c>
      <c r="H1258" s="60">
        <v>108.70909673185</v>
      </c>
      <c r="I1258" s="60">
        <v>109.763603790823</v>
      </c>
      <c r="J1258" s="60">
        <v>117.68144970087199</v>
      </c>
      <c r="K1258" s="60">
        <v>95.401717300860895</v>
      </c>
      <c r="L1258" s="60">
        <v>95.263477934605802</v>
      </c>
      <c r="M1258" s="61">
        <v>0.52269711892646298</v>
      </c>
      <c r="N1258" s="61">
        <v>0.54080254912243697</v>
      </c>
      <c r="O1258" s="61">
        <v>0.52379316388804997</v>
      </c>
      <c r="P1258" s="61">
        <v>0.508916165563985</v>
      </c>
      <c r="Q1258" s="61">
        <v>0.48989214277780202</v>
      </c>
      <c r="R1258" s="61">
        <v>0.494814207756128</v>
      </c>
      <c r="S1258" s="61">
        <v>0.451023249112043</v>
      </c>
    </row>
    <row r="1259" spans="1:19" x14ac:dyDescent="0.35">
      <c r="A1259" s="59" t="s">
        <v>3274</v>
      </c>
      <c r="B1259" s="59" t="s">
        <v>3275</v>
      </c>
      <c r="C1259" s="53" t="s">
        <v>60</v>
      </c>
      <c r="D1259" s="53" t="s">
        <v>61</v>
      </c>
      <c r="E1259" s="53" t="s">
        <v>3707</v>
      </c>
      <c r="F1259" s="60">
        <v>97.900991281271203</v>
      </c>
      <c r="G1259" s="60">
        <v>101.565975629357</v>
      </c>
      <c r="H1259" s="60">
        <v>80.925646060211704</v>
      </c>
      <c r="I1259" s="60">
        <v>100.559743522825</v>
      </c>
      <c r="J1259" s="60">
        <v>103.013598278006</v>
      </c>
      <c r="K1259" s="60">
        <v>94.405052385180298</v>
      </c>
      <c r="L1259" s="60">
        <v>99.901367389111002</v>
      </c>
      <c r="M1259" s="61">
        <v>0.64417774379998705</v>
      </c>
      <c r="N1259" s="61">
        <v>0.62958498486470404</v>
      </c>
      <c r="O1259" s="61">
        <v>0.61099944924661398</v>
      </c>
      <c r="P1259" s="61">
        <v>0.61038919851898399</v>
      </c>
      <c r="Q1259" s="61">
        <v>0.57565748986629395</v>
      </c>
      <c r="R1259" s="61">
        <v>0.54551531628181005</v>
      </c>
      <c r="S1259" s="61">
        <v>0.38322515725895101</v>
      </c>
    </row>
    <row r="1260" spans="1:19" x14ac:dyDescent="0.35">
      <c r="A1260" s="59" t="s">
        <v>936</v>
      </c>
      <c r="B1260" s="59" t="s">
        <v>937</v>
      </c>
      <c r="C1260" s="53" t="s">
        <v>60</v>
      </c>
      <c r="D1260" s="53" t="s">
        <v>256</v>
      </c>
      <c r="E1260" s="53" t="s">
        <v>3708</v>
      </c>
      <c r="F1260" s="60">
        <v>109.208900337579</v>
      </c>
      <c r="G1260" s="60">
        <v>103.658463037042</v>
      </c>
      <c r="H1260" s="60">
        <v>107.06900918577</v>
      </c>
      <c r="I1260" s="60">
        <v>107.892113228192</v>
      </c>
      <c r="J1260" s="60">
        <v>102.386952632907</v>
      </c>
      <c r="K1260" s="60">
        <v>91.874180978743993</v>
      </c>
      <c r="L1260" s="60">
        <v>90.135694200147199</v>
      </c>
      <c r="M1260" s="61">
        <v>0.47232968931973801</v>
      </c>
      <c r="N1260" s="61">
        <v>0.497401430552947</v>
      </c>
      <c r="O1260" s="61">
        <v>0.47336115335986201</v>
      </c>
      <c r="P1260" s="61">
        <v>0.45249934829966099</v>
      </c>
      <c r="Q1260" s="61">
        <v>0.42498384345852802</v>
      </c>
      <c r="R1260" s="61">
        <v>0.43222511069217501</v>
      </c>
      <c r="S1260" s="61">
        <v>0.36591171709464199</v>
      </c>
    </row>
    <row r="1261" spans="1:19" x14ac:dyDescent="0.35">
      <c r="A1261" s="59" t="s">
        <v>3378</v>
      </c>
      <c r="B1261" s="59" t="s">
        <v>3379</v>
      </c>
      <c r="C1261" s="53" t="s">
        <v>60</v>
      </c>
      <c r="D1261" s="53" t="s">
        <v>199</v>
      </c>
      <c r="E1261" s="53" t="s">
        <v>3707</v>
      </c>
      <c r="F1261" s="60">
        <v>104.091309959993</v>
      </c>
      <c r="G1261" s="60">
        <v>101.187763840028</v>
      </c>
      <c r="H1261" s="60">
        <v>90.099803032949794</v>
      </c>
      <c r="I1261" s="60">
        <v>103.39279818611701</v>
      </c>
      <c r="J1261" s="60">
        <v>111.93672340537699</v>
      </c>
      <c r="K1261" s="60">
        <v>91.225129339300196</v>
      </c>
      <c r="L1261" s="60">
        <v>97.236655477743895</v>
      </c>
      <c r="M1261" s="61">
        <v>0.68535084879764396</v>
      </c>
      <c r="N1261" s="61">
        <v>0.67971323613691303</v>
      </c>
      <c r="O1261" s="61">
        <v>0.62124671314727598</v>
      </c>
      <c r="P1261" s="61">
        <v>0.65913101378177696</v>
      </c>
      <c r="Q1261" s="61">
        <v>0.63422602206774903</v>
      </c>
      <c r="R1261" s="61">
        <v>0.615928724033598</v>
      </c>
      <c r="S1261" s="61">
        <v>0.50502120448260601</v>
      </c>
    </row>
    <row r="1262" spans="1:19" x14ac:dyDescent="0.35">
      <c r="A1262" s="59" t="s">
        <v>2264</v>
      </c>
      <c r="B1262" s="59" t="s">
        <v>2265</v>
      </c>
      <c r="C1262" s="53" t="s">
        <v>40</v>
      </c>
      <c r="D1262" s="53" t="s">
        <v>135</v>
      </c>
      <c r="E1262" s="53" t="s">
        <v>3708</v>
      </c>
      <c r="F1262" s="60">
        <v>102.66853911059199</v>
      </c>
      <c r="G1262" s="60">
        <v>103.983199290388</v>
      </c>
      <c r="H1262" s="60">
        <v>94.3651993881751</v>
      </c>
      <c r="I1262" s="60">
        <v>102.48045369547199</v>
      </c>
      <c r="J1262" s="60">
        <v>117.343201004183</v>
      </c>
      <c r="K1262" s="60">
        <v>94.857462189262606</v>
      </c>
      <c r="L1262" s="60">
        <v>101.256791604873</v>
      </c>
      <c r="M1262" s="61">
        <v>0.50310589093205205</v>
      </c>
      <c r="N1262" s="61">
        <v>0.52405936675376297</v>
      </c>
      <c r="O1262" s="61">
        <v>0.50172774744602899</v>
      </c>
      <c r="P1262" s="61">
        <v>0.48516850034894698</v>
      </c>
      <c r="Q1262" s="61">
        <v>0.46303261577497901</v>
      </c>
      <c r="R1262" s="61">
        <v>0.46584147618124799</v>
      </c>
      <c r="S1262" s="61">
        <v>0.41143205572613001</v>
      </c>
    </row>
    <row r="1263" spans="1:19" x14ac:dyDescent="0.35">
      <c r="A1263" s="59" t="s">
        <v>1092</v>
      </c>
      <c r="B1263" s="59" t="s">
        <v>1093</v>
      </c>
      <c r="C1263" s="53" t="s">
        <v>60</v>
      </c>
      <c r="D1263" s="53" t="s">
        <v>230</v>
      </c>
      <c r="E1263" s="53" t="s">
        <v>3707</v>
      </c>
      <c r="F1263" s="60">
        <v>119.26990638742799</v>
      </c>
      <c r="G1263" s="60">
        <v>106.991042145224</v>
      </c>
      <c r="H1263" s="60">
        <v>112.31126032269</v>
      </c>
      <c r="I1263" s="60">
        <v>111.72223883427699</v>
      </c>
      <c r="J1263" s="60">
        <v>116.693053131193</v>
      </c>
      <c r="K1263" s="60">
        <v>87.672229494058996</v>
      </c>
      <c r="L1263" s="60">
        <v>83.821431188409505</v>
      </c>
      <c r="M1263" s="61">
        <v>0.682039545950203</v>
      </c>
      <c r="N1263" s="61">
        <v>0.71765417377935403</v>
      </c>
      <c r="O1263" s="61">
        <v>0.68584760121993105</v>
      </c>
      <c r="P1263" s="61">
        <v>0.65609365816991105</v>
      </c>
      <c r="Q1263" s="61">
        <v>0.62252886122928597</v>
      </c>
      <c r="R1263" s="61">
        <v>0.63324603215745401</v>
      </c>
      <c r="S1263" s="61">
        <v>0.56327986245295503</v>
      </c>
    </row>
    <row r="1264" spans="1:19" x14ac:dyDescent="0.35">
      <c r="A1264" s="59" t="s">
        <v>3374</v>
      </c>
      <c r="B1264" s="59" t="s">
        <v>3375</v>
      </c>
      <c r="C1264" s="53" t="s">
        <v>40</v>
      </c>
      <c r="D1264" s="53" t="s">
        <v>199</v>
      </c>
      <c r="E1264" s="53" t="s">
        <v>3708</v>
      </c>
      <c r="F1264" s="60">
        <v>104.783202455145</v>
      </c>
      <c r="G1264" s="60">
        <v>97.009319886283095</v>
      </c>
      <c r="H1264" s="60">
        <v>94.076374229755899</v>
      </c>
      <c r="I1264" s="60">
        <v>106.93823273180899</v>
      </c>
      <c r="J1264" s="60">
        <v>110.325204111822</v>
      </c>
      <c r="K1264" s="60">
        <v>92.743500827598993</v>
      </c>
      <c r="L1264" s="60">
        <v>97.236655477743895</v>
      </c>
      <c r="M1264" s="61">
        <v>0.60179904146902696</v>
      </c>
      <c r="N1264" s="61">
        <v>0.61271166873983995</v>
      </c>
      <c r="O1264" s="61">
        <v>0.58987916549223296</v>
      </c>
      <c r="P1264" s="61">
        <v>0.581916140107409</v>
      </c>
      <c r="Q1264" s="61">
        <v>0.56723493084659005</v>
      </c>
      <c r="R1264" s="61">
        <v>0.56363083156126703</v>
      </c>
      <c r="S1264" s="61">
        <v>0.50502120448260601</v>
      </c>
    </row>
    <row r="1265" spans="1:19" x14ac:dyDescent="0.35">
      <c r="A1265" s="59" t="s">
        <v>868</v>
      </c>
      <c r="B1265" s="59" t="s">
        <v>869</v>
      </c>
      <c r="C1265" s="53" t="s">
        <v>60</v>
      </c>
      <c r="D1265" s="53" t="s">
        <v>52</v>
      </c>
      <c r="E1265" s="53" t="s">
        <v>3707</v>
      </c>
      <c r="F1265" s="60">
        <v>97.7643741915373</v>
      </c>
      <c r="G1265" s="60">
        <v>89.102263141507706</v>
      </c>
      <c r="H1265" s="60">
        <v>103.136876411036</v>
      </c>
      <c r="I1265" s="60">
        <v>115.667316250957</v>
      </c>
      <c r="J1265" s="60">
        <v>116.92701370781499</v>
      </c>
      <c r="K1265" s="60">
        <v>87.283004904342206</v>
      </c>
      <c r="L1265" s="60">
        <v>89.841613647389806</v>
      </c>
      <c r="M1265" s="61">
        <v>0.74776057187035805</v>
      </c>
      <c r="N1265" s="61">
        <v>0.74993505971937602</v>
      </c>
      <c r="O1265" s="61">
        <v>0.71457940659765895</v>
      </c>
      <c r="P1265" s="61">
        <v>0.68717217938824904</v>
      </c>
      <c r="Q1265" s="61">
        <v>0.65771356879426601</v>
      </c>
      <c r="R1265" s="61">
        <v>0.66325224180851605</v>
      </c>
      <c r="S1265" s="61">
        <v>0.53573947653905996</v>
      </c>
    </row>
    <row r="1266" spans="1:19" x14ac:dyDescent="0.35">
      <c r="A1266" s="59" t="s">
        <v>868</v>
      </c>
      <c r="B1266" s="59" t="s">
        <v>869</v>
      </c>
      <c r="C1266" s="53" t="s">
        <v>60</v>
      </c>
      <c r="D1266" s="53" t="s">
        <v>52</v>
      </c>
      <c r="E1266" s="53" t="s">
        <v>3707</v>
      </c>
      <c r="F1266" s="60">
        <v>97.7643741915373</v>
      </c>
      <c r="G1266" s="60">
        <v>89.102263141507706</v>
      </c>
      <c r="H1266" s="60">
        <v>103.136876411036</v>
      </c>
      <c r="I1266" s="60">
        <v>115.667316250957</v>
      </c>
      <c r="J1266" s="60">
        <v>116.92701370781499</v>
      </c>
      <c r="K1266" s="60">
        <v>87.283004904342206</v>
      </c>
      <c r="L1266" s="60">
        <v>89.841613647389806</v>
      </c>
      <c r="M1266" s="61">
        <v>0.74776057187035805</v>
      </c>
      <c r="N1266" s="61">
        <v>0.74993505971937602</v>
      </c>
      <c r="O1266" s="61">
        <v>0.71457940659765895</v>
      </c>
      <c r="P1266" s="61">
        <v>0.68717217938824904</v>
      </c>
      <c r="Q1266" s="61">
        <v>0.65771356879426601</v>
      </c>
      <c r="R1266" s="61">
        <v>0.66325224180851605</v>
      </c>
      <c r="S1266" s="61">
        <v>0.53573947653905996</v>
      </c>
    </row>
    <row r="1267" spans="1:19" x14ac:dyDescent="0.35">
      <c r="A1267" s="59" t="s">
        <v>1809</v>
      </c>
      <c r="B1267" s="59" t="s">
        <v>1810</v>
      </c>
      <c r="C1267" s="53" t="s">
        <v>40</v>
      </c>
      <c r="D1267" s="53" t="s">
        <v>55</v>
      </c>
      <c r="E1267" s="53" t="s">
        <v>3707</v>
      </c>
      <c r="F1267" s="60">
        <v>102.817469680199</v>
      </c>
      <c r="G1267" s="60">
        <v>98.616907244005603</v>
      </c>
      <c r="H1267" s="60">
        <v>87.187231161590503</v>
      </c>
      <c r="I1267" s="60">
        <v>100.034372705553</v>
      </c>
      <c r="J1267" s="60">
        <v>106.49540266789</v>
      </c>
      <c r="K1267" s="60">
        <v>93.539780151001096</v>
      </c>
      <c r="L1267" s="60">
        <v>99.511336045129497</v>
      </c>
      <c r="M1267" s="61">
        <v>0.80147314141674297</v>
      </c>
      <c r="N1267" s="61">
        <v>0.82456208708260703</v>
      </c>
      <c r="O1267" s="61">
        <v>0.79578524501591796</v>
      </c>
      <c r="P1267" s="61">
        <v>0.77799227184786701</v>
      </c>
      <c r="Q1267" s="61">
        <v>0.75184240055767004</v>
      </c>
      <c r="R1267" s="61">
        <v>0.75441833942264702</v>
      </c>
      <c r="S1267" s="61">
        <v>0.664710996575266</v>
      </c>
    </row>
    <row r="1268" spans="1:19" x14ac:dyDescent="0.35">
      <c r="A1268" s="59" t="s">
        <v>2184</v>
      </c>
      <c r="B1268" s="59" t="s">
        <v>2185</v>
      </c>
      <c r="C1268" s="53" t="s">
        <v>40</v>
      </c>
      <c r="D1268" s="53" t="s">
        <v>41</v>
      </c>
      <c r="E1268" s="53" t="s">
        <v>3707</v>
      </c>
      <c r="F1268" s="60">
        <v>102.18475507567599</v>
      </c>
      <c r="G1268" s="60">
        <v>90.964938464187497</v>
      </c>
      <c r="H1268" s="60">
        <v>98.435696820006797</v>
      </c>
      <c r="I1268" s="60">
        <v>104.906229607748</v>
      </c>
      <c r="J1268" s="60">
        <v>126.484747247435</v>
      </c>
      <c r="K1268" s="60">
        <v>92.868770488599296</v>
      </c>
      <c r="L1268" s="60">
        <v>105.059940428239</v>
      </c>
      <c r="M1268" s="61">
        <v>0.65492621060654799</v>
      </c>
      <c r="N1268" s="61">
        <v>0.68559749313409202</v>
      </c>
      <c r="O1268" s="61">
        <v>0.65165489332954196</v>
      </c>
      <c r="P1268" s="61">
        <v>0.62324513892830002</v>
      </c>
      <c r="Q1268" s="61">
        <v>0.591122680127805</v>
      </c>
      <c r="R1268" s="61">
        <v>0.60013992166687602</v>
      </c>
      <c r="S1268" s="61">
        <v>0.52238475737079804</v>
      </c>
    </row>
    <row r="1269" spans="1:19" x14ac:dyDescent="0.35">
      <c r="A1269" s="59" t="s">
        <v>1514</v>
      </c>
      <c r="B1269" s="59" t="s">
        <v>1515</v>
      </c>
      <c r="C1269" s="53" t="s">
        <v>40</v>
      </c>
      <c r="D1269" s="53" t="s">
        <v>233</v>
      </c>
      <c r="E1269" s="53" t="s">
        <v>3708</v>
      </c>
      <c r="F1269" s="60">
        <v>117.444267096068</v>
      </c>
      <c r="G1269" s="60">
        <v>114.114379069267</v>
      </c>
      <c r="H1269" s="60">
        <v>111.505551524512</v>
      </c>
      <c r="I1269" s="60">
        <v>114.010425733292</v>
      </c>
      <c r="J1269" s="60">
        <v>112.46115607578901</v>
      </c>
      <c r="K1269" s="60">
        <v>99.307573732364105</v>
      </c>
      <c r="L1269" s="60">
        <v>93.378728256700498</v>
      </c>
      <c r="M1269" s="61">
        <v>0.47076354188407099</v>
      </c>
      <c r="N1269" s="61">
        <v>0.48960864507309498</v>
      </c>
      <c r="O1269" s="61">
        <v>0.47199315131789699</v>
      </c>
      <c r="P1269" s="61">
        <v>0.45689913187989001</v>
      </c>
      <c r="Q1269" s="61">
        <v>0.43704675736464799</v>
      </c>
      <c r="R1269" s="61">
        <v>0.44122386425667498</v>
      </c>
      <c r="S1269" s="61">
        <v>0.399846273035739</v>
      </c>
    </row>
    <row r="1270" spans="1:19" x14ac:dyDescent="0.35">
      <c r="A1270" s="59" t="s">
        <v>1628</v>
      </c>
      <c r="B1270" s="59" t="s">
        <v>1629</v>
      </c>
      <c r="C1270" s="53" t="s">
        <v>40</v>
      </c>
      <c r="D1270" s="53" t="s">
        <v>223</v>
      </c>
      <c r="E1270" s="53" t="s">
        <v>3708</v>
      </c>
      <c r="F1270" s="60">
        <v>106.559959224943</v>
      </c>
      <c r="G1270" s="60">
        <v>124.28373219426599</v>
      </c>
      <c r="H1270" s="60">
        <v>111.12429414559701</v>
      </c>
      <c r="I1270" s="60">
        <v>117.256661046538</v>
      </c>
      <c r="J1270" s="60">
        <v>117.380505361801</v>
      </c>
      <c r="K1270" s="60">
        <v>86.762892151667103</v>
      </c>
      <c r="L1270" s="60">
        <v>88.5764450107052</v>
      </c>
      <c r="M1270" s="61">
        <v>0.59665715517820705</v>
      </c>
      <c r="N1270" s="61">
        <v>0.61186609182554197</v>
      </c>
      <c r="O1270" s="61">
        <v>0.59787262869806101</v>
      </c>
      <c r="P1270" s="61">
        <v>0.58517487225454501</v>
      </c>
      <c r="Q1270" s="61">
        <v>0.56817267782770897</v>
      </c>
      <c r="R1270" s="61">
        <v>0.57251775823696105</v>
      </c>
      <c r="S1270" s="61">
        <v>0.53561338040128204</v>
      </c>
    </row>
    <row r="1271" spans="1:19" x14ac:dyDescent="0.35">
      <c r="A1271" s="59" t="s">
        <v>1757</v>
      </c>
      <c r="B1271" s="59" t="s">
        <v>1758</v>
      </c>
      <c r="C1271" s="53" t="s">
        <v>60</v>
      </c>
      <c r="D1271" s="53" t="s">
        <v>41</v>
      </c>
      <c r="E1271" s="53" t="s">
        <v>3708</v>
      </c>
      <c r="F1271" s="60">
        <v>111.41396630748601</v>
      </c>
      <c r="G1271" s="60">
        <v>100.00585856865899</v>
      </c>
      <c r="H1271" s="60">
        <v>98.793605966777903</v>
      </c>
      <c r="I1271" s="60">
        <v>114.872834750168</v>
      </c>
      <c r="J1271" s="60">
        <v>118.05772664310101</v>
      </c>
      <c r="K1271" s="60">
        <v>94.590554680435602</v>
      </c>
      <c r="L1271" s="60">
        <v>94.685222759087196</v>
      </c>
      <c r="M1271" s="61">
        <v>0.54486796589887898</v>
      </c>
      <c r="N1271" s="61">
        <v>0.55291635904369496</v>
      </c>
      <c r="O1271" s="61">
        <v>0.52745795776253401</v>
      </c>
      <c r="P1271" s="61">
        <v>0.51558747926041104</v>
      </c>
      <c r="Q1271" s="61">
        <v>0.49830995334449002</v>
      </c>
      <c r="R1271" s="61">
        <v>0.49577285572829399</v>
      </c>
      <c r="S1271" s="61">
        <v>0.42355414419336901</v>
      </c>
    </row>
    <row r="1272" spans="1:19" x14ac:dyDescent="0.35">
      <c r="A1272" s="59" t="s">
        <v>1090</v>
      </c>
      <c r="B1272" s="59" t="s">
        <v>1091</v>
      </c>
      <c r="C1272" s="53" t="s">
        <v>40</v>
      </c>
      <c r="D1272" s="53" t="s">
        <v>230</v>
      </c>
      <c r="E1272" s="53" t="s">
        <v>3708</v>
      </c>
      <c r="F1272" s="60">
        <v>113.407335457752</v>
      </c>
      <c r="G1272" s="60">
        <v>107.717518372486</v>
      </c>
      <c r="H1272" s="60">
        <v>109.143230878197</v>
      </c>
      <c r="I1272" s="60">
        <v>109.63233028666799</v>
      </c>
      <c r="J1272" s="60">
        <v>109.757145129268</v>
      </c>
      <c r="K1272" s="60">
        <v>91.883468706470396</v>
      </c>
      <c r="L1272" s="60">
        <v>86.042619733816096</v>
      </c>
      <c r="M1272" s="61">
        <v>0.52679053410738896</v>
      </c>
      <c r="N1272" s="61">
        <v>0.54836122731617998</v>
      </c>
      <c r="O1272" s="61">
        <v>0.52823696296675204</v>
      </c>
      <c r="P1272" s="61">
        <v>0.51008038189188099</v>
      </c>
      <c r="Q1272" s="61">
        <v>0.486521907839158</v>
      </c>
      <c r="R1272" s="61">
        <v>0.49298394784897398</v>
      </c>
      <c r="S1272" s="61">
        <v>0.43830190882546599</v>
      </c>
    </row>
    <row r="1273" spans="1:19" x14ac:dyDescent="0.35">
      <c r="A1273" s="59" t="s">
        <v>934</v>
      </c>
      <c r="B1273" s="59" t="s">
        <v>935</v>
      </c>
      <c r="C1273" s="53" t="s">
        <v>40</v>
      </c>
      <c r="D1273" s="53" t="s">
        <v>256</v>
      </c>
      <c r="E1273" s="53" t="s">
        <v>3708</v>
      </c>
      <c r="F1273" s="60">
        <v>109.208900337579</v>
      </c>
      <c r="G1273" s="60">
        <v>103.658463037042</v>
      </c>
      <c r="H1273" s="60">
        <v>107.06900918577</v>
      </c>
      <c r="I1273" s="60">
        <v>107.892113228192</v>
      </c>
      <c r="J1273" s="60">
        <v>102.386952632907</v>
      </c>
      <c r="K1273" s="60">
        <v>91.874180978743993</v>
      </c>
      <c r="L1273" s="60">
        <v>90.135694200147199</v>
      </c>
      <c r="M1273" s="61">
        <v>0.47232968931973801</v>
      </c>
      <c r="N1273" s="61">
        <v>0.497401430552947</v>
      </c>
      <c r="O1273" s="61">
        <v>0.47336115335986201</v>
      </c>
      <c r="P1273" s="61">
        <v>0.45249934829966099</v>
      </c>
      <c r="Q1273" s="61">
        <v>0.42498384345852802</v>
      </c>
      <c r="R1273" s="61">
        <v>0.43222511069217501</v>
      </c>
      <c r="S1273" s="61">
        <v>0.36591171709464199</v>
      </c>
    </row>
    <row r="1274" spans="1:19" x14ac:dyDescent="0.35">
      <c r="A1274" s="59" t="s">
        <v>2520</v>
      </c>
      <c r="B1274" s="59" t="s">
        <v>2521</v>
      </c>
      <c r="C1274" s="53" t="s">
        <v>60</v>
      </c>
      <c r="D1274" s="53" t="s">
        <v>61</v>
      </c>
      <c r="E1274" s="53" t="s">
        <v>3707</v>
      </c>
      <c r="F1274" s="60">
        <v>104.04668759114701</v>
      </c>
      <c r="G1274" s="60">
        <v>93.095878455033002</v>
      </c>
      <c r="H1274" s="60">
        <v>99.254371394920099</v>
      </c>
      <c r="I1274" s="60">
        <v>107.81992234575701</v>
      </c>
      <c r="J1274" s="60">
        <v>112.900652563268</v>
      </c>
      <c r="K1274" s="60">
        <v>95.759352149977701</v>
      </c>
      <c r="L1274" s="60">
        <v>100.51479559212299</v>
      </c>
      <c r="M1274" s="61">
        <v>0.68070577223099504</v>
      </c>
      <c r="N1274" s="61">
        <v>0.70959880456840296</v>
      </c>
      <c r="O1274" s="61">
        <v>0.67494649957984498</v>
      </c>
      <c r="P1274" s="61">
        <v>0.65662271887229295</v>
      </c>
      <c r="Q1274" s="61">
        <v>0.63220868188805401</v>
      </c>
      <c r="R1274" s="61">
        <v>0.63248851498315395</v>
      </c>
      <c r="S1274" s="61">
        <v>0.56564661942042005</v>
      </c>
    </row>
    <row r="1275" spans="1:19" x14ac:dyDescent="0.35">
      <c r="A1275" s="59" t="s">
        <v>1050</v>
      </c>
      <c r="B1275" s="59" t="s">
        <v>1051</v>
      </c>
      <c r="C1275" s="53" t="s">
        <v>40</v>
      </c>
      <c r="D1275" s="53" t="s">
        <v>233</v>
      </c>
      <c r="E1275" s="53" t="s">
        <v>3707</v>
      </c>
      <c r="F1275" s="60">
        <v>118.402746840102</v>
      </c>
      <c r="G1275" s="60">
        <v>126.583364209485</v>
      </c>
      <c r="H1275" s="60">
        <v>109.101965818634</v>
      </c>
      <c r="I1275" s="60">
        <v>125.912694646747</v>
      </c>
      <c r="J1275" s="60">
        <v>130.46859204132099</v>
      </c>
      <c r="K1275" s="60">
        <v>95.340464163189196</v>
      </c>
      <c r="L1275" s="60">
        <v>85.242862382779094</v>
      </c>
      <c r="M1275" s="61">
        <v>0.693283553656454</v>
      </c>
      <c r="N1275" s="61">
        <v>0.72473074403735205</v>
      </c>
      <c r="O1275" s="61">
        <v>0.69571840881857006</v>
      </c>
      <c r="P1275" s="61">
        <v>0.67156282398193501</v>
      </c>
      <c r="Q1275" s="61">
        <v>0.64350069908674901</v>
      </c>
      <c r="R1275" s="61">
        <v>0.65111469494250696</v>
      </c>
      <c r="S1275" s="61">
        <v>0.59622986094151298</v>
      </c>
    </row>
    <row r="1276" spans="1:19" x14ac:dyDescent="0.35">
      <c r="A1276" s="59" t="s">
        <v>1056</v>
      </c>
      <c r="B1276" s="59" t="s">
        <v>1057</v>
      </c>
      <c r="C1276" s="53" t="s">
        <v>60</v>
      </c>
      <c r="D1276" s="53" t="s">
        <v>233</v>
      </c>
      <c r="E1276" s="53" t="s">
        <v>3707</v>
      </c>
      <c r="F1276" s="60">
        <v>123.262652595638</v>
      </c>
      <c r="G1276" s="60">
        <v>132.339720836315</v>
      </c>
      <c r="H1276" s="60">
        <v>109.81587782528101</v>
      </c>
      <c r="I1276" s="60">
        <v>123.90216743526599</v>
      </c>
      <c r="J1276" s="60">
        <v>138.57618503495701</v>
      </c>
      <c r="K1276" s="60">
        <v>85.622794907432393</v>
      </c>
      <c r="L1276" s="60">
        <v>86.597072773316</v>
      </c>
      <c r="M1276" s="61">
        <v>0.80939554229201904</v>
      </c>
      <c r="N1276" s="61">
        <v>0.83363659154056102</v>
      </c>
      <c r="O1276" s="61">
        <v>0.81142906188721997</v>
      </c>
      <c r="P1276" s="61">
        <v>0.79108182183203402</v>
      </c>
      <c r="Q1276" s="61">
        <v>0.76572375835272299</v>
      </c>
      <c r="R1276" s="61">
        <v>0.77166456955111695</v>
      </c>
      <c r="S1276" s="61">
        <v>0.71506566089926704</v>
      </c>
    </row>
    <row r="1277" spans="1:19" x14ac:dyDescent="0.35">
      <c r="A1277" s="59" t="s">
        <v>1096</v>
      </c>
      <c r="B1277" s="59" t="s">
        <v>1097</v>
      </c>
      <c r="C1277" s="53" t="s">
        <v>60</v>
      </c>
      <c r="D1277" s="53" t="s">
        <v>230</v>
      </c>
      <c r="E1277" s="53" t="s">
        <v>3707</v>
      </c>
      <c r="F1277" s="60">
        <v>118.48101349194501</v>
      </c>
      <c r="G1277" s="60">
        <v>105.27810357952499</v>
      </c>
      <c r="H1277" s="60">
        <v>109.683648083547</v>
      </c>
      <c r="I1277" s="60">
        <v>105.75514856990701</v>
      </c>
      <c r="J1277" s="60">
        <v>106.35120419368501</v>
      </c>
      <c r="K1277" s="60">
        <v>90.145516988591993</v>
      </c>
      <c r="L1277" s="60">
        <v>83.926210814142905</v>
      </c>
      <c r="M1277" s="61">
        <v>0.63734584875404299</v>
      </c>
      <c r="N1277" s="61">
        <v>0.67501805974798101</v>
      </c>
      <c r="O1277" s="61">
        <v>0.64132374845378404</v>
      </c>
      <c r="P1277" s="61">
        <v>0.61013037408650606</v>
      </c>
      <c r="Q1277" s="61">
        <v>0.57573517160321996</v>
      </c>
      <c r="R1277" s="61">
        <v>0.58682465212678503</v>
      </c>
      <c r="S1277" s="61">
        <v>0.51587032142835898</v>
      </c>
    </row>
    <row r="1278" spans="1:19" x14ac:dyDescent="0.35">
      <c r="A1278" s="59" t="s">
        <v>3272</v>
      </c>
      <c r="B1278" s="59" t="s">
        <v>3273</v>
      </c>
      <c r="C1278" s="53" t="s">
        <v>40</v>
      </c>
      <c r="D1278" s="53" t="s">
        <v>61</v>
      </c>
      <c r="E1278" s="53" t="s">
        <v>3707</v>
      </c>
      <c r="F1278" s="60">
        <v>106.907543992795</v>
      </c>
      <c r="G1278" s="60">
        <v>92.562404300447497</v>
      </c>
      <c r="H1278" s="60">
        <v>92.546015431887099</v>
      </c>
      <c r="I1278" s="60">
        <v>98.558328461510897</v>
      </c>
      <c r="J1278" s="60">
        <v>102.071964868135</v>
      </c>
      <c r="K1278" s="60">
        <v>94.232690504708302</v>
      </c>
      <c r="L1278" s="60">
        <v>105.357118328122</v>
      </c>
      <c r="M1278" s="61">
        <v>0.64746212750829302</v>
      </c>
      <c r="N1278" s="61">
        <v>0.66934921897129296</v>
      </c>
      <c r="O1278" s="61">
        <v>0.62679754375240604</v>
      </c>
      <c r="P1278" s="61">
        <v>0.61174927824488201</v>
      </c>
      <c r="Q1278" s="61">
        <v>0.57676639487639403</v>
      </c>
      <c r="R1278" s="61">
        <v>0.57422718524100902</v>
      </c>
      <c r="S1278" s="61">
        <v>0.47545582479175202</v>
      </c>
    </row>
    <row r="1279" spans="1:19" x14ac:dyDescent="0.35">
      <c r="A1279" s="59" t="s">
        <v>3006</v>
      </c>
      <c r="B1279" s="59" t="s">
        <v>3007</v>
      </c>
      <c r="C1279" s="53" t="s">
        <v>40</v>
      </c>
      <c r="D1279" s="53" t="s">
        <v>80</v>
      </c>
      <c r="E1279" s="53" t="s">
        <v>3707</v>
      </c>
      <c r="F1279" s="60">
        <v>113.065758597578</v>
      </c>
      <c r="G1279" s="60">
        <v>108.688967613526</v>
      </c>
      <c r="H1279" s="60">
        <v>99.039830908344896</v>
      </c>
      <c r="I1279" s="60">
        <v>100.123951123137</v>
      </c>
      <c r="J1279" s="60">
        <v>132.525543703322</v>
      </c>
      <c r="K1279" s="60">
        <v>101.224629533064</v>
      </c>
      <c r="L1279" s="60">
        <v>111.951370358397</v>
      </c>
      <c r="M1279" s="61">
        <v>0.77582904110964901</v>
      </c>
      <c r="N1279" s="61">
        <v>0.80165714891502904</v>
      </c>
      <c r="O1279" s="61">
        <v>0.77063043733704695</v>
      </c>
      <c r="P1279" s="61">
        <v>0.75277252649265203</v>
      </c>
      <c r="Q1279" s="61">
        <v>0.72283852846540597</v>
      </c>
      <c r="R1279" s="61">
        <v>0.728741990612639</v>
      </c>
      <c r="S1279" s="61">
        <v>0.65427056908659398</v>
      </c>
    </row>
    <row r="1280" spans="1:19" x14ac:dyDescent="0.35">
      <c r="A1280" s="59" t="s">
        <v>738</v>
      </c>
      <c r="B1280" s="59" t="s">
        <v>739</v>
      </c>
      <c r="C1280" s="53" t="s">
        <v>40</v>
      </c>
      <c r="D1280" s="53" t="s">
        <v>233</v>
      </c>
      <c r="E1280" s="53" t="s">
        <v>3708</v>
      </c>
      <c r="F1280" s="60">
        <v>98.261990068448199</v>
      </c>
      <c r="G1280" s="60">
        <v>98.7925834795534</v>
      </c>
      <c r="H1280" s="60">
        <v>98.284075147898207</v>
      </c>
      <c r="I1280" s="60">
        <v>103.353696117138</v>
      </c>
      <c r="J1280" s="60">
        <v>104.57015034862999</v>
      </c>
      <c r="K1280" s="60">
        <v>94.314514239344305</v>
      </c>
      <c r="L1280" s="60">
        <v>89.532409111370796</v>
      </c>
      <c r="M1280" s="61">
        <v>0.49001387470657398</v>
      </c>
      <c r="N1280" s="61">
        <v>0.50818477326539502</v>
      </c>
      <c r="O1280" s="61">
        <v>0.48996344498934102</v>
      </c>
      <c r="P1280" s="61">
        <v>0.47539949439101697</v>
      </c>
      <c r="Q1280" s="61">
        <v>0.45554091720425099</v>
      </c>
      <c r="R1280" s="61">
        <v>0.46002344141888102</v>
      </c>
      <c r="S1280" s="61">
        <v>0.39949641323181201</v>
      </c>
    </row>
    <row r="1281" spans="1:19" x14ac:dyDescent="0.35">
      <c r="A1281" s="59" t="s">
        <v>2518</v>
      </c>
      <c r="B1281" s="59" t="s">
        <v>2519</v>
      </c>
      <c r="C1281" s="53" t="s">
        <v>60</v>
      </c>
      <c r="D1281" s="53" t="s">
        <v>61</v>
      </c>
      <c r="E1281" s="53" t="s">
        <v>3708</v>
      </c>
      <c r="F1281" s="60">
        <v>104.783202455145</v>
      </c>
      <c r="G1281" s="60">
        <v>97.009319886283095</v>
      </c>
      <c r="H1281" s="60">
        <v>94.076374229755899</v>
      </c>
      <c r="I1281" s="60">
        <v>106.93823273180899</v>
      </c>
      <c r="J1281" s="60">
        <v>110.325204111822</v>
      </c>
      <c r="K1281" s="60">
        <v>92.743500827598993</v>
      </c>
      <c r="L1281" s="60">
        <v>97.236655477743895</v>
      </c>
      <c r="M1281" s="61">
        <v>0.60179904146902696</v>
      </c>
      <c r="N1281" s="61">
        <v>0.61271166873983995</v>
      </c>
      <c r="O1281" s="61">
        <v>0.58987916549223296</v>
      </c>
      <c r="P1281" s="61">
        <v>0.581916140107409</v>
      </c>
      <c r="Q1281" s="61">
        <v>0.56723493084659005</v>
      </c>
      <c r="R1281" s="61">
        <v>0.56363083156126703</v>
      </c>
      <c r="S1281" s="61">
        <v>0.50502120448260601</v>
      </c>
    </row>
    <row r="1282" spans="1:19" x14ac:dyDescent="0.35">
      <c r="A1282" s="59" t="s">
        <v>1640</v>
      </c>
      <c r="B1282" s="59" t="s">
        <v>1641</v>
      </c>
      <c r="C1282" s="53" t="s">
        <v>60</v>
      </c>
      <c r="D1282" s="53" t="s">
        <v>223</v>
      </c>
      <c r="E1282" s="53" t="s">
        <v>3707</v>
      </c>
      <c r="F1282" s="60">
        <v>113.75038698617399</v>
      </c>
      <c r="G1282" s="60">
        <v>137.99837735009899</v>
      </c>
      <c r="H1282" s="60">
        <v>103.69196899962201</v>
      </c>
      <c r="I1282" s="60">
        <v>107.93248794384201</v>
      </c>
      <c r="J1282" s="60">
        <v>111.287299420309</v>
      </c>
      <c r="K1282" s="60">
        <v>80.662059000166394</v>
      </c>
      <c r="L1282" s="60">
        <v>99.202159413138602</v>
      </c>
      <c r="M1282" s="61">
        <v>0.73099255549875297</v>
      </c>
      <c r="N1282" s="61">
        <v>0.76529868273297597</v>
      </c>
      <c r="O1282" s="61">
        <v>0.73464748622671505</v>
      </c>
      <c r="P1282" s="61">
        <v>0.70876886991243604</v>
      </c>
      <c r="Q1282" s="61">
        <v>0.67917398792875705</v>
      </c>
      <c r="R1282" s="61">
        <v>0.68749462398722405</v>
      </c>
      <c r="S1282" s="61">
        <v>0.630281932838339</v>
      </c>
    </row>
    <row r="1283" spans="1:19" x14ac:dyDescent="0.35">
      <c r="A1283" s="59" t="s">
        <v>1640</v>
      </c>
      <c r="B1283" s="59" t="s">
        <v>1641</v>
      </c>
      <c r="C1283" s="53" t="s">
        <v>60</v>
      </c>
      <c r="D1283" s="53" t="s">
        <v>223</v>
      </c>
      <c r="E1283" s="53" t="s">
        <v>3707</v>
      </c>
      <c r="F1283" s="60">
        <v>113.75038698617399</v>
      </c>
      <c r="G1283" s="60">
        <v>137.99837735009899</v>
      </c>
      <c r="H1283" s="60">
        <v>103.69196899962201</v>
      </c>
      <c r="I1283" s="60">
        <v>107.93248794384201</v>
      </c>
      <c r="J1283" s="60">
        <v>111.287299420309</v>
      </c>
      <c r="K1283" s="60">
        <v>80.662059000166394</v>
      </c>
      <c r="L1283" s="60">
        <v>99.202159413138602</v>
      </c>
      <c r="M1283" s="61">
        <v>0.73099255549875297</v>
      </c>
      <c r="N1283" s="61">
        <v>0.76529868273297597</v>
      </c>
      <c r="O1283" s="61">
        <v>0.73464748622671505</v>
      </c>
      <c r="P1283" s="61">
        <v>0.70876886991243604</v>
      </c>
      <c r="Q1283" s="61">
        <v>0.67917398792875705</v>
      </c>
      <c r="R1283" s="61">
        <v>0.68749462398722405</v>
      </c>
      <c r="S1283" s="61">
        <v>0.630281932838339</v>
      </c>
    </row>
    <row r="1284" spans="1:19" x14ac:dyDescent="0.35">
      <c r="A1284" s="59" t="s">
        <v>1102</v>
      </c>
      <c r="B1284" s="59" t="s">
        <v>1103</v>
      </c>
      <c r="C1284" s="53" t="s">
        <v>40</v>
      </c>
      <c r="D1284" s="53" t="s">
        <v>230</v>
      </c>
      <c r="E1284" s="53" t="s">
        <v>3708</v>
      </c>
      <c r="F1284" s="60">
        <v>112.620299551915</v>
      </c>
      <c r="G1284" s="60">
        <v>107.547315182948</v>
      </c>
      <c r="H1284" s="60">
        <v>106.30566231858199</v>
      </c>
      <c r="I1284" s="60">
        <v>108.806796207096</v>
      </c>
      <c r="J1284" s="60">
        <v>116.102891437398</v>
      </c>
      <c r="K1284" s="60">
        <v>92.689437079167305</v>
      </c>
      <c r="L1284" s="60">
        <v>95.634294564797798</v>
      </c>
      <c r="M1284" s="61">
        <v>0.56438456108125901</v>
      </c>
      <c r="N1284" s="61">
        <v>0.58503906516385695</v>
      </c>
      <c r="O1284" s="61">
        <v>0.56521941676093801</v>
      </c>
      <c r="P1284" s="61">
        <v>0.54822579266315696</v>
      </c>
      <c r="Q1284" s="61">
        <v>0.52739143734354499</v>
      </c>
      <c r="R1284" s="61">
        <v>0.53270773404376703</v>
      </c>
      <c r="S1284" s="61">
        <v>0.48404287961553799</v>
      </c>
    </row>
    <row r="1285" spans="1:19" x14ac:dyDescent="0.35">
      <c r="A1285" s="59" t="s">
        <v>2648</v>
      </c>
      <c r="B1285" s="59" t="s">
        <v>2649</v>
      </c>
      <c r="C1285" s="53" t="s">
        <v>60</v>
      </c>
      <c r="D1285" s="53" t="s">
        <v>114</v>
      </c>
      <c r="E1285" s="53" t="s">
        <v>3708</v>
      </c>
      <c r="F1285" s="60">
        <v>109.248170206857</v>
      </c>
      <c r="G1285" s="60">
        <v>112.535835648984</v>
      </c>
      <c r="H1285" s="60">
        <v>99.653341356229902</v>
      </c>
      <c r="I1285" s="60">
        <v>115.68341523135</v>
      </c>
      <c r="J1285" s="60">
        <v>115.008710712612</v>
      </c>
      <c r="K1285" s="60">
        <v>88.177493348702498</v>
      </c>
      <c r="L1285" s="60">
        <v>100.623585026703</v>
      </c>
      <c r="M1285" s="61">
        <v>0.55084492859737699</v>
      </c>
      <c r="N1285" s="61">
        <v>0.568703601696675</v>
      </c>
      <c r="O1285" s="61">
        <v>0.55206083279183105</v>
      </c>
      <c r="P1285" s="61">
        <v>0.53680322116206403</v>
      </c>
      <c r="Q1285" s="61">
        <v>0.51678019546741105</v>
      </c>
      <c r="R1285" s="61">
        <v>0.52134294872044495</v>
      </c>
      <c r="S1285" s="61">
        <v>0.46922125308071599</v>
      </c>
    </row>
    <row r="1286" spans="1:19" x14ac:dyDescent="0.35">
      <c r="A1286" s="59" t="s">
        <v>750</v>
      </c>
      <c r="B1286" s="59" t="s">
        <v>751</v>
      </c>
      <c r="C1286" s="53" t="s">
        <v>60</v>
      </c>
      <c r="D1286" s="53" t="s">
        <v>233</v>
      </c>
      <c r="E1286" s="53" t="s">
        <v>3707</v>
      </c>
      <c r="F1286" s="60">
        <v>90.582693397711907</v>
      </c>
      <c r="G1286" s="60">
        <v>92.437864580019294</v>
      </c>
      <c r="H1286" s="60">
        <v>90.522249825121904</v>
      </c>
      <c r="I1286" s="60">
        <v>99.143710932572503</v>
      </c>
      <c r="J1286" s="60">
        <v>100.815898674232</v>
      </c>
      <c r="K1286" s="60">
        <v>95.950851336098196</v>
      </c>
      <c r="L1286" s="60">
        <v>90.213351110510999</v>
      </c>
      <c r="M1286" s="61">
        <v>0.650280186622476</v>
      </c>
      <c r="N1286" s="61">
        <v>0.690039761740602</v>
      </c>
      <c r="O1286" s="61">
        <v>0.65357242717618302</v>
      </c>
      <c r="P1286" s="61">
        <v>0.62380895022152505</v>
      </c>
      <c r="Q1286" s="61">
        <v>0.58958752791281099</v>
      </c>
      <c r="R1286" s="61">
        <v>0.59888467699498604</v>
      </c>
      <c r="S1286" s="61">
        <v>0.44932958438020698</v>
      </c>
    </row>
    <row r="1287" spans="1:19" x14ac:dyDescent="0.35">
      <c r="A1287" s="59" t="s">
        <v>1190</v>
      </c>
      <c r="B1287" s="59" t="s">
        <v>1191</v>
      </c>
      <c r="C1287" s="53" t="s">
        <v>60</v>
      </c>
      <c r="D1287" s="53" t="s">
        <v>230</v>
      </c>
      <c r="E1287" s="53" t="s">
        <v>3707</v>
      </c>
      <c r="F1287" s="60">
        <v>116.567986452539</v>
      </c>
      <c r="G1287" s="60">
        <v>124.249796680892</v>
      </c>
      <c r="H1287" s="60">
        <v>112.319732708888</v>
      </c>
      <c r="I1287" s="60">
        <v>123.48887542872799</v>
      </c>
      <c r="J1287" s="60">
        <v>130.56626865169301</v>
      </c>
      <c r="K1287" s="60">
        <v>85.869034355485695</v>
      </c>
      <c r="L1287" s="60">
        <v>84.640637647072694</v>
      </c>
      <c r="M1287" s="61">
        <v>0.67269959951090497</v>
      </c>
      <c r="N1287" s="61">
        <v>0.70618329608973096</v>
      </c>
      <c r="O1287" s="61">
        <v>0.67564326027032295</v>
      </c>
      <c r="P1287" s="61">
        <v>0.65193517684515601</v>
      </c>
      <c r="Q1287" s="61">
        <v>0.622779539286618</v>
      </c>
      <c r="R1287" s="61">
        <v>0.629735666585447</v>
      </c>
      <c r="S1287" s="61">
        <v>0.57117456907145503</v>
      </c>
    </row>
    <row r="1288" spans="1:19" x14ac:dyDescent="0.35">
      <c r="A1288" s="59" t="s">
        <v>1823</v>
      </c>
      <c r="B1288" s="59" t="s">
        <v>1824</v>
      </c>
      <c r="C1288" s="53" t="s">
        <v>40</v>
      </c>
      <c r="D1288" s="53" t="s">
        <v>55</v>
      </c>
      <c r="E1288" s="53" t="s">
        <v>3707</v>
      </c>
      <c r="F1288" s="60">
        <v>104.123916513483</v>
      </c>
      <c r="G1288" s="60">
        <v>100.392421188094</v>
      </c>
      <c r="H1288" s="60">
        <v>92.010553059536804</v>
      </c>
      <c r="I1288" s="60">
        <v>101.13449939418</v>
      </c>
      <c r="J1288" s="60">
        <v>115.197741978832</v>
      </c>
      <c r="K1288" s="60">
        <v>94.489645238638403</v>
      </c>
      <c r="L1288" s="60">
        <v>108.68135310661501</v>
      </c>
      <c r="M1288" s="61">
        <v>0.67049428036872005</v>
      </c>
      <c r="N1288" s="61">
        <v>0.66458078459603398</v>
      </c>
      <c r="O1288" s="61">
        <v>0.58179359824621701</v>
      </c>
      <c r="P1288" s="61">
        <v>0.645751427575329</v>
      </c>
      <c r="Q1288" s="61">
        <v>0.613612516861054</v>
      </c>
      <c r="R1288" s="61">
        <v>0.59315363893658302</v>
      </c>
      <c r="S1288" s="61">
        <v>0.45015343057485002</v>
      </c>
    </row>
    <row r="1289" spans="1:19" x14ac:dyDescent="0.35">
      <c r="A1289" s="59" t="s">
        <v>571</v>
      </c>
      <c r="B1289" s="59" t="s">
        <v>572</v>
      </c>
      <c r="C1289" s="53" t="s">
        <v>60</v>
      </c>
      <c r="D1289" s="53" t="s">
        <v>216</v>
      </c>
      <c r="E1289" s="53" t="s">
        <v>3708</v>
      </c>
      <c r="F1289" s="60">
        <v>123.693856514902</v>
      </c>
      <c r="G1289" s="60">
        <v>122.76865771090399</v>
      </c>
      <c r="H1289" s="60">
        <v>111.758210184348</v>
      </c>
      <c r="I1289" s="60">
        <v>121.477775526245</v>
      </c>
      <c r="J1289" s="60">
        <v>128.277528076838</v>
      </c>
      <c r="K1289" s="60">
        <v>90.550737109393097</v>
      </c>
      <c r="L1289" s="60">
        <v>88.596731239175995</v>
      </c>
      <c r="M1289" s="61">
        <v>0.54453160592508199</v>
      </c>
      <c r="N1289" s="61">
        <v>0.56327093944081197</v>
      </c>
      <c r="O1289" s="61">
        <v>0.54527165034383995</v>
      </c>
      <c r="P1289" s="61">
        <v>0.52931261337444402</v>
      </c>
      <c r="Q1289" s="61">
        <v>0.50729769921384105</v>
      </c>
      <c r="R1289" s="61">
        <v>0.50985315683412202</v>
      </c>
      <c r="S1289" s="61">
        <v>0.45777712780812402</v>
      </c>
    </row>
    <row r="1290" spans="1:19" x14ac:dyDescent="0.35">
      <c r="A1290" s="59" t="s">
        <v>2002</v>
      </c>
      <c r="B1290" s="59" t="s">
        <v>2003</v>
      </c>
      <c r="C1290" s="53" t="s">
        <v>60</v>
      </c>
      <c r="D1290" s="53" t="s">
        <v>49</v>
      </c>
      <c r="E1290" s="53" t="s">
        <v>3708</v>
      </c>
      <c r="F1290" s="60">
        <v>101.33009743805501</v>
      </c>
      <c r="G1290" s="60">
        <v>97.700927619938298</v>
      </c>
      <c r="H1290" s="60">
        <v>88.135041544349903</v>
      </c>
      <c r="I1290" s="60">
        <v>94.658433183282696</v>
      </c>
      <c r="J1290" s="60">
        <v>114.611199724651</v>
      </c>
      <c r="K1290" s="60">
        <v>98.986195420371601</v>
      </c>
      <c r="L1290" s="60">
        <v>103.480047838766</v>
      </c>
      <c r="M1290" s="61">
        <v>0.55966903244906097</v>
      </c>
      <c r="N1290" s="61">
        <v>0.57488443735331995</v>
      </c>
      <c r="O1290" s="61">
        <v>0.55696507333406098</v>
      </c>
      <c r="P1290" s="61">
        <v>0.54456491238499705</v>
      </c>
      <c r="Q1290" s="61">
        <v>0.52397610375331105</v>
      </c>
      <c r="R1290" s="61">
        <v>0.52565389214025504</v>
      </c>
      <c r="S1290" s="61">
        <v>0.45879813739859898</v>
      </c>
    </row>
    <row r="1291" spans="1:19" x14ac:dyDescent="0.35">
      <c r="A1291" s="59" t="s">
        <v>3008</v>
      </c>
      <c r="B1291" s="59" t="s">
        <v>3009</v>
      </c>
      <c r="C1291" s="53" t="s">
        <v>40</v>
      </c>
      <c r="D1291" s="53" t="s">
        <v>80</v>
      </c>
      <c r="E1291" s="53" t="s">
        <v>3707</v>
      </c>
      <c r="F1291" s="60">
        <v>120.895209266394</v>
      </c>
      <c r="G1291" s="60">
        <v>115.56664164404199</v>
      </c>
      <c r="H1291" s="60">
        <v>103.531296247079</v>
      </c>
      <c r="I1291" s="60">
        <v>109.746582141593</v>
      </c>
      <c r="J1291" s="60">
        <v>126.72266507803501</v>
      </c>
      <c r="K1291" s="60">
        <v>102.174712480981</v>
      </c>
      <c r="L1291" s="60">
        <v>102.97980953557401</v>
      </c>
      <c r="M1291" s="61">
        <v>0.65698341834808605</v>
      </c>
      <c r="N1291" s="61">
        <v>0.69040941449350102</v>
      </c>
      <c r="O1291" s="61">
        <v>0.66000798068359201</v>
      </c>
      <c r="P1291" s="61">
        <v>0.63254937445688597</v>
      </c>
      <c r="Q1291" s="61">
        <v>0.60199073347415499</v>
      </c>
      <c r="R1291" s="61">
        <v>0.61129565877036496</v>
      </c>
      <c r="S1291" s="61">
        <v>0.54774893819444403</v>
      </c>
    </row>
    <row r="1292" spans="1:19" x14ac:dyDescent="0.35">
      <c r="A1292" s="59" t="s">
        <v>2640</v>
      </c>
      <c r="B1292" s="59" t="s">
        <v>2641</v>
      </c>
      <c r="C1292" s="53" t="s">
        <v>40</v>
      </c>
      <c r="D1292" s="53" t="s">
        <v>114</v>
      </c>
      <c r="E1292" s="53" t="s">
        <v>3707</v>
      </c>
      <c r="F1292" s="60">
        <v>109.39186843505</v>
      </c>
      <c r="G1292" s="60">
        <v>114.394240287502</v>
      </c>
      <c r="H1292" s="60">
        <v>104.345174846234</v>
      </c>
      <c r="I1292" s="60">
        <v>117.321693291446</v>
      </c>
      <c r="J1292" s="60">
        <v>121.98737636117301</v>
      </c>
      <c r="K1292" s="60">
        <v>86.056508859591503</v>
      </c>
      <c r="L1292" s="60">
        <v>95.206414197022696</v>
      </c>
      <c r="M1292" s="61">
        <v>0.74820321433055603</v>
      </c>
      <c r="N1292" s="61">
        <v>0.78073488570624305</v>
      </c>
      <c r="O1292" s="61">
        <v>0.74999479532701396</v>
      </c>
      <c r="P1292" s="61">
        <v>0.72507144117159505</v>
      </c>
      <c r="Q1292" s="61">
        <v>0.69313375734895899</v>
      </c>
      <c r="R1292" s="61">
        <v>0.69925903930104805</v>
      </c>
      <c r="S1292" s="61">
        <v>0.62644047533124103</v>
      </c>
    </row>
    <row r="1293" spans="1:19" x14ac:dyDescent="0.35">
      <c r="A1293" s="59" t="s">
        <v>930</v>
      </c>
      <c r="B1293" s="59" t="s">
        <v>931</v>
      </c>
      <c r="C1293" s="53" t="s">
        <v>40</v>
      </c>
      <c r="D1293" s="53" t="s">
        <v>256</v>
      </c>
      <c r="E1293" s="53" t="s">
        <v>3708</v>
      </c>
      <c r="F1293" s="60">
        <v>109.208900337579</v>
      </c>
      <c r="G1293" s="60">
        <v>103.658463037042</v>
      </c>
      <c r="H1293" s="60">
        <v>107.06900918577</v>
      </c>
      <c r="I1293" s="60">
        <v>107.892113228192</v>
      </c>
      <c r="J1293" s="60">
        <v>102.386952632907</v>
      </c>
      <c r="K1293" s="60">
        <v>91.874180978743993</v>
      </c>
      <c r="L1293" s="60">
        <v>90.135694200147199</v>
      </c>
      <c r="M1293" s="61">
        <v>0.47232968931973801</v>
      </c>
      <c r="N1293" s="61">
        <v>0.497401430552947</v>
      </c>
      <c r="O1293" s="61">
        <v>0.47336115335986201</v>
      </c>
      <c r="P1293" s="61">
        <v>0.45249934829966099</v>
      </c>
      <c r="Q1293" s="61">
        <v>0.42498384345852802</v>
      </c>
      <c r="R1293" s="61">
        <v>0.43222511069217501</v>
      </c>
      <c r="S1293" s="61">
        <v>0.36591171709464199</v>
      </c>
    </row>
    <row r="1294" spans="1:19" x14ac:dyDescent="0.35">
      <c r="A1294" s="59" t="s">
        <v>850</v>
      </c>
      <c r="B1294" s="59" t="s">
        <v>851</v>
      </c>
      <c r="C1294" s="53" t="s">
        <v>40</v>
      </c>
      <c r="D1294" s="53" t="s">
        <v>249</v>
      </c>
      <c r="E1294" s="53" t="s">
        <v>3707</v>
      </c>
      <c r="F1294" s="60">
        <v>98.853364806410696</v>
      </c>
      <c r="G1294" s="60">
        <v>111.97502911576601</v>
      </c>
      <c r="H1294" s="60">
        <v>95.384041651649</v>
      </c>
      <c r="I1294" s="60">
        <v>100.92201194269001</v>
      </c>
      <c r="J1294" s="60">
        <v>123.97565518890499</v>
      </c>
      <c r="K1294" s="60">
        <v>89.190027665831494</v>
      </c>
      <c r="L1294" s="60">
        <v>107.128075379199</v>
      </c>
      <c r="M1294" s="61">
        <v>0.64416909691852897</v>
      </c>
      <c r="N1294" s="61">
        <v>0.68191629396169395</v>
      </c>
      <c r="O1294" s="61">
        <v>0.64823767453604397</v>
      </c>
      <c r="P1294" s="61">
        <v>0.61886595266561195</v>
      </c>
      <c r="Q1294" s="61">
        <v>0.58606750395476903</v>
      </c>
      <c r="R1294" s="61">
        <v>0.59582639871127996</v>
      </c>
      <c r="S1294" s="61">
        <v>0.52282784129247495</v>
      </c>
    </row>
    <row r="1295" spans="1:19" x14ac:dyDescent="0.35">
      <c r="A1295" s="59" t="s">
        <v>1116</v>
      </c>
      <c r="B1295" s="59" t="s">
        <v>1117</v>
      </c>
      <c r="C1295" s="53" t="s">
        <v>40</v>
      </c>
      <c r="D1295" s="53" t="s">
        <v>249</v>
      </c>
      <c r="E1295" s="53" t="s">
        <v>3707</v>
      </c>
      <c r="F1295" s="60">
        <v>112.28128970684</v>
      </c>
      <c r="G1295" s="60">
        <v>116.10077282696</v>
      </c>
      <c r="H1295" s="60">
        <v>128.470218899011</v>
      </c>
      <c r="I1295" s="60">
        <v>108.91939362134799</v>
      </c>
      <c r="J1295" s="60">
        <v>108.184136673202</v>
      </c>
      <c r="K1295" s="60">
        <v>104.344646735109</v>
      </c>
      <c r="L1295" s="60">
        <v>88.267659035108494</v>
      </c>
      <c r="M1295" s="61">
        <v>0.61189942132236397</v>
      </c>
      <c r="N1295" s="61">
        <v>0.65642262050659805</v>
      </c>
      <c r="O1295" s="61">
        <v>0.61642968759559302</v>
      </c>
      <c r="P1295" s="61">
        <v>0.583501724884947</v>
      </c>
      <c r="Q1295" s="61">
        <v>0.54591471511358702</v>
      </c>
      <c r="R1295" s="61">
        <v>0.55635898949443696</v>
      </c>
      <c r="S1295" s="61">
        <v>0.48387132890476903</v>
      </c>
    </row>
    <row r="1296" spans="1:19" x14ac:dyDescent="0.35">
      <c r="A1296" s="59" t="s">
        <v>2512</v>
      </c>
      <c r="B1296" s="59" t="s">
        <v>2513</v>
      </c>
      <c r="C1296" s="53" t="s">
        <v>40</v>
      </c>
      <c r="D1296" s="53" t="s">
        <v>61</v>
      </c>
      <c r="E1296" s="53" t="s">
        <v>3707</v>
      </c>
      <c r="F1296" s="60">
        <v>110.830598471938</v>
      </c>
      <c r="G1296" s="60">
        <v>102.272593175268</v>
      </c>
      <c r="H1296" s="60">
        <v>90.002408414824401</v>
      </c>
      <c r="I1296" s="60">
        <v>113.74647881364299</v>
      </c>
      <c r="J1296" s="60">
        <v>111.15950907235199</v>
      </c>
      <c r="K1296" s="60">
        <v>89.823886417327998</v>
      </c>
      <c r="L1296" s="60">
        <v>94.578071290960395</v>
      </c>
      <c r="M1296" s="61">
        <v>0.73826273538327003</v>
      </c>
      <c r="N1296" s="61">
        <v>0.74947301921399601</v>
      </c>
      <c r="O1296" s="61">
        <v>0.70733910730764604</v>
      </c>
      <c r="P1296" s="61">
        <v>0.71079393534938196</v>
      </c>
      <c r="Q1296" s="61">
        <v>0.68202777216528199</v>
      </c>
      <c r="R1296" s="61">
        <v>0.67270915047040203</v>
      </c>
      <c r="S1296" s="61">
        <v>0.56725421792401698</v>
      </c>
    </row>
    <row r="1297" spans="1:19" x14ac:dyDescent="0.35">
      <c r="A1297" s="59" t="s">
        <v>2512</v>
      </c>
      <c r="B1297" s="59" t="s">
        <v>2513</v>
      </c>
      <c r="C1297" s="53" t="s">
        <v>40</v>
      </c>
      <c r="D1297" s="53" t="s">
        <v>61</v>
      </c>
      <c r="E1297" s="53" t="s">
        <v>3707</v>
      </c>
      <c r="F1297" s="60">
        <v>110.830598471938</v>
      </c>
      <c r="G1297" s="60">
        <v>102.272593175268</v>
      </c>
      <c r="H1297" s="60">
        <v>90.002408414824401</v>
      </c>
      <c r="I1297" s="60">
        <v>113.74647881364299</v>
      </c>
      <c r="J1297" s="60">
        <v>111.15950907235199</v>
      </c>
      <c r="K1297" s="60">
        <v>89.823886417327998</v>
      </c>
      <c r="L1297" s="60">
        <v>94.578071290960395</v>
      </c>
      <c r="M1297" s="61">
        <v>0.73826273538327003</v>
      </c>
      <c r="N1297" s="61">
        <v>0.74947301921399601</v>
      </c>
      <c r="O1297" s="61">
        <v>0.70733910730764604</v>
      </c>
      <c r="P1297" s="61">
        <v>0.71079393534938196</v>
      </c>
      <c r="Q1297" s="61">
        <v>0.68202777216528199</v>
      </c>
      <c r="R1297" s="61">
        <v>0.67270915047040203</v>
      </c>
      <c r="S1297" s="61">
        <v>0.56725421792401698</v>
      </c>
    </row>
    <row r="1298" spans="1:19" x14ac:dyDescent="0.35">
      <c r="A1298" s="59" t="s">
        <v>2288</v>
      </c>
      <c r="B1298" s="59" t="s">
        <v>2289</v>
      </c>
      <c r="C1298" s="53" t="s">
        <v>40</v>
      </c>
      <c r="D1298" s="53" t="s">
        <v>66</v>
      </c>
      <c r="E1298" s="53" t="s">
        <v>3708</v>
      </c>
      <c r="F1298" s="60">
        <v>108.97186107100499</v>
      </c>
      <c r="G1298" s="60">
        <v>106.830497272174</v>
      </c>
      <c r="H1298" s="60">
        <v>97.103905791340694</v>
      </c>
      <c r="I1298" s="60">
        <v>105.196520313495</v>
      </c>
      <c r="J1298" s="60">
        <v>120.157001618983</v>
      </c>
      <c r="K1298" s="60">
        <v>92.835403466767701</v>
      </c>
      <c r="L1298" s="60">
        <v>106.945303994764</v>
      </c>
      <c r="M1298" s="61">
        <v>0.54926385202720995</v>
      </c>
      <c r="N1298" s="61">
        <v>0.56669006104936404</v>
      </c>
      <c r="O1298" s="61">
        <v>0.54790629895702703</v>
      </c>
      <c r="P1298" s="61">
        <v>0.53504897960959097</v>
      </c>
      <c r="Q1298" s="61">
        <v>0.51533303886794901</v>
      </c>
      <c r="R1298" s="61">
        <v>0.51871253639358295</v>
      </c>
      <c r="S1298" s="61">
        <v>0.46998718107416598</v>
      </c>
    </row>
    <row r="1299" spans="1:19" x14ac:dyDescent="0.35">
      <c r="A1299" s="59" t="s">
        <v>3074</v>
      </c>
      <c r="B1299" s="59" t="s">
        <v>3075</v>
      </c>
      <c r="C1299" s="53" t="s">
        <v>40</v>
      </c>
      <c r="D1299" s="53" t="s">
        <v>1863</v>
      </c>
      <c r="E1299" s="53" t="s">
        <v>3708</v>
      </c>
      <c r="F1299" s="60">
        <v>107.362506456058</v>
      </c>
      <c r="G1299" s="60">
        <v>103.530342512202</v>
      </c>
      <c r="H1299" s="60">
        <v>99.435941439312799</v>
      </c>
      <c r="I1299" s="60">
        <v>104.443686175027</v>
      </c>
      <c r="J1299" s="60">
        <v>122.539365031842</v>
      </c>
      <c r="K1299" s="60">
        <v>92.642998440535607</v>
      </c>
      <c r="L1299" s="60">
        <v>99.9124424978869</v>
      </c>
      <c r="M1299" s="61">
        <v>0.47341525366760601</v>
      </c>
      <c r="N1299" s="61">
        <v>0.49729064125164202</v>
      </c>
      <c r="O1299" s="61">
        <v>0.47222385948058898</v>
      </c>
      <c r="P1299" s="61">
        <v>0.45508174402096901</v>
      </c>
      <c r="Q1299" s="61">
        <v>0.432233620839855</v>
      </c>
      <c r="R1299" s="61">
        <v>0.43521861474882001</v>
      </c>
      <c r="S1299" s="61">
        <v>0.38144028130658097</v>
      </c>
    </row>
    <row r="1300" spans="1:19" x14ac:dyDescent="0.35">
      <c r="A1300" s="59" t="s">
        <v>1374</v>
      </c>
      <c r="B1300" s="59" t="s">
        <v>1375</v>
      </c>
      <c r="C1300" s="53" t="s">
        <v>40</v>
      </c>
      <c r="D1300" s="53" t="s">
        <v>216</v>
      </c>
      <c r="E1300" s="53" t="s">
        <v>3707</v>
      </c>
      <c r="F1300" s="60">
        <v>91.394252490344201</v>
      </c>
      <c r="G1300" s="60">
        <v>109.40479998180101</v>
      </c>
      <c r="H1300" s="60">
        <v>108.194512739773</v>
      </c>
      <c r="I1300" s="60">
        <v>97.706272425307105</v>
      </c>
      <c r="J1300" s="60">
        <v>102.923980953174</v>
      </c>
      <c r="K1300" s="60">
        <v>90.378971478108397</v>
      </c>
      <c r="L1300" s="60">
        <v>85.273807950006301</v>
      </c>
      <c r="M1300" s="61">
        <v>0.63100213716692299</v>
      </c>
      <c r="N1300" s="61">
        <v>0.67013842024467796</v>
      </c>
      <c r="O1300" s="61">
        <v>0.63447441754461797</v>
      </c>
      <c r="P1300" s="61">
        <v>0.60361910170639699</v>
      </c>
      <c r="Q1300" s="61">
        <v>0.56890821119216395</v>
      </c>
      <c r="R1300" s="61">
        <v>0.57905215789591502</v>
      </c>
      <c r="S1300" s="61">
        <v>0.50085880279469297</v>
      </c>
    </row>
    <row r="1301" spans="1:19" x14ac:dyDescent="0.35">
      <c r="A1301" s="59" t="s">
        <v>1490</v>
      </c>
      <c r="B1301" s="59" t="s">
        <v>1491</v>
      </c>
      <c r="C1301" s="53" t="s">
        <v>60</v>
      </c>
      <c r="D1301" s="53" t="s">
        <v>249</v>
      </c>
      <c r="E1301" s="53" t="s">
        <v>3707</v>
      </c>
      <c r="F1301" s="60">
        <v>106.99367554196201</v>
      </c>
      <c r="G1301" s="60">
        <v>109.863701420646</v>
      </c>
      <c r="H1301" s="60">
        <v>86.507397815498507</v>
      </c>
      <c r="I1301" s="60">
        <v>98.4667615335036</v>
      </c>
      <c r="J1301" s="60">
        <v>125.47468229926901</v>
      </c>
      <c r="K1301" s="60">
        <v>83.668244205911407</v>
      </c>
      <c r="L1301" s="60">
        <v>109.93480205147399</v>
      </c>
      <c r="M1301" s="61">
        <v>0.71960557631759103</v>
      </c>
      <c r="N1301" s="61">
        <v>0.73468128848988601</v>
      </c>
      <c r="O1301" s="61">
        <v>0.72358313962146703</v>
      </c>
      <c r="P1301" s="61">
        <v>0.69308847446061606</v>
      </c>
      <c r="Q1301" s="61">
        <v>0.65858214513868296</v>
      </c>
      <c r="R1301" s="61">
        <v>0.66882537932436903</v>
      </c>
      <c r="S1301" s="61">
        <v>0.53286708301387398</v>
      </c>
    </row>
    <row r="1302" spans="1:19" x14ac:dyDescent="0.35">
      <c r="A1302" s="59" t="s">
        <v>1490</v>
      </c>
      <c r="B1302" s="59" t="s">
        <v>1491</v>
      </c>
      <c r="C1302" s="53" t="s">
        <v>60</v>
      </c>
      <c r="D1302" s="53" t="s">
        <v>249</v>
      </c>
      <c r="E1302" s="53" t="s">
        <v>3707</v>
      </c>
      <c r="F1302" s="60">
        <v>106.99367554196201</v>
      </c>
      <c r="G1302" s="60">
        <v>109.863701420646</v>
      </c>
      <c r="H1302" s="60">
        <v>86.507397815498507</v>
      </c>
      <c r="I1302" s="60">
        <v>98.4667615335036</v>
      </c>
      <c r="J1302" s="60">
        <v>125.47468229926901</v>
      </c>
      <c r="K1302" s="60">
        <v>83.668244205911407</v>
      </c>
      <c r="L1302" s="60">
        <v>109.93480205147399</v>
      </c>
      <c r="M1302" s="61">
        <v>0.71960557631759103</v>
      </c>
      <c r="N1302" s="61">
        <v>0.73468128848988601</v>
      </c>
      <c r="O1302" s="61">
        <v>0.72358313962146703</v>
      </c>
      <c r="P1302" s="61">
        <v>0.69308847446061606</v>
      </c>
      <c r="Q1302" s="61">
        <v>0.65858214513868296</v>
      </c>
      <c r="R1302" s="61">
        <v>0.66882537932436903</v>
      </c>
      <c r="S1302" s="61">
        <v>0.53286708301387398</v>
      </c>
    </row>
    <row r="1303" spans="1:19" x14ac:dyDescent="0.35">
      <c r="A1303" s="59" t="s">
        <v>928</v>
      </c>
      <c r="B1303" s="59" t="s">
        <v>929</v>
      </c>
      <c r="C1303" s="53" t="s">
        <v>40</v>
      </c>
      <c r="D1303" s="53" t="s">
        <v>256</v>
      </c>
      <c r="E1303" s="53" t="s">
        <v>3707</v>
      </c>
      <c r="F1303" s="60">
        <v>119.998993292843</v>
      </c>
      <c r="G1303" s="60">
        <v>107.680593380198</v>
      </c>
      <c r="H1303" s="60">
        <v>104.654379119312</v>
      </c>
      <c r="I1303" s="60">
        <v>117.41383291045599</v>
      </c>
      <c r="J1303" s="60">
        <v>102.22760077151899</v>
      </c>
      <c r="K1303" s="60">
        <v>89.860005358486006</v>
      </c>
      <c r="L1303" s="60">
        <v>95.612808463116096</v>
      </c>
      <c r="M1303" s="61">
        <v>0.60594671461460603</v>
      </c>
      <c r="N1303" s="61">
        <v>0.64871231348885405</v>
      </c>
      <c r="O1303" s="61">
        <v>0.61018510224217404</v>
      </c>
      <c r="P1303" s="61">
        <v>0.57459029715063803</v>
      </c>
      <c r="Q1303" s="61">
        <v>0.53527052627244998</v>
      </c>
      <c r="R1303" s="61">
        <v>0.54792701261937504</v>
      </c>
      <c r="S1303" s="61">
        <v>0.46542042379764598</v>
      </c>
    </row>
    <row r="1304" spans="1:19" x14ac:dyDescent="0.35">
      <c r="A1304" s="59" t="s">
        <v>3114</v>
      </c>
      <c r="B1304" s="59" t="s">
        <v>3115</v>
      </c>
      <c r="C1304" s="53" t="s">
        <v>60</v>
      </c>
      <c r="D1304" s="53" t="s">
        <v>99</v>
      </c>
      <c r="E1304" s="53" t="s">
        <v>3708</v>
      </c>
      <c r="F1304" s="60">
        <v>108.07040183257099</v>
      </c>
      <c r="G1304" s="60">
        <v>104.897979837748</v>
      </c>
      <c r="H1304" s="60">
        <v>102.65534985439299</v>
      </c>
      <c r="I1304" s="60">
        <v>115.581889843139</v>
      </c>
      <c r="J1304" s="60">
        <v>118.07119095846301</v>
      </c>
      <c r="K1304" s="60">
        <v>89.001865181894203</v>
      </c>
      <c r="L1304" s="60">
        <v>95.084194553690594</v>
      </c>
      <c r="M1304" s="61">
        <v>0.55217769264823802</v>
      </c>
      <c r="N1304" s="61">
        <v>0.56775213553355897</v>
      </c>
      <c r="O1304" s="61">
        <v>0.53656777339165396</v>
      </c>
      <c r="P1304" s="61">
        <v>0.52318463644881696</v>
      </c>
      <c r="Q1304" s="61">
        <v>0.50861255131074001</v>
      </c>
      <c r="R1304" s="61">
        <v>0.50272455163184504</v>
      </c>
      <c r="S1304" s="61">
        <v>0.44570514820005203</v>
      </c>
    </row>
    <row r="1305" spans="1:19" x14ac:dyDescent="0.35">
      <c r="A1305" s="59" t="s">
        <v>3266</v>
      </c>
      <c r="B1305" s="59" t="s">
        <v>3267</v>
      </c>
      <c r="C1305" s="53" t="s">
        <v>40</v>
      </c>
      <c r="D1305" s="53" t="s">
        <v>61</v>
      </c>
      <c r="E1305" s="53" t="s">
        <v>3708</v>
      </c>
      <c r="F1305" s="60">
        <v>104.609464688562</v>
      </c>
      <c r="G1305" s="60">
        <v>95.773692693305605</v>
      </c>
      <c r="H1305" s="60">
        <v>87.967976679006199</v>
      </c>
      <c r="I1305" s="60">
        <v>100.46895927252</v>
      </c>
      <c r="J1305" s="60">
        <v>106.782930950794</v>
      </c>
      <c r="K1305" s="60">
        <v>95.063535081482101</v>
      </c>
      <c r="L1305" s="60">
        <v>99.901367389111002</v>
      </c>
      <c r="M1305" s="61">
        <v>0.54860406672486695</v>
      </c>
      <c r="N1305" s="61">
        <v>0.54402503856812601</v>
      </c>
      <c r="O1305" s="61">
        <v>0.51025552948404795</v>
      </c>
      <c r="P1305" s="61">
        <v>0.51653450417415903</v>
      </c>
      <c r="Q1305" s="61">
        <v>0.49094981632573698</v>
      </c>
      <c r="R1305" s="61">
        <v>0.47800127844756801</v>
      </c>
      <c r="S1305" s="61">
        <v>0.38322515725895101</v>
      </c>
    </row>
    <row r="1306" spans="1:19" x14ac:dyDescent="0.35">
      <c r="A1306" s="59" t="s">
        <v>1408</v>
      </c>
      <c r="B1306" s="59" t="s">
        <v>1409</v>
      </c>
      <c r="C1306" s="53" t="s">
        <v>60</v>
      </c>
      <c r="D1306" s="53" t="s">
        <v>230</v>
      </c>
      <c r="E1306" s="53" t="s">
        <v>3707</v>
      </c>
      <c r="F1306" s="60">
        <v>106.347880083904</v>
      </c>
      <c r="G1306" s="60">
        <v>119.982069147041</v>
      </c>
      <c r="H1306" s="60">
        <v>114.806604996945</v>
      </c>
      <c r="I1306" s="60">
        <v>112.820914705699</v>
      </c>
      <c r="J1306" s="60">
        <v>112.34470663862101</v>
      </c>
      <c r="K1306" s="60">
        <v>91.7137670146804</v>
      </c>
      <c r="L1306" s="60">
        <v>93.7192132082847</v>
      </c>
      <c r="M1306" s="61">
        <v>0.61138606603379397</v>
      </c>
      <c r="N1306" s="61">
        <v>0.64993075201001704</v>
      </c>
      <c r="O1306" s="61">
        <v>0.61510034790161305</v>
      </c>
      <c r="P1306" s="61">
        <v>0.58647477833625095</v>
      </c>
      <c r="Q1306" s="61">
        <v>0.55456118967532997</v>
      </c>
      <c r="R1306" s="61">
        <v>0.56337868242633604</v>
      </c>
      <c r="S1306" s="61">
        <v>0.50283705764555198</v>
      </c>
    </row>
    <row r="1307" spans="1:19" x14ac:dyDescent="0.35">
      <c r="A1307" s="59" t="s">
        <v>1108</v>
      </c>
      <c r="B1307" s="59" t="s">
        <v>1109</v>
      </c>
      <c r="C1307" s="53" t="s">
        <v>40</v>
      </c>
      <c r="D1307" s="53" t="s">
        <v>230</v>
      </c>
      <c r="E1307" s="53" t="s">
        <v>3707</v>
      </c>
      <c r="F1307" s="60">
        <v>115.400049199908</v>
      </c>
      <c r="G1307" s="60">
        <v>119.463246724271</v>
      </c>
      <c r="H1307" s="60">
        <v>110.814257763161</v>
      </c>
      <c r="I1307" s="60">
        <v>119.471288967945</v>
      </c>
      <c r="J1307" s="60">
        <v>116.595183484041</v>
      </c>
      <c r="K1307" s="60">
        <v>99.438404563669707</v>
      </c>
      <c r="L1307" s="60">
        <v>91.423799947977699</v>
      </c>
      <c r="M1307" s="61">
        <v>0.67538910321012302</v>
      </c>
      <c r="N1307" s="61">
        <v>0.71135807000031703</v>
      </c>
      <c r="O1307" s="61">
        <v>0.67926812112698798</v>
      </c>
      <c r="P1307" s="61">
        <v>0.64969333861826895</v>
      </c>
      <c r="Q1307" s="61">
        <v>0.61734512761388105</v>
      </c>
      <c r="R1307" s="61">
        <v>0.62766497283360101</v>
      </c>
      <c r="S1307" s="61">
        <v>0.55142791293381199</v>
      </c>
    </row>
    <row r="1308" spans="1:19" x14ac:dyDescent="0.35">
      <c r="A1308" s="59" t="s">
        <v>762</v>
      </c>
      <c r="B1308" s="59" t="s">
        <v>763</v>
      </c>
      <c r="C1308" s="53" t="s">
        <v>60</v>
      </c>
      <c r="D1308" s="53" t="s">
        <v>223</v>
      </c>
      <c r="E1308" s="53" t="s">
        <v>3707</v>
      </c>
      <c r="F1308" s="60">
        <v>119.994951609495</v>
      </c>
      <c r="G1308" s="60">
        <v>123.120069314549</v>
      </c>
      <c r="H1308" s="60">
        <v>129.24971625238899</v>
      </c>
      <c r="I1308" s="60">
        <v>114.583212183923</v>
      </c>
      <c r="J1308" s="60">
        <v>105.88974977255</v>
      </c>
      <c r="K1308" s="60">
        <v>115.325980146018</v>
      </c>
      <c r="L1308" s="60">
        <v>91.887899744301905</v>
      </c>
      <c r="M1308" s="61">
        <v>0.72074559812146599</v>
      </c>
      <c r="N1308" s="61">
        <v>0.75556216065670001</v>
      </c>
      <c r="O1308" s="61">
        <v>0.724318388611353</v>
      </c>
      <c r="P1308" s="61">
        <v>0.69683024562250395</v>
      </c>
      <c r="Q1308" s="61">
        <v>0.66416818497604901</v>
      </c>
      <c r="R1308" s="61">
        <v>0.67374605372792395</v>
      </c>
      <c r="S1308" s="61">
        <v>0.60959324203167398</v>
      </c>
    </row>
    <row r="1309" spans="1:19" x14ac:dyDescent="0.35">
      <c r="A1309" s="59" t="s">
        <v>874</v>
      </c>
      <c r="B1309" s="59" t="s">
        <v>875</v>
      </c>
      <c r="C1309" s="53" t="s">
        <v>60</v>
      </c>
      <c r="D1309" s="53" t="s">
        <v>52</v>
      </c>
      <c r="E1309" s="53" t="s">
        <v>3707</v>
      </c>
      <c r="F1309" s="60">
        <v>101.48667989735</v>
      </c>
      <c r="G1309" s="60">
        <v>100.124064535961</v>
      </c>
      <c r="H1309" s="60">
        <v>109.95964362858</v>
      </c>
      <c r="I1309" s="60">
        <v>109.406880928829</v>
      </c>
      <c r="J1309" s="60">
        <v>119.581848534786</v>
      </c>
      <c r="K1309" s="60">
        <v>88.647039583756396</v>
      </c>
      <c r="L1309" s="60">
        <v>88.081622879378997</v>
      </c>
      <c r="M1309" s="61">
        <v>0.63991684554440997</v>
      </c>
      <c r="N1309" s="61">
        <v>0.67655643671653798</v>
      </c>
      <c r="O1309" s="61">
        <v>0.64111553613757799</v>
      </c>
      <c r="P1309" s="61">
        <v>0.60981900239037701</v>
      </c>
      <c r="Q1309" s="61">
        <v>0.57544721358338002</v>
      </c>
      <c r="R1309" s="61">
        <v>0.58584246627673398</v>
      </c>
      <c r="S1309" s="61">
        <v>0.50943354614065495</v>
      </c>
    </row>
    <row r="1310" spans="1:19" x14ac:dyDescent="0.35">
      <c r="A1310" s="59" t="s">
        <v>3434</v>
      </c>
      <c r="B1310" s="59" t="s">
        <v>3435</v>
      </c>
      <c r="C1310" s="53" t="s">
        <v>40</v>
      </c>
      <c r="D1310" s="53" t="s">
        <v>199</v>
      </c>
      <c r="E1310" s="53" t="s">
        <v>3708</v>
      </c>
      <c r="F1310" s="60">
        <v>104.101141081648</v>
      </c>
      <c r="G1310" s="60">
        <v>107.309799440744</v>
      </c>
      <c r="H1310" s="60">
        <v>96.838958389202006</v>
      </c>
      <c r="I1310" s="60">
        <v>104.680239375074</v>
      </c>
      <c r="J1310" s="60">
        <v>120.845901625436</v>
      </c>
      <c r="K1310" s="60">
        <v>94.272249345024207</v>
      </c>
      <c r="L1310" s="60">
        <v>100.87838228861899</v>
      </c>
      <c r="M1310" s="61">
        <v>0.52833841837763595</v>
      </c>
      <c r="N1310" s="61">
        <v>0.54793683072481703</v>
      </c>
      <c r="O1310" s="61">
        <v>0.52681570368594599</v>
      </c>
      <c r="P1310" s="61">
        <v>0.51226654640318203</v>
      </c>
      <c r="Q1310" s="61">
        <v>0.48879126255285499</v>
      </c>
      <c r="R1310" s="61">
        <v>0.48945291782749201</v>
      </c>
      <c r="S1310" s="61">
        <v>0.428425563836209</v>
      </c>
    </row>
    <row r="1311" spans="1:19" x14ac:dyDescent="0.35">
      <c r="A1311" s="59" t="s">
        <v>1564</v>
      </c>
      <c r="B1311" s="59" t="s">
        <v>1565</v>
      </c>
      <c r="C1311" s="53" t="s">
        <v>40</v>
      </c>
      <c r="D1311" s="53" t="s">
        <v>261</v>
      </c>
      <c r="E1311" s="53" t="s">
        <v>3708</v>
      </c>
      <c r="F1311" s="60">
        <v>108.73378407492299</v>
      </c>
      <c r="G1311" s="60">
        <v>116.22064764622699</v>
      </c>
      <c r="H1311" s="60">
        <v>110.271230760276</v>
      </c>
      <c r="I1311" s="60">
        <v>109.170582258116</v>
      </c>
      <c r="J1311" s="60">
        <v>115.89774160010001</v>
      </c>
      <c r="K1311" s="60">
        <v>96.560613593993494</v>
      </c>
      <c r="L1311" s="60">
        <v>86.257341230492102</v>
      </c>
      <c r="M1311" s="61">
        <v>0.53776442280980896</v>
      </c>
      <c r="N1311" s="61">
        <v>0.55562305809763302</v>
      </c>
      <c r="O1311" s="61">
        <v>0.53646465341415095</v>
      </c>
      <c r="P1311" s="61">
        <v>0.52069578168917197</v>
      </c>
      <c r="Q1311" s="61">
        <v>0.49866803346750099</v>
      </c>
      <c r="R1311" s="61">
        <v>0.50366320398581799</v>
      </c>
      <c r="S1311" s="61">
        <v>0.44946271010067201</v>
      </c>
    </row>
    <row r="1312" spans="1:19" x14ac:dyDescent="0.35">
      <c r="A1312" s="59" t="s">
        <v>2270</v>
      </c>
      <c r="B1312" s="59" t="s">
        <v>2271</v>
      </c>
      <c r="C1312" s="53" t="s">
        <v>40</v>
      </c>
      <c r="D1312" s="53" t="s">
        <v>146</v>
      </c>
      <c r="E1312" s="53" t="s">
        <v>3708</v>
      </c>
      <c r="F1312" s="60">
        <v>104.90838540422099</v>
      </c>
      <c r="G1312" s="60">
        <v>98.127674420704196</v>
      </c>
      <c r="H1312" s="60">
        <v>97.957627299518094</v>
      </c>
      <c r="I1312" s="60">
        <v>116.302812366322</v>
      </c>
      <c r="J1312" s="60">
        <v>110.480164386479</v>
      </c>
      <c r="K1312" s="60">
        <v>88.381135378850402</v>
      </c>
      <c r="L1312" s="60">
        <v>98.494736491276498</v>
      </c>
      <c r="M1312" s="61">
        <v>0.54112336471197398</v>
      </c>
      <c r="N1312" s="61">
        <v>0.55520990155429795</v>
      </c>
      <c r="O1312" s="61">
        <v>0.51593733833242805</v>
      </c>
      <c r="P1312" s="61">
        <v>0.49992642865112502</v>
      </c>
      <c r="Q1312" s="61">
        <v>0.49400303997385803</v>
      </c>
      <c r="R1312" s="61">
        <v>0.47968305133759798</v>
      </c>
      <c r="S1312" s="61">
        <v>0.420761885666041</v>
      </c>
    </row>
    <row r="1313" spans="1:19" x14ac:dyDescent="0.35">
      <c r="A1313" s="59" t="s">
        <v>2276</v>
      </c>
      <c r="B1313" s="59" t="s">
        <v>2277</v>
      </c>
      <c r="C1313" s="53" t="s">
        <v>60</v>
      </c>
      <c r="D1313" s="53" t="s">
        <v>146</v>
      </c>
      <c r="E1313" s="53" t="s">
        <v>3707</v>
      </c>
      <c r="F1313" s="60">
        <v>93.586297685792204</v>
      </c>
      <c r="G1313" s="60">
        <v>94.559441917126506</v>
      </c>
      <c r="H1313" s="60">
        <v>97.957627299518094</v>
      </c>
      <c r="I1313" s="60">
        <v>116.302812366322</v>
      </c>
      <c r="J1313" s="60">
        <v>105.001587550569</v>
      </c>
      <c r="K1313" s="60">
        <v>88.381135378850402</v>
      </c>
      <c r="L1313" s="60">
        <v>98.494736491276498</v>
      </c>
      <c r="M1313" s="61">
        <v>0.64705475253136002</v>
      </c>
      <c r="N1313" s="61">
        <v>0.64029435903960896</v>
      </c>
      <c r="O1313" s="61">
        <v>0.51593733833242805</v>
      </c>
      <c r="P1313" s="61">
        <v>0.49992642865112502</v>
      </c>
      <c r="Q1313" s="61">
        <v>0.58198937567595499</v>
      </c>
      <c r="R1313" s="61">
        <v>0.47968305133759798</v>
      </c>
      <c r="S1313" s="61">
        <v>0.420761885666041</v>
      </c>
    </row>
    <row r="1314" spans="1:19" x14ac:dyDescent="0.35">
      <c r="A1314" s="59" t="s">
        <v>3208</v>
      </c>
      <c r="B1314" s="59" t="s">
        <v>3209</v>
      </c>
      <c r="C1314" s="53" t="s">
        <v>60</v>
      </c>
      <c r="D1314" s="53" t="s">
        <v>146</v>
      </c>
      <c r="E1314" s="53" t="s">
        <v>3707</v>
      </c>
      <c r="F1314" s="60">
        <v>104.74464261132</v>
      </c>
      <c r="G1314" s="60">
        <v>114.050220252597</v>
      </c>
      <c r="H1314" s="60">
        <v>101.05015038433601</v>
      </c>
      <c r="I1314" s="60">
        <v>114.200209168165</v>
      </c>
      <c r="J1314" s="60">
        <v>111.632593959446</v>
      </c>
      <c r="K1314" s="60">
        <v>86.063904642780997</v>
      </c>
      <c r="L1314" s="60">
        <v>95.664235587011305</v>
      </c>
      <c r="M1314" s="61">
        <v>0.60604708610370495</v>
      </c>
      <c r="N1314" s="61">
        <v>0.65559866518773402</v>
      </c>
      <c r="O1314" s="61">
        <v>0.61035530979247898</v>
      </c>
      <c r="P1314" s="61">
        <v>0.57227511742358494</v>
      </c>
      <c r="Q1314" s="61">
        <v>0.52524481337807305</v>
      </c>
      <c r="R1314" s="61">
        <v>0.53692269713877305</v>
      </c>
      <c r="S1314" s="61">
        <v>0.42993673936633098</v>
      </c>
    </row>
    <row r="1315" spans="1:19" x14ac:dyDescent="0.35">
      <c r="A1315" s="59" t="s">
        <v>760</v>
      </c>
      <c r="B1315" s="59" t="s">
        <v>761</v>
      </c>
      <c r="C1315" s="53" t="s">
        <v>60</v>
      </c>
      <c r="D1315" s="53" t="s">
        <v>223</v>
      </c>
      <c r="E1315" s="53" t="s">
        <v>3707</v>
      </c>
      <c r="F1315" s="60">
        <v>120.362526324713</v>
      </c>
      <c r="G1315" s="60">
        <v>125.595390705882</v>
      </c>
      <c r="H1315" s="60">
        <v>117.576432290128</v>
      </c>
      <c r="I1315" s="60">
        <v>119.85779176205</v>
      </c>
      <c r="J1315" s="60">
        <v>100.30778243759799</v>
      </c>
      <c r="K1315" s="60">
        <v>111.58646577146</v>
      </c>
      <c r="L1315" s="60">
        <v>88.825432653959197</v>
      </c>
      <c r="M1315" s="61">
        <v>0.64318204995137696</v>
      </c>
      <c r="N1315" s="61">
        <v>0.68209008722558895</v>
      </c>
      <c r="O1315" s="61">
        <v>0.64678354715938602</v>
      </c>
      <c r="P1315" s="61">
        <v>0.62008893430114798</v>
      </c>
      <c r="Q1315" s="61">
        <v>0.58767432738380998</v>
      </c>
      <c r="R1315" s="61">
        <v>0.59548107200713896</v>
      </c>
      <c r="S1315" s="61">
        <v>0.53489119173161903</v>
      </c>
    </row>
    <row r="1316" spans="1:19" x14ac:dyDescent="0.35">
      <c r="A1316" s="59" t="s">
        <v>1566</v>
      </c>
      <c r="B1316" s="59" t="s">
        <v>1567</v>
      </c>
      <c r="C1316" s="53" t="s">
        <v>40</v>
      </c>
      <c r="D1316" s="53" t="s">
        <v>261</v>
      </c>
      <c r="E1316" s="53" t="s">
        <v>3708</v>
      </c>
      <c r="F1316" s="60">
        <v>108.73378407492299</v>
      </c>
      <c r="G1316" s="60">
        <v>116.22064764622699</v>
      </c>
      <c r="H1316" s="60">
        <v>110.271230760276</v>
      </c>
      <c r="I1316" s="60">
        <v>109.170582258116</v>
      </c>
      <c r="J1316" s="60">
        <v>115.89774160010001</v>
      </c>
      <c r="K1316" s="60">
        <v>96.560613593993494</v>
      </c>
      <c r="L1316" s="60">
        <v>86.257341230492102</v>
      </c>
      <c r="M1316" s="61">
        <v>0.53776442280980896</v>
      </c>
      <c r="N1316" s="61">
        <v>0.55562305809763302</v>
      </c>
      <c r="O1316" s="61">
        <v>0.53646465341415095</v>
      </c>
      <c r="P1316" s="61">
        <v>0.52069578168917197</v>
      </c>
      <c r="Q1316" s="61">
        <v>0.49866803346750099</v>
      </c>
      <c r="R1316" s="61">
        <v>0.50366320398581799</v>
      </c>
      <c r="S1316" s="61">
        <v>0.44946271010067201</v>
      </c>
    </row>
    <row r="1317" spans="1:19" x14ac:dyDescent="0.35">
      <c r="A1317" s="59" t="s">
        <v>1974</v>
      </c>
      <c r="B1317" s="59" t="s">
        <v>1975</v>
      </c>
      <c r="C1317" s="53" t="s">
        <v>40</v>
      </c>
      <c r="D1317" s="53" t="s">
        <v>109</v>
      </c>
      <c r="E1317" s="53" t="s">
        <v>3708</v>
      </c>
      <c r="F1317" s="60">
        <v>105.354172153939</v>
      </c>
      <c r="G1317" s="60">
        <v>100.150122279629</v>
      </c>
      <c r="H1317" s="60">
        <v>93.642016926807997</v>
      </c>
      <c r="I1317" s="60">
        <v>106.151641640382</v>
      </c>
      <c r="J1317" s="60">
        <v>109.461605820019</v>
      </c>
      <c r="K1317" s="60">
        <v>95.140376695504401</v>
      </c>
      <c r="L1317" s="60">
        <v>96.613307392721893</v>
      </c>
      <c r="M1317" s="61">
        <v>0.486309815942502</v>
      </c>
      <c r="N1317" s="61">
        <v>0.51072979615388303</v>
      </c>
      <c r="O1317" s="61">
        <v>0.48431736526476699</v>
      </c>
      <c r="P1317" s="61">
        <v>0.466524026025533</v>
      </c>
      <c r="Q1317" s="61">
        <v>0.44105624577809099</v>
      </c>
      <c r="R1317" s="61">
        <v>0.444604864264601</v>
      </c>
      <c r="S1317" s="61">
        <v>0.35315121475155298</v>
      </c>
    </row>
    <row r="1318" spans="1:19" x14ac:dyDescent="0.35">
      <c r="A1318" s="59" t="s">
        <v>2540</v>
      </c>
      <c r="B1318" s="59" t="s">
        <v>2541</v>
      </c>
      <c r="C1318" s="53" t="s">
        <v>40</v>
      </c>
      <c r="D1318" s="53" t="s">
        <v>114</v>
      </c>
      <c r="E1318" s="53" t="s">
        <v>3708</v>
      </c>
      <c r="F1318" s="60">
        <v>117.437166841539</v>
      </c>
      <c r="G1318" s="60">
        <v>105.28723627334701</v>
      </c>
      <c r="H1318" s="60">
        <v>103.63164107111299</v>
      </c>
      <c r="I1318" s="60">
        <v>112.846685800795</v>
      </c>
      <c r="J1318" s="60">
        <v>126.26164498965301</v>
      </c>
      <c r="K1318" s="60">
        <v>96.889181295225995</v>
      </c>
      <c r="L1318" s="60">
        <v>100.520697294078</v>
      </c>
      <c r="M1318" s="61">
        <v>0.55526050808926497</v>
      </c>
      <c r="N1318" s="61">
        <v>0.57380750932745495</v>
      </c>
      <c r="O1318" s="61">
        <v>0.555042630842976</v>
      </c>
      <c r="P1318" s="61">
        <v>0.54015226421809404</v>
      </c>
      <c r="Q1318" s="61">
        <v>0.51974265364299399</v>
      </c>
      <c r="R1318" s="61">
        <v>0.52375638495009003</v>
      </c>
      <c r="S1318" s="61">
        <v>0.474735728034128</v>
      </c>
    </row>
    <row r="1319" spans="1:19" x14ac:dyDescent="0.35">
      <c r="A1319" s="59" t="s">
        <v>3256</v>
      </c>
      <c r="B1319" s="59" t="s">
        <v>3257</v>
      </c>
      <c r="C1319" s="53" t="s">
        <v>40</v>
      </c>
      <c r="D1319" s="53" t="s">
        <v>106</v>
      </c>
      <c r="E1319" s="53" t="s">
        <v>3707</v>
      </c>
      <c r="F1319" s="60">
        <v>93.2434755502087</v>
      </c>
      <c r="G1319" s="60">
        <v>94.433325328700306</v>
      </c>
      <c r="H1319" s="60">
        <v>80.726734100319803</v>
      </c>
      <c r="I1319" s="60">
        <v>102.795513287061</v>
      </c>
      <c r="J1319" s="60">
        <v>112.65482022471301</v>
      </c>
      <c r="K1319" s="60">
        <v>88.633337318777393</v>
      </c>
      <c r="L1319" s="60">
        <v>102.661209713274</v>
      </c>
      <c r="M1319" s="61">
        <v>0.685374061311535</v>
      </c>
      <c r="N1319" s="61">
        <v>0.71597758861388705</v>
      </c>
      <c r="O1319" s="61">
        <v>0.68604286617353705</v>
      </c>
      <c r="P1319" s="61">
        <v>0.65893494061673497</v>
      </c>
      <c r="Q1319" s="61">
        <v>0.62525319914004895</v>
      </c>
      <c r="R1319" s="61">
        <v>0.63101592133115703</v>
      </c>
      <c r="S1319" s="61">
        <v>0.45645963523085697</v>
      </c>
    </row>
    <row r="1320" spans="1:19" x14ac:dyDescent="0.35">
      <c r="A1320" s="59" t="s">
        <v>2268</v>
      </c>
      <c r="B1320" s="59" t="s">
        <v>2269</v>
      </c>
      <c r="C1320" s="53" t="s">
        <v>60</v>
      </c>
      <c r="D1320" s="53" t="s">
        <v>135</v>
      </c>
      <c r="E1320" s="53" t="s">
        <v>3707</v>
      </c>
      <c r="F1320" s="60">
        <v>93.107336362221901</v>
      </c>
      <c r="G1320" s="60">
        <v>102.510733094388</v>
      </c>
      <c r="H1320" s="60">
        <v>94.811868127317098</v>
      </c>
      <c r="I1320" s="60">
        <v>100.268472879141</v>
      </c>
      <c r="J1320" s="60">
        <v>115.134425915191</v>
      </c>
      <c r="K1320" s="60">
        <v>94.031513735623506</v>
      </c>
      <c r="L1320" s="60">
        <v>98.146494219864394</v>
      </c>
      <c r="M1320" s="61">
        <v>0.62413152945077</v>
      </c>
      <c r="N1320" s="61">
        <v>0.66282586531587195</v>
      </c>
      <c r="O1320" s="61">
        <v>0.626728576930216</v>
      </c>
      <c r="P1320" s="61">
        <v>0.59529000252058295</v>
      </c>
      <c r="Q1320" s="61">
        <v>0.56089567980533295</v>
      </c>
      <c r="R1320" s="61">
        <v>0.57002469752993001</v>
      </c>
      <c r="S1320" s="61">
        <v>0.49789278337596798</v>
      </c>
    </row>
    <row r="1321" spans="1:19" x14ac:dyDescent="0.35">
      <c r="A1321" s="59" t="s">
        <v>2542</v>
      </c>
      <c r="B1321" s="59" t="s">
        <v>2543</v>
      </c>
      <c r="C1321" s="53" t="s">
        <v>40</v>
      </c>
      <c r="D1321" s="53" t="s">
        <v>114</v>
      </c>
      <c r="E1321" s="53" t="s">
        <v>3707</v>
      </c>
      <c r="F1321" s="60">
        <v>119.82104999088401</v>
      </c>
      <c r="G1321" s="60">
        <v>106.877770460699</v>
      </c>
      <c r="H1321" s="60">
        <v>110.121035021024</v>
      </c>
      <c r="I1321" s="60">
        <v>118.89264834262499</v>
      </c>
      <c r="J1321" s="60">
        <v>134.590554650862</v>
      </c>
      <c r="K1321" s="60">
        <v>98.149634877830394</v>
      </c>
      <c r="L1321" s="60">
        <v>101.71163842546</v>
      </c>
      <c r="M1321" s="61">
        <v>0.65568169579737401</v>
      </c>
      <c r="N1321" s="61">
        <v>0.68994097060467197</v>
      </c>
      <c r="O1321" s="61">
        <v>0.65827900761132796</v>
      </c>
      <c r="P1321" s="61">
        <v>0.630943548928667</v>
      </c>
      <c r="Q1321" s="61">
        <v>0.60016416366992698</v>
      </c>
      <c r="R1321" s="61">
        <v>0.60878861832232001</v>
      </c>
      <c r="S1321" s="61">
        <v>0.54438418823913004</v>
      </c>
    </row>
    <row r="1322" spans="1:19" x14ac:dyDescent="0.35">
      <c r="A1322" s="59" t="s">
        <v>2544</v>
      </c>
      <c r="B1322" s="59" t="s">
        <v>2545</v>
      </c>
      <c r="C1322" s="53" t="s">
        <v>60</v>
      </c>
      <c r="D1322" s="53" t="s">
        <v>114</v>
      </c>
      <c r="E1322" s="53" t="s">
        <v>3707</v>
      </c>
      <c r="F1322" s="60">
        <v>110.95130279892599</v>
      </c>
      <c r="G1322" s="60">
        <v>97.480198951629902</v>
      </c>
      <c r="H1322" s="60">
        <v>99.149253289019398</v>
      </c>
      <c r="I1322" s="60">
        <v>108.92282976736099</v>
      </c>
      <c r="J1322" s="60">
        <v>122.133794758341</v>
      </c>
      <c r="K1322" s="60">
        <v>96.907538890398698</v>
      </c>
      <c r="L1322" s="60">
        <v>101.60159051921001</v>
      </c>
      <c r="M1322" s="61">
        <v>0.65639799517157305</v>
      </c>
      <c r="N1322" s="61">
        <v>0.69052184248945403</v>
      </c>
      <c r="O1322" s="61">
        <v>0.65923510547221598</v>
      </c>
      <c r="P1322" s="61">
        <v>0.63141012037911404</v>
      </c>
      <c r="Q1322" s="61">
        <v>0.60049847216455898</v>
      </c>
      <c r="R1322" s="61">
        <v>0.60949522820578195</v>
      </c>
      <c r="S1322" s="61">
        <v>0.54489121750601199</v>
      </c>
    </row>
    <row r="1323" spans="1:19" x14ac:dyDescent="0.35">
      <c r="A1323" s="59" t="s">
        <v>3072</v>
      </c>
      <c r="B1323" s="59" t="s">
        <v>3073</v>
      </c>
      <c r="C1323" s="53" t="s">
        <v>40</v>
      </c>
      <c r="D1323" s="53" t="s">
        <v>1863</v>
      </c>
      <c r="E1323" s="53" t="s">
        <v>3708</v>
      </c>
      <c r="F1323" s="60">
        <v>107.362506456058</v>
      </c>
      <c r="G1323" s="60">
        <v>103.530342512202</v>
      </c>
      <c r="H1323" s="60">
        <v>99.435941439312799</v>
      </c>
      <c r="I1323" s="60">
        <v>104.443686175027</v>
      </c>
      <c r="J1323" s="60">
        <v>122.539365031842</v>
      </c>
      <c r="K1323" s="60">
        <v>92.642998440535607</v>
      </c>
      <c r="L1323" s="60">
        <v>99.9124424978869</v>
      </c>
      <c r="M1323" s="61">
        <v>0.47341525366760601</v>
      </c>
      <c r="N1323" s="61">
        <v>0.49729064125164202</v>
      </c>
      <c r="O1323" s="61">
        <v>0.47222385948058898</v>
      </c>
      <c r="P1323" s="61">
        <v>0.45508174402096901</v>
      </c>
      <c r="Q1323" s="61">
        <v>0.432233620839855</v>
      </c>
      <c r="R1323" s="61">
        <v>0.43521861474882001</v>
      </c>
      <c r="S1323" s="61">
        <v>0.38144028130658097</v>
      </c>
    </row>
    <row r="1324" spans="1:19" x14ac:dyDescent="0.35">
      <c r="A1324" s="59" t="s">
        <v>1584</v>
      </c>
      <c r="B1324" s="59" t="s">
        <v>1585</v>
      </c>
      <c r="C1324" s="53" t="s">
        <v>60</v>
      </c>
      <c r="D1324" s="53" t="s">
        <v>230</v>
      </c>
      <c r="E1324" s="53" t="s">
        <v>3707</v>
      </c>
      <c r="F1324" s="60">
        <v>102.62297186172</v>
      </c>
      <c r="G1324" s="60">
        <v>115.930733894505</v>
      </c>
      <c r="H1324" s="60">
        <v>110.431941335972</v>
      </c>
      <c r="I1324" s="60">
        <v>109.979285585459</v>
      </c>
      <c r="J1324" s="60">
        <v>112.552510731636</v>
      </c>
      <c r="K1324" s="60">
        <v>94.360780883018094</v>
      </c>
      <c r="L1324" s="60">
        <v>89.693108409532798</v>
      </c>
      <c r="M1324" s="61">
        <v>0.64630316814227295</v>
      </c>
      <c r="N1324" s="61">
        <v>0.68190219898651305</v>
      </c>
      <c r="O1324" s="61">
        <v>0.64983074306794497</v>
      </c>
      <c r="P1324" s="61">
        <v>0.62150323532950802</v>
      </c>
      <c r="Q1324" s="61">
        <v>0.59005884229167604</v>
      </c>
      <c r="R1324" s="61">
        <v>0.59970156259157803</v>
      </c>
      <c r="S1324" s="61">
        <v>0.53755591395447899</v>
      </c>
    </row>
    <row r="1325" spans="1:19" x14ac:dyDescent="0.35">
      <c r="A1325" s="59" t="s">
        <v>740</v>
      </c>
      <c r="B1325" s="59" t="s">
        <v>741</v>
      </c>
      <c r="C1325" s="53" t="s">
        <v>40</v>
      </c>
      <c r="D1325" s="53" t="s">
        <v>233</v>
      </c>
      <c r="E1325" s="53" t="s">
        <v>3708</v>
      </c>
      <c r="F1325" s="60">
        <v>98.261990068448199</v>
      </c>
      <c r="G1325" s="60">
        <v>98.7925834795534</v>
      </c>
      <c r="H1325" s="60">
        <v>98.284075147898207</v>
      </c>
      <c r="I1325" s="60">
        <v>103.353696117138</v>
      </c>
      <c r="J1325" s="60">
        <v>104.57015034862999</v>
      </c>
      <c r="K1325" s="60">
        <v>94.314514239344305</v>
      </c>
      <c r="L1325" s="60">
        <v>89.532409111370796</v>
      </c>
      <c r="M1325" s="61">
        <v>0.49001387470657398</v>
      </c>
      <c r="N1325" s="61">
        <v>0.50818477326539502</v>
      </c>
      <c r="O1325" s="61">
        <v>0.48996344498934102</v>
      </c>
      <c r="P1325" s="61">
        <v>0.47539949439101697</v>
      </c>
      <c r="Q1325" s="61">
        <v>0.45554091720425099</v>
      </c>
      <c r="R1325" s="61">
        <v>0.46002344141888102</v>
      </c>
      <c r="S1325" s="61">
        <v>0.39949641323181201</v>
      </c>
    </row>
    <row r="1326" spans="1:19" x14ac:dyDescent="0.35">
      <c r="A1326" s="59" t="s">
        <v>1586</v>
      </c>
      <c r="B1326" s="59" t="s">
        <v>1587</v>
      </c>
      <c r="C1326" s="53" t="s">
        <v>60</v>
      </c>
      <c r="D1326" s="53" t="s">
        <v>230</v>
      </c>
      <c r="E1326" s="53" t="s">
        <v>3707</v>
      </c>
      <c r="F1326" s="60">
        <v>102.312603351067</v>
      </c>
      <c r="G1326" s="60">
        <v>118.57008240905</v>
      </c>
      <c r="H1326" s="60">
        <v>115.561630770546</v>
      </c>
      <c r="I1326" s="60">
        <v>114.63965406379999</v>
      </c>
      <c r="J1326" s="60">
        <v>114.092461639231</v>
      </c>
      <c r="K1326" s="60">
        <v>100.94139970273299</v>
      </c>
      <c r="L1326" s="60">
        <v>88.195331794122893</v>
      </c>
      <c r="M1326" s="61">
        <v>0.645321704040272</v>
      </c>
      <c r="N1326" s="61">
        <v>0.68134265871858801</v>
      </c>
      <c r="O1326" s="61">
        <v>0.648891679552699</v>
      </c>
      <c r="P1326" s="61">
        <v>0.62086905540228798</v>
      </c>
      <c r="Q1326" s="61">
        <v>0.58949495912507099</v>
      </c>
      <c r="R1326" s="61">
        <v>0.59882334047675201</v>
      </c>
      <c r="S1326" s="61">
        <v>0.53710042229099197</v>
      </c>
    </row>
    <row r="1327" spans="1:19" x14ac:dyDescent="0.35">
      <c r="A1327" s="59" t="s">
        <v>1751</v>
      </c>
      <c r="B1327" s="59" t="s">
        <v>1752</v>
      </c>
      <c r="C1327" s="53" t="s">
        <v>40</v>
      </c>
      <c r="D1327" s="53" t="s">
        <v>41</v>
      </c>
      <c r="E1327" s="53" t="s">
        <v>3708</v>
      </c>
      <c r="F1327" s="60">
        <v>111.41396630748601</v>
      </c>
      <c r="G1327" s="60">
        <v>100.00585856865899</v>
      </c>
      <c r="H1327" s="60">
        <v>98.793605966777903</v>
      </c>
      <c r="I1327" s="60">
        <v>114.872834750168</v>
      </c>
      <c r="J1327" s="60">
        <v>118.05772664310101</v>
      </c>
      <c r="K1327" s="60">
        <v>94.590554680435602</v>
      </c>
      <c r="L1327" s="60">
        <v>94.685222759087196</v>
      </c>
      <c r="M1327" s="61">
        <v>0.54486796589887898</v>
      </c>
      <c r="N1327" s="61">
        <v>0.55291635904369496</v>
      </c>
      <c r="O1327" s="61">
        <v>0.52745795776253401</v>
      </c>
      <c r="P1327" s="61">
        <v>0.51558747926041104</v>
      </c>
      <c r="Q1327" s="61">
        <v>0.49830995334449002</v>
      </c>
      <c r="R1327" s="61">
        <v>0.49577285572829399</v>
      </c>
      <c r="S1327" s="61">
        <v>0.42355414419336901</v>
      </c>
    </row>
    <row r="1328" spans="1:19" x14ac:dyDescent="0.35">
      <c r="A1328" s="59" t="s">
        <v>655</v>
      </c>
      <c r="B1328" s="59" t="s">
        <v>656</v>
      </c>
      <c r="C1328" s="53" t="s">
        <v>40</v>
      </c>
      <c r="D1328" s="53" t="s">
        <v>261</v>
      </c>
      <c r="E1328" s="53" t="s">
        <v>3707</v>
      </c>
      <c r="F1328" s="60">
        <v>108.926583294049</v>
      </c>
      <c r="G1328" s="60">
        <v>108.35302902711101</v>
      </c>
      <c r="H1328" s="60">
        <v>87.869447366300705</v>
      </c>
      <c r="I1328" s="60">
        <v>99.698753506987799</v>
      </c>
      <c r="J1328" s="60">
        <v>113.496894915613</v>
      </c>
      <c r="K1328" s="60">
        <v>84.535213457008396</v>
      </c>
      <c r="L1328" s="60">
        <v>111.254830007517</v>
      </c>
      <c r="M1328" s="61">
        <v>0.77673087934249097</v>
      </c>
      <c r="N1328" s="61">
        <v>0.80633661061044504</v>
      </c>
      <c r="O1328" s="61">
        <v>0.77953880895963201</v>
      </c>
      <c r="P1328" s="61">
        <v>0.753500660774168</v>
      </c>
      <c r="Q1328" s="61">
        <v>0.72270009667636104</v>
      </c>
      <c r="R1328" s="61">
        <v>0.73174921708366003</v>
      </c>
      <c r="S1328" s="61">
        <v>0.620143660136663</v>
      </c>
    </row>
    <row r="1329" spans="1:19" x14ac:dyDescent="0.35">
      <c r="A1329" s="59" t="s">
        <v>1502</v>
      </c>
      <c r="B1329" s="59" t="s">
        <v>1503</v>
      </c>
      <c r="C1329" s="53" t="s">
        <v>40</v>
      </c>
      <c r="D1329" s="53" t="s">
        <v>256</v>
      </c>
      <c r="E1329" s="53" t="s">
        <v>3707</v>
      </c>
      <c r="F1329" s="60">
        <v>111.53778382299799</v>
      </c>
      <c r="G1329" s="60">
        <v>120.69583187606899</v>
      </c>
      <c r="H1329" s="60">
        <v>113.45461640475401</v>
      </c>
      <c r="I1329" s="60">
        <v>122.147855814905</v>
      </c>
      <c r="J1329" s="60">
        <v>109.67568360836501</v>
      </c>
      <c r="K1329" s="60">
        <v>92.379215506777001</v>
      </c>
      <c r="L1329" s="60">
        <v>91.606850372694396</v>
      </c>
      <c r="M1329" s="61">
        <v>0.64051540128023998</v>
      </c>
      <c r="N1329" s="61">
        <v>0.67449104733426901</v>
      </c>
      <c r="O1329" s="61">
        <v>0.64419379020673495</v>
      </c>
      <c r="P1329" s="61">
        <v>0.61758231950136599</v>
      </c>
      <c r="Q1329" s="61">
        <v>0.58889051063976094</v>
      </c>
      <c r="R1329" s="61">
        <v>0.59766633639197597</v>
      </c>
      <c r="S1329" s="61">
        <v>0.54366689985112004</v>
      </c>
    </row>
    <row r="1330" spans="1:19" x14ac:dyDescent="0.35">
      <c r="A1330" s="59" t="s">
        <v>1978</v>
      </c>
      <c r="B1330" s="59" t="s">
        <v>1979</v>
      </c>
      <c r="C1330" s="53" t="s">
        <v>60</v>
      </c>
      <c r="D1330" s="53" t="s">
        <v>109</v>
      </c>
      <c r="E1330" s="53" t="s">
        <v>3708</v>
      </c>
      <c r="F1330" s="60">
        <v>105.354172153939</v>
      </c>
      <c r="G1330" s="60">
        <v>100.150122279629</v>
      </c>
      <c r="H1330" s="60">
        <v>93.642016926807997</v>
      </c>
      <c r="I1330" s="60">
        <v>106.151641640382</v>
      </c>
      <c r="J1330" s="60">
        <v>109.461605820019</v>
      </c>
      <c r="K1330" s="60">
        <v>95.140376695504401</v>
      </c>
      <c r="L1330" s="60">
        <v>96.613307392721893</v>
      </c>
      <c r="M1330" s="61">
        <v>0.486309815942502</v>
      </c>
      <c r="N1330" s="61">
        <v>0.51072979615388303</v>
      </c>
      <c r="O1330" s="61">
        <v>0.48431736526476699</v>
      </c>
      <c r="P1330" s="61">
        <v>0.466524026025533</v>
      </c>
      <c r="Q1330" s="61">
        <v>0.44105624577809099</v>
      </c>
      <c r="R1330" s="61">
        <v>0.444604864264601</v>
      </c>
      <c r="S1330" s="61">
        <v>0.35315121475155298</v>
      </c>
    </row>
    <row r="1331" spans="1:19" x14ac:dyDescent="0.35">
      <c r="A1331" s="59" t="s">
        <v>1212</v>
      </c>
      <c r="B1331" s="59" t="s">
        <v>1213</v>
      </c>
      <c r="C1331" s="53" t="s">
        <v>60</v>
      </c>
      <c r="D1331" s="53" t="s">
        <v>261</v>
      </c>
      <c r="E1331" s="53" t="s">
        <v>3707</v>
      </c>
      <c r="F1331" s="60">
        <v>116.9282970612</v>
      </c>
      <c r="G1331" s="60">
        <v>126.463292281718</v>
      </c>
      <c r="H1331" s="60">
        <v>122.079354261806</v>
      </c>
      <c r="I1331" s="60">
        <v>109.661410263109</v>
      </c>
      <c r="J1331" s="60">
        <v>120.33063820204499</v>
      </c>
      <c r="K1331" s="60">
        <v>91.910185256596705</v>
      </c>
      <c r="L1331" s="60">
        <v>84.526063707455805</v>
      </c>
      <c r="M1331" s="61">
        <v>0.63322941062322802</v>
      </c>
      <c r="N1331" s="61">
        <v>0.67004380509507</v>
      </c>
      <c r="O1331" s="61">
        <v>0.63702161698064197</v>
      </c>
      <c r="P1331" s="61">
        <v>0.60792327715522398</v>
      </c>
      <c r="Q1331" s="61">
        <v>0.57569861744470696</v>
      </c>
      <c r="R1331" s="61">
        <v>0.58548805302235096</v>
      </c>
      <c r="S1331" s="61">
        <v>0.52274897374888696</v>
      </c>
    </row>
    <row r="1332" spans="1:19" x14ac:dyDescent="0.35">
      <c r="A1332" s="59" t="s">
        <v>2210</v>
      </c>
      <c r="B1332" s="59" t="s">
        <v>2211</v>
      </c>
      <c r="C1332" s="53" t="s">
        <v>40</v>
      </c>
      <c r="D1332" s="53" t="s">
        <v>106</v>
      </c>
      <c r="E1332" s="53" t="s">
        <v>3707</v>
      </c>
      <c r="F1332" s="60">
        <v>97.791090264635201</v>
      </c>
      <c r="G1332" s="60">
        <v>100.52557454996099</v>
      </c>
      <c r="H1332" s="60">
        <v>89.978542005489601</v>
      </c>
      <c r="I1332" s="60">
        <v>101.45253697898001</v>
      </c>
      <c r="J1332" s="60">
        <v>112.503141575306</v>
      </c>
      <c r="K1332" s="60">
        <v>99.652181683369804</v>
      </c>
      <c r="L1332" s="60">
        <v>95.579463149467301</v>
      </c>
      <c r="M1332" s="61">
        <v>0.70033710754329803</v>
      </c>
      <c r="N1332" s="61">
        <v>0.72763561099725305</v>
      </c>
      <c r="O1332" s="61">
        <v>0.69177872588937495</v>
      </c>
      <c r="P1332" s="61">
        <v>0.670433107530363</v>
      </c>
      <c r="Q1332" s="61">
        <v>0.64301052957485405</v>
      </c>
      <c r="R1332" s="61">
        <v>0.64483398721395202</v>
      </c>
      <c r="S1332" s="61">
        <v>0.57165280524372597</v>
      </c>
    </row>
    <row r="1333" spans="1:19" x14ac:dyDescent="0.35">
      <c r="A1333" s="59" t="s">
        <v>3442</v>
      </c>
      <c r="B1333" s="59" t="s">
        <v>3443</v>
      </c>
      <c r="C1333" s="53" t="s">
        <v>60</v>
      </c>
      <c r="D1333" s="53" t="s">
        <v>199</v>
      </c>
      <c r="E1333" s="53" t="s">
        <v>3708</v>
      </c>
      <c r="F1333" s="60">
        <v>104.101141081648</v>
      </c>
      <c r="G1333" s="60">
        <v>107.309799440744</v>
      </c>
      <c r="H1333" s="60">
        <v>96.838958389202006</v>
      </c>
      <c r="I1333" s="60">
        <v>104.680239375074</v>
      </c>
      <c r="J1333" s="60">
        <v>120.845901625436</v>
      </c>
      <c r="K1333" s="60">
        <v>94.272249345024207</v>
      </c>
      <c r="L1333" s="60">
        <v>100.87838228861899</v>
      </c>
      <c r="M1333" s="61">
        <v>0.52833841837763595</v>
      </c>
      <c r="N1333" s="61">
        <v>0.54793683072481703</v>
      </c>
      <c r="O1333" s="61">
        <v>0.52681570368594599</v>
      </c>
      <c r="P1333" s="61">
        <v>0.51226654640318203</v>
      </c>
      <c r="Q1333" s="61">
        <v>0.48879126255285499</v>
      </c>
      <c r="R1333" s="61">
        <v>0.48945291782749201</v>
      </c>
      <c r="S1333" s="61">
        <v>0.428425563836209</v>
      </c>
    </row>
    <row r="1334" spans="1:19" x14ac:dyDescent="0.35">
      <c r="A1334" s="59" t="s">
        <v>756</v>
      </c>
      <c r="B1334" s="59" t="s">
        <v>757</v>
      </c>
      <c r="C1334" s="53" t="s">
        <v>60</v>
      </c>
      <c r="D1334" s="53" t="s">
        <v>223</v>
      </c>
      <c r="E1334" s="53" t="s">
        <v>3707</v>
      </c>
      <c r="F1334" s="60">
        <v>121.085496087764</v>
      </c>
      <c r="G1334" s="60">
        <v>123.094839426581</v>
      </c>
      <c r="H1334" s="60">
        <v>119.108118680655</v>
      </c>
      <c r="I1334" s="60">
        <v>115.711190744954</v>
      </c>
      <c r="J1334" s="60">
        <v>101.191702676351</v>
      </c>
      <c r="K1334" s="60">
        <v>104.52053451221801</v>
      </c>
      <c r="L1334" s="60">
        <v>88.813852482273603</v>
      </c>
      <c r="M1334" s="61">
        <v>0.67681760885620901</v>
      </c>
      <c r="N1334" s="61">
        <v>0.71362062797860404</v>
      </c>
      <c r="O1334" s="61">
        <v>0.68087465308381001</v>
      </c>
      <c r="P1334" s="61">
        <v>0.65119680092742305</v>
      </c>
      <c r="Q1334" s="61">
        <v>0.61770164635491598</v>
      </c>
      <c r="R1334" s="61">
        <v>0.62804402443513496</v>
      </c>
      <c r="S1334" s="61">
        <v>0.56351719463221395</v>
      </c>
    </row>
    <row r="1335" spans="1:19" x14ac:dyDescent="0.35">
      <c r="A1335" s="59" t="s">
        <v>764</v>
      </c>
      <c r="B1335" s="59" t="s">
        <v>765</v>
      </c>
      <c r="C1335" s="53" t="s">
        <v>60</v>
      </c>
      <c r="D1335" s="53" t="s">
        <v>223</v>
      </c>
      <c r="E1335" s="53" t="s">
        <v>3707</v>
      </c>
      <c r="F1335" s="60">
        <v>109.863216101072</v>
      </c>
      <c r="G1335" s="60">
        <v>123.227789109665</v>
      </c>
      <c r="H1335" s="60">
        <v>121.841030576832</v>
      </c>
      <c r="I1335" s="60">
        <v>115.046837366315</v>
      </c>
      <c r="J1335" s="60">
        <v>105.594017426522</v>
      </c>
      <c r="K1335" s="60">
        <v>105.92874896315</v>
      </c>
      <c r="L1335" s="60">
        <v>92.854104623301595</v>
      </c>
      <c r="M1335" s="61">
        <v>0.64455369123543704</v>
      </c>
      <c r="N1335" s="61">
        <v>0.68248668320641603</v>
      </c>
      <c r="O1335" s="61">
        <v>0.64838869983081404</v>
      </c>
      <c r="P1335" s="61">
        <v>0.62051002247984499</v>
      </c>
      <c r="Q1335" s="61">
        <v>0.58799754379453995</v>
      </c>
      <c r="R1335" s="61">
        <v>0.59682455335407603</v>
      </c>
      <c r="S1335" s="61">
        <v>0.53531997249031005</v>
      </c>
    </row>
    <row r="1336" spans="1:19" x14ac:dyDescent="0.35">
      <c r="A1336" s="59" t="s">
        <v>1498</v>
      </c>
      <c r="B1336" s="59" t="s">
        <v>1499</v>
      </c>
      <c r="C1336" s="53" t="s">
        <v>40</v>
      </c>
      <c r="D1336" s="53" t="s">
        <v>256</v>
      </c>
      <c r="E1336" s="53" t="s">
        <v>3707</v>
      </c>
      <c r="F1336" s="60">
        <v>109.15723233154699</v>
      </c>
      <c r="G1336" s="60">
        <v>120.316923636708</v>
      </c>
      <c r="H1336" s="60">
        <v>119.045672655597</v>
      </c>
      <c r="I1336" s="60">
        <v>107.924183924311</v>
      </c>
      <c r="J1336" s="60">
        <v>111.82152870727499</v>
      </c>
      <c r="K1336" s="60">
        <v>92.576780381745905</v>
      </c>
      <c r="L1336" s="60">
        <v>86.794047308083407</v>
      </c>
      <c r="M1336" s="61">
        <v>0.80501028299038202</v>
      </c>
      <c r="N1336" s="61">
        <v>0.83045657074754697</v>
      </c>
      <c r="O1336" s="61">
        <v>0.80655561030095302</v>
      </c>
      <c r="P1336" s="61">
        <v>0.78596845400544801</v>
      </c>
      <c r="Q1336" s="61">
        <v>0.75990128792634204</v>
      </c>
      <c r="R1336" s="61">
        <v>0.76657992365743999</v>
      </c>
      <c r="S1336" s="61">
        <v>0.71012617546081402</v>
      </c>
    </row>
    <row r="1337" spans="1:19" x14ac:dyDescent="0.35">
      <c r="A1337" s="59" t="s">
        <v>2208</v>
      </c>
      <c r="B1337" s="59" t="s">
        <v>2209</v>
      </c>
      <c r="C1337" s="53" t="s">
        <v>40</v>
      </c>
      <c r="D1337" s="53" t="s">
        <v>106</v>
      </c>
      <c r="E1337" s="53" t="s">
        <v>3708</v>
      </c>
      <c r="F1337" s="60">
        <v>103.27587303604101</v>
      </c>
      <c r="G1337" s="60">
        <v>95.877092527135204</v>
      </c>
      <c r="H1337" s="60">
        <v>91.802223134629998</v>
      </c>
      <c r="I1337" s="60">
        <v>103.58795855317599</v>
      </c>
      <c r="J1337" s="60">
        <v>116.06524926541699</v>
      </c>
      <c r="K1337" s="60">
        <v>97.651480148113293</v>
      </c>
      <c r="L1337" s="60">
        <v>97.563523263587001</v>
      </c>
      <c r="M1337" s="61">
        <v>0.58733817204013095</v>
      </c>
      <c r="N1337" s="61">
        <v>0.59451810515957204</v>
      </c>
      <c r="O1337" s="61">
        <v>0.56576737690628498</v>
      </c>
      <c r="P1337" s="61">
        <v>0.56191514016602595</v>
      </c>
      <c r="Q1337" s="61">
        <v>0.54684188199602002</v>
      </c>
      <c r="R1337" s="61">
        <v>0.539448624920987</v>
      </c>
      <c r="S1337" s="61">
        <v>0.4778471654052</v>
      </c>
    </row>
    <row r="1338" spans="1:19" x14ac:dyDescent="0.35">
      <c r="A1338" s="59" t="s">
        <v>1412</v>
      </c>
      <c r="B1338" s="59" t="s">
        <v>1413</v>
      </c>
      <c r="C1338" s="53" t="s">
        <v>60</v>
      </c>
      <c r="D1338" s="53" t="s">
        <v>233</v>
      </c>
      <c r="E1338" s="53" t="s">
        <v>3708</v>
      </c>
      <c r="F1338" s="60">
        <v>114.662878927799</v>
      </c>
      <c r="G1338" s="60">
        <v>119.206545754758</v>
      </c>
      <c r="H1338" s="60">
        <v>111.99721468607</v>
      </c>
      <c r="I1338" s="60">
        <v>117.008399497114</v>
      </c>
      <c r="J1338" s="60">
        <v>122.90343239777501</v>
      </c>
      <c r="K1338" s="60">
        <v>100.60683453731799</v>
      </c>
      <c r="L1338" s="60">
        <v>92.070085144145693</v>
      </c>
      <c r="M1338" s="61">
        <v>0.42965701393217198</v>
      </c>
      <c r="N1338" s="61">
        <v>0.44412818425107298</v>
      </c>
      <c r="O1338" s="61">
        <v>0.42981002652795602</v>
      </c>
      <c r="P1338" s="61">
        <v>0.418322569002749</v>
      </c>
      <c r="Q1338" s="61">
        <v>0.40170369542682199</v>
      </c>
      <c r="R1338" s="61">
        <v>0.40525680548590198</v>
      </c>
      <c r="S1338" s="61">
        <v>0.36970715653177499</v>
      </c>
    </row>
    <row r="1339" spans="1:19" x14ac:dyDescent="0.35">
      <c r="A1339" s="59" t="s">
        <v>1058</v>
      </c>
      <c r="B1339" s="59" t="s">
        <v>1059</v>
      </c>
      <c r="C1339" s="53" t="s">
        <v>60</v>
      </c>
      <c r="D1339" s="53" t="s">
        <v>233</v>
      </c>
      <c r="E1339" s="53" t="s">
        <v>3708</v>
      </c>
      <c r="F1339" s="60">
        <v>116.888808722552</v>
      </c>
      <c r="G1339" s="60">
        <v>126.37048702975</v>
      </c>
      <c r="H1339" s="60">
        <v>113.837386709775</v>
      </c>
      <c r="I1339" s="60">
        <v>121.405139217474</v>
      </c>
      <c r="J1339" s="60">
        <v>124.99247642434899</v>
      </c>
      <c r="K1339" s="60">
        <v>93.711832440549003</v>
      </c>
      <c r="L1339" s="60">
        <v>86.137270197328107</v>
      </c>
      <c r="M1339" s="61">
        <v>0.554889472455251</v>
      </c>
      <c r="N1339" s="61">
        <v>0.56958003786724498</v>
      </c>
      <c r="O1339" s="61">
        <v>0.55571092219844498</v>
      </c>
      <c r="P1339" s="61">
        <v>0.54402550988721499</v>
      </c>
      <c r="Q1339" s="61">
        <v>0.52798701695475303</v>
      </c>
      <c r="R1339" s="61">
        <v>0.53163145736761297</v>
      </c>
      <c r="S1339" s="61">
        <v>0.497335045320346</v>
      </c>
    </row>
    <row r="1340" spans="1:19" x14ac:dyDescent="0.35">
      <c r="A1340" s="59" t="s">
        <v>633</v>
      </c>
      <c r="B1340" s="59" t="s">
        <v>634</v>
      </c>
      <c r="C1340" s="53" t="s">
        <v>40</v>
      </c>
      <c r="D1340" s="53" t="s">
        <v>216</v>
      </c>
      <c r="E1340" s="53" t="s">
        <v>3707</v>
      </c>
      <c r="F1340" s="60">
        <v>102.77159111247499</v>
      </c>
      <c r="G1340" s="60">
        <v>116.051758513354</v>
      </c>
      <c r="H1340" s="60">
        <v>106.248776296966</v>
      </c>
      <c r="I1340" s="60">
        <v>101.86642076622</v>
      </c>
      <c r="J1340" s="60">
        <v>103.034253213401</v>
      </c>
      <c r="K1340" s="60">
        <v>92.346077811555801</v>
      </c>
      <c r="L1340" s="60">
        <v>85.527734606244294</v>
      </c>
      <c r="M1340" s="61">
        <v>0.62381232298873202</v>
      </c>
      <c r="N1340" s="61">
        <v>0.66425313863263202</v>
      </c>
      <c r="O1340" s="61">
        <v>0.627389517049739</v>
      </c>
      <c r="P1340" s="61">
        <v>0.59793771456625</v>
      </c>
      <c r="Q1340" s="61">
        <v>0.56336656041242805</v>
      </c>
      <c r="R1340" s="61">
        <v>0.57238089453385999</v>
      </c>
      <c r="S1340" s="61">
        <v>0.50399288827814503</v>
      </c>
    </row>
    <row r="1341" spans="1:19" x14ac:dyDescent="0.35">
      <c r="A1341" s="59" t="s">
        <v>1110</v>
      </c>
      <c r="B1341" s="59" t="s">
        <v>1111</v>
      </c>
      <c r="C1341" s="53" t="s">
        <v>60</v>
      </c>
      <c r="D1341" s="53" t="s">
        <v>230</v>
      </c>
      <c r="E1341" s="53" t="s">
        <v>3707</v>
      </c>
      <c r="F1341" s="60">
        <v>114.574508067588</v>
      </c>
      <c r="G1341" s="60">
        <v>104.85665275563299</v>
      </c>
      <c r="H1341" s="60">
        <v>117.565463575854</v>
      </c>
      <c r="I1341" s="60">
        <v>111.27261276527101</v>
      </c>
      <c r="J1341" s="60">
        <v>125.296123278332</v>
      </c>
      <c r="K1341" s="60">
        <v>89.591349234253698</v>
      </c>
      <c r="L1341" s="60">
        <v>92.1191125216193</v>
      </c>
      <c r="M1341" s="61">
        <v>0.66120461351705595</v>
      </c>
      <c r="N1341" s="61">
        <v>0.69576227424438397</v>
      </c>
      <c r="O1341" s="61">
        <v>0.66441900175783597</v>
      </c>
      <c r="P1341" s="61">
        <v>0.63548057383928103</v>
      </c>
      <c r="Q1341" s="61">
        <v>0.60441130261352605</v>
      </c>
      <c r="R1341" s="61">
        <v>0.61439059526881201</v>
      </c>
      <c r="S1341" s="61">
        <v>0.55042471553467498</v>
      </c>
    </row>
    <row r="1342" spans="1:19" x14ac:dyDescent="0.35">
      <c r="A1342" s="59" t="s">
        <v>2182</v>
      </c>
      <c r="B1342" s="59" t="s">
        <v>2183</v>
      </c>
      <c r="C1342" s="53" t="s">
        <v>40</v>
      </c>
      <c r="D1342" s="53" t="s">
        <v>41</v>
      </c>
      <c r="E1342" s="53" t="s">
        <v>3707</v>
      </c>
      <c r="F1342" s="60">
        <v>106.44821214212899</v>
      </c>
      <c r="G1342" s="60">
        <v>99.737419787984805</v>
      </c>
      <c r="H1342" s="60">
        <v>108.765566698786</v>
      </c>
      <c r="I1342" s="60">
        <v>113.044805071365</v>
      </c>
      <c r="J1342" s="60">
        <v>128.731067990018</v>
      </c>
      <c r="K1342" s="60">
        <v>98.8459621980344</v>
      </c>
      <c r="L1342" s="60">
        <v>99.500459054953495</v>
      </c>
      <c r="M1342" s="61">
        <v>0.65354139605595896</v>
      </c>
      <c r="N1342" s="61">
        <v>0.68473371255156101</v>
      </c>
      <c r="O1342" s="61">
        <v>0.65004893084676496</v>
      </c>
      <c r="P1342" s="61">
        <v>0.62229914948556797</v>
      </c>
      <c r="Q1342" s="61">
        <v>0.59028328438129196</v>
      </c>
      <c r="R1342" s="61">
        <v>0.59860858549540896</v>
      </c>
      <c r="S1342" s="61">
        <v>0.52122300403103194</v>
      </c>
    </row>
    <row r="1343" spans="1:19" x14ac:dyDescent="0.35">
      <c r="A1343" s="59" t="s">
        <v>1526</v>
      </c>
      <c r="B1343" s="59" t="s">
        <v>1527</v>
      </c>
      <c r="C1343" s="53" t="s">
        <v>60</v>
      </c>
      <c r="D1343" s="53" t="s">
        <v>261</v>
      </c>
      <c r="E1343" s="53" t="s">
        <v>3707</v>
      </c>
      <c r="F1343" s="60">
        <v>106.893944274505</v>
      </c>
      <c r="G1343" s="60">
        <v>114.25153373368001</v>
      </c>
      <c r="H1343" s="60">
        <v>107.674255274796</v>
      </c>
      <c r="I1343" s="60">
        <v>111.059317183144</v>
      </c>
      <c r="J1343" s="60">
        <v>114.104478178748</v>
      </c>
      <c r="K1343" s="60">
        <v>100.35297800589601</v>
      </c>
      <c r="L1343" s="60">
        <v>86.380286378556306</v>
      </c>
      <c r="M1343" s="61">
        <v>0.62163001251487504</v>
      </c>
      <c r="N1343" s="61">
        <v>0.66288029111126301</v>
      </c>
      <c r="O1343" s="61">
        <v>0.62630195891808205</v>
      </c>
      <c r="P1343" s="61">
        <v>0.59218835685952897</v>
      </c>
      <c r="Q1343" s="61">
        <v>0.55515453406612003</v>
      </c>
      <c r="R1343" s="61">
        <v>0.56727686222227902</v>
      </c>
      <c r="S1343" s="61">
        <v>0.48253320135231398</v>
      </c>
    </row>
    <row r="1344" spans="1:19" x14ac:dyDescent="0.35">
      <c r="A1344" s="59" t="s">
        <v>796</v>
      </c>
      <c r="B1344" s="59" t="s">
        <v>797</v>
      </c>
      <c r="C1344" s="53" t="s">
        <v>40</v>
      </c>
      <c r="D1344" s="53" t="s">
        <v>52</v>
      </c>
      <c r="E1344" s="53" t="s">
        <v>3708</v>
      </c>
      <c r="F1344" s="60">
        <v>116.588031017247</v>
      </c>
      <c r="G1344" s="60">
        <v>109.500134792849</v>
      </c>
      <c r="H1344" s="60">
        <v>101.948056899462</v>
      </c>
      <c r="I1344" s="60">
        <v>113.53948283253899</v>
      </c>
      <c r="J1344" s="60">
        <v>118.778863791712</v>
      </c>
      <c r="K1344" s="60">
        <v>86.017179345886106</v>
      </c>
      <c r="L1344" s="60">
        <v>102.601232795152</v>
      </c>
      <c r="M1344" s="61">
        <v>0.56401690290681505</v>
      </c>
      <c r="N1344" s="61">
        <v>0.58409675276774697</v>
      </c>
      <c r="O1344" s="61">
        <v>0.56541441821877803</v>
      </c>
      <c r="P1344" s="61">
        <v>0.54822255689922905</v>
      </c>
      <c r="Q1344" s="61">
        <v>0.52614027884996994</v>
      </c>
      <c r="R1344" s="61">
        <v>0.53172278512376203</v>
      </c>
      <c r="S1344" s="61">
        <v>0.46998019354345399</v>
      </c>
    </row>
    <row r="1345" spans="1:19" x14ac:dyDescent="0.35">
      <c r="A1345" s="59" t="s">
        <v>657</v>
      </c>
      <c r="B1345" s="59" t="s">
        <v>658</v>
      </c>
      <c r="C1345" s="53" t="s">
        <v>40</v>
      </c>
      <c r="D1345" s="53" t="s">
        <v>261</v>
      </c>
      <c r="E1345" s="53" t="s">
        <v>3708</v>
      </c>
      <c r="F1345" s="60">
        <v>112.105968037323</v>
      </c>
      <c r="G1345" s="60">
        <v>112.761229218453</v>
      </c>
      <c r="H1345" s="60">
        <v>100.820613017727</v>
      </c>
      <c r="I1345" s="60">
        <v>108.94201491593201</v>
      </c>
      <c r="J1345" s="60">
        <v>119.75061093916899</v>
      </c>
      <c r="K1345" s="60">
        <v>90.693435592793506</v>
      </c>
      <c r="L1345" s="60">
        <v>100.72038130998</v>
      </c>
      <c r="M1345" s="61">
        <v>0.49242216996236798</v>
      </c>
      <c r="N1345" s="61">
        <v>0.50881893530028399</v>
      </c>
      <c r="O1345" s="61">
        <v>0.491467809983893</v>
      </c>
      <c r="P1345" s="61">
        <v>0.478487457873429</v>
      </c>
      <c r="Q1345" s="61">
        <v>0.45857740946471998</v>
      </c>
      <c r="R1345" s="61">
        <v>0.46199516074699598</v>
      </c>
      <c r="S1345" s="61">
        <v>0.40245445307337502</v>
      </c>
    </row>
    <row r="1346" spans="1:19" x14ac:dyDescent="0.35">
      <c r="A1346" s="59" t="s">
        <v>1130</v>
      </c>
      <c r="B1346" s="59" t="s">
        <v>1131</v>
      </c>
      <c r="C1346" s="53" t="s">
        <v>40</v>
      </c>
      <c r="D1346" s="53" t="s">
        <v>236</v>
      </c>
      <c r="E1346" s="53" t="s">
        <v>3708</v>
      </c>
      <c r="F1346" s="60">
        <v>108.821335674997</v>
      </c>
      <c r="G1346" s="60">
        <v>119.630953206146</v>
      </c>
      <c r="H1346" s="60">
        <v>111.872020050732</v>
      </c>
      <c r="I1346" s="60">
        <v>111.607509736851</v>
      </c>
      <c r="J1346" s="60">
        <v>115.396762898384</v>
      </c>
      <c r="K1346" s="60">
        <v>96.313158714904404</v>
      </c>
      <c r="L1346" s="60">
        <v>86.807134297289593</v>
      </c>
      <c r="M1346" s="61">
        <v>0.433076255252549</v>
      </c>
      <c r="N1346" s="61">
        <v>0.45620910769170198</v>
      </c>
      <c r="O1346" s="61">
        <v>0.43488488856448598</v>
      </c>
      <c r="P1346" s="61">
        <v>0.41702599813081698</v>
      </c>
      <c r="Q1346" s="61">
        <v>0.393852673910632</v>
      </c>
      <c r="R1346" s="61">
        <v>0.39948261662211998</v>
      </c>
      <c r="S1346" s="61">
        <v>0.352514820309204</v>
      </c>
    </row>
    <row r="1347" spans="1:19" x14ac:dyDescent="0.35">
      <c r="A1347" s="59" t="s">
        <v>876</v>
      </c>
      <c r="B1347" s="59" t="s">
        <v>877</v>
      </c>
      <c r="C1347" s="53" t="s">
        <v>60</v>
      </c>
      <c r="D1347" s="53" t="s">
        <v>52</v>
      </c>
      <c r="E1347" s="53" t="s">
        <v>3707</v>
      </c>
      <c r="F1347" s="60">
        <v>99.592463070710394</v>
      </c>
      <c r="G1347" s="60">
        <v>93.127777180576601</v>
      </c>
      <c r="H1347" s="60">
        <v>104.11460490755699</v>
      </c>
      <c r="I1347" s="60">
        <v>110.281539169917</v>
      </c>
      <c r="J1347" s="60">
        <v>116.537996338146</v>
      </c>
      <c r="K1347" s="60">
        <v>96.206974761065197</v>
      </c>
      <c r="L1347" s="60">
        <v>89.114853234014205</v>
      </c>
      <c r="M1347" s="61">
        <v>0.64173578426535505</v>
      </c>
      <c r="N1347" s="61">
        <v>0.67773926848978405</v>
      </c>
      <c r="O1347" s="61">
        <v>0.64318950650430995</v>
      </c>
      <c r="P1347" s="61">
        <v>0.61093655887765597</v>
      </c>
      <c r="Q1347" s="61">
        <v>0.57640623703194804</v>
      </c>
      <c r="R1347" s="61">
        <v>0.58757280876435103</v>
      </c>
      <c r="S1347" s="61">
        <v>0.51054740758237305</v>
      </c>
    </row>
    <row r="1348" spans="1:19" x14ac:dyDescent="0.35">
      <c r="A1348" s="59" t="s">
        <v>1280</v>
      </c>
      <c r="B1348" s="59" t="s">
        <v>1281</v>
      </c>
      <c r="C1348" s="53" t="s">
        <v>60</v>
      </c>
      <c r="D1348" s="53" t="s">
        <v>249</v>
      </c>
      <c r="E1348" s="53" t="s">
        <v>3707</v>
      </c>
      <c r="F1348" s="60">
        <v>86.290971856500406</v>
      </c>
      <c r="G1348" s="60">
        <v>97.189861416633207</v>
      </c>
      <c r="H1348" s="60">
        <v>94.570858998503397</v>
      </c>
      <c r="I1348" s="60">
        <v>95.722652146076001</v>
      </c>
      <c r="J1348" s="60">
        <v>102.190392932292</v>
      </c>
      <c r="K1348" s="60">
        <v>93.721005504970094</v>
      </c>
      <c r="L1348" s="60">
        <v>94.160850261941604</v>
      </c>
      <c r="M1348" s="61">
        <v>0.631883003555052</v>
      </c>
      <c r="N1348" s="61">
        <v>0.67175283780293005</v>
      </c>
      <c r="O1348" s="61">
        <v>0.63629166142849702</v>
      </c>
      <c r="P1348" s="61">
        <v>0.60334445013267801</v>
      </c>
      <c r="Q1348" s="61">
        <v>0.56750109135507099</v>
      </c>
      <c r="R1348" s="61">
        <v>0.57899833980831805</v>
      </c>
      <c r="S1348" s="61">
        <v>0.49805152193621699</v>
      </c>
    </row>
    <row r="1349" spans="1:19" x14ac:dyDescent="0.35">
      <c r="A1349" s="59" t="s">
        <v>2588</v>
      </c>
      <c r="B1349" s="59" t="s">
        <v>2589</v>
      </c>
      <c r="C1349" s="53" t="s">
        <v>40</v>
      </c>
      <c r="D1349" s="53" t="s">
        <v>199</v>
      </c>
      <c r="E1349" s="53" t="s">
        <v>3708</v>
      </c>
      <c r="F1349" s="60">
        <v>105.877843234103</v>
      </c>
      <c r="G1349" s="60">
        <v>99.613875465480305</v>
      </c>
      <c r="H1349" s="60">
        <v>94.070405736264505</v>
      </c>
      <c r="I1349" s="60">
        <v>106.556247833388</v>
      </c>
      <c r="J1349" s="60">
        <v>109.982660346792</v>
      </c>
      <c r="K1349" s="60">
        <v>91.640898484185499</v>
      </c>
      <c r="L1349" s="60">
        <v>98.574235067498705</v>
      </c>
      <c r="M1349" s="61">
        <v>0.55044750862732295</v>
      </c>
      <c r="N1349" s="61">
        <v>0.571449623180458</v>
      </c>
      <c r="O1349" s="61">
        <v>0.55064912866997395</v>
      </c>
      <c r="P1349" s="61">
        <v>0.53464687628597496</v>
      </c>
      <c r="Q1349" s="61">
        <v>0.51258372857410595</v>
      </c>
      <c r="R1349" s="61">
        <v>0.51689388060771102</v>
      </c>
      <c r="S1349" s="61">
        <v>0.450577546021595</v>
      </c>
    </row>
    <row r="1350" spans="1:19" x14ac:dyDescent="0.35">
      <c r="A1350" s="59" t="s">
        <v>3268</v>
      </c>
      <c r="B1350" s="59" t="s">
        <v>3269</v>
      </c>
      <c r="C1350" s="53" t="s">
        <v>40</v>
      </c>
      <c r="D1350" s="53" t="s">
        <v>61</v>
      </c>
      <c r="E1350" s="53" t="s">
        <v>3708</v>
      </c>
      <c r="F1350" s="60">
        <v>104.609464688562</v>
      </c>
      <c r="G1350" s="60">
        <v>95.773692693305605</v>
      </c>
      <c r="H1350" s="60">
        <v>87.967976679006199</v>
      </c>
      <c r="I1350" s="60">
        <v>100.46895927252</v>
      </c>
      <c r="J1350" s="60">
        <v>106.782930950794</v>
      </c>
      <c r="K1350" s="60">
        <v>95.063535081482101</v>
      </c>
      <c r="L1350" s="60">
        <v>99.901367389111002</v>
      </c>
      <c r="M1350" s="61">
        <v>0.54860406672486695</v>
      </c>
      <c r="N1350" s="61">
        <v>0.54402503856812601</v>
      </c>
      <c r="O1350" s="61">
        <v>0.51025552948404795</v>
      </c>
      <c r="P1350" s="61">
        <v>0.51653450417415903</v>
      </c>
      <c r="Q1350" s="61">
        <v>0.49094981632573698</v>
      </c>
      <c r="R1350" s="61">
        <v>0.47800127844756801</v>
      </c>
      <c r="S1350" s="61">
        <v>0.38322515725895101</v>
      </c>
    </row>
    <row r="1351" spans="1:19" x14ac:dyDescent="0.35">
      <c r="A1351" s="59" t="s">
        <v>956</v>
      </c>
      <c r="B1351" s="59" t="s">
        <v>957</v>
      </c>
      <c r="C1351" s="53" t="s">
        <v>60</v>
      </c>
      <c r="D1351" s="53" t="s">
        <v>216</v>
      </c>
      <c r="E1351" s="53" t="s">
        <v>3707</v>
      </c>
      <c r="F1351" s="60">
        <v>124.249424123102</v>
      </c>
      <c r="G1351" s="60">
        <v>110.64724055858601</v>
      </c>
      <c r="H1351" s="60">
        <v>116.026628609472</v>
      </c>
      <c r="I1351" s="60">
        <v>127.380215339708</v>
      </c>
      <c r="J1351" s="60">
        <v>124.060832667811</v>
      </c>
      <c r="K1351" s="60">
        <v>87.4992025664164</v>
      </c>
      <c r="L1351" s="60">
        <v>93.947635582786205</v>
      </c>
      <c r="M1351" s="61">
        <v>0.77472848991695598</v>
      </c>
      <c r="N1351" s="61">
        <v>0.80363940212788598</v>
      </c>
      <c r="O1351" s="61">
        <v>0.77684656770664295</v>
      </c>
      <c r="P1351" s="61">
        <v>0.751451072259958</v>
      </c>
      <c r="Q1351" s="61">
        <v>0.72136832146251095</v>
      </c>
      <c r="R1351" s="61">
        <v>0.72972108774813504</v>
      </c>
      <c r="S1351" s="61">
        <v>0.66205450629834595</v>
      </c>
    </row>
    <row r="1352" spans="1:19" x14ac:dyDescent="0.35">
      <c r="A1352" s="59" t="s">
        <v>565</v>
      </c>
      <c r="B1352" s="59" t="s">
        <v>566</v>
      </c>
      <c r="C1352" s="53" t="s">
        <v>40</v>
      </c>
      <c r="D1352" s="53" t="s">
        <v>216</v>
      </c>
      <c r="E1352" s="53" t="s">
        <v>3708</v>
      </c>
      <c r="F1352" s="60">
        <v>123.693856514902</v>
      </c>
      <c r="G1352" s="60">
        <v>122.76865771090399</v>
      </c>
      <c r="H1352" s="60">
        <v>111.758210184348</v>
      </c>
      <c r="I1352" s="60">
        <v>121.477775526245</v>
      </c>
      <c r="J1352" s="60">
        <v>128.277528076838</v>
      </c>
      <c r="K1352" s="60">
        <v>90.550737109393097</v>
      </c>
      <c r="L1352" s="60">
        <v>88.596731239175995</v>
      </c>
      <c r="M1352" s="61">
        <v>0.54453160592508199</v>
      </c>
      <c r="N1352" s="61">
        <v>0.56327093944081197</v>
      </c>
      <c r="O1352" s="61">
        <v>0.54527165034383995</v>
      </c>
      <c r="P1352" s="61">
        <v>0.52931261337444402</v>
      </c>
      <c r="Q1352" s="61">
        <v>0.50729769921384105</v>
      </c>
      <c r="R1352" s="61">
        <v>0.50985315683412202</v>
      </c>
      <c r="S1352" s="61">
        <v>0.45777712780812402</v>
      </c>
    </row>
    <row r="1353" spans="1:19" x14ac:dyDescent="0.35">
      <c r="A1353" s="59" t="s">
        <v>3593</v>
      </c>
      <c r="B1353" s="59" t="s">
        <v>3594</v>
      </c>
      <c r="C1353" s="53" t="s">
        <v>40</v>
      </c>
      <c r="D1353" s="53" t="s">
        <v>61</v>
      </c>
      <c r="E1353" s="53" t="s">
        <v>3708</v>
      </c>
      <c r="F1353" s="60">
        <v>100.394737215113</v>
      </c>
      <c r="G1353" s="60">
        <v>100.937094390607</v>
      </c>
      <c r="H1353" s="60">
        <v>89.739310564851294</v>
      </c>
      <c r="I1353" s="60">
        <v>103.151949803554</v>
      </c>
      <c r="J1353" s="60">
        <v>117.419016199289</v>
      </c>
      <c r="K1353" s="60">
        <v>89.348033700484606</v>
      </c>
      <c r="L1353" s="60">
        <v>104.79766767717901</v>
      </c>
      <c r="M1353" s="61">
        <v>0.49091961796223899</v>
      </c>
      <c r="N1353" s="61">
        <v>0.51158782480474496</v>
      </c>
      <c r="O1353" s="61">
        <v>0.48955496492662698</v>
      </c>
      <c r="P1353" s="61">
        <v>0.470300708017373</v>
      </c>
      <c r="Q1353" s="61">
        <v>0.44182137994117399</v>
      </c>
      <c r="R1353" s="61">
        <v>0.443301142115124</v>
      </c>
      <c r="S1353" s="61">
        <v>0.32518938483425203</v>
      </c>
    </row>
    <row r="1354" spans="1:19" x14ac:dyDescent="0.35">
      <c r="A1354" s="59" t="s">
        <v>2010</v>
      </c>
      <c r="B1354" s="59" t="s">
        <v>2011</v>
      </c>
      <c r="C1354" s="53" t="s">
        <v>40</v>
      </c>
      <c r="D1354" s="53" t="s">
        <v>135</v>
      </c>
      <c r="E1354" s="53" t="s">
        <v>3708</v>
      </c>
      <c r="F1354" s="60">
        <v>99.247762098543902</v>
      </c>
      <c r="G1354" s="60">
        <v>98.318685040504604</v>
      </c>
      <c r="H1354" s="60">
        <v>86.272175629043304</v>
      </c>
      <c r="I1354" s="60">
        <v>100.838341787278</v>
      </c>
      <c r="J1354" s="60">
        <v>119.623447960745</v>
      </c>
      <c r="K1354" s="60">
        <v>91.954903945649505</v>
      </c>
      <c r="L1354" s="60">
        <v>103.531477753064</v>
      </c>
      <c r="M1354" s="61">
        <v>0.47400418529867799</v>
      </c>
      <c r="N1354" s="61">
        <v>0.49951921561552998</v>
      </c>
      <c r="O1354" s="61">
        <v>0.47238856225516901</v>
      </c>
      <c r="P1354" s="61">
        <v>0.45220662073371198</v>
      </c>
      <c r="Q1354" s="61">
        <v>0.42212137492554702</v>
      </c>
      <c r="R1354" s="61">
        <v>0.42541316659099798</v>
      </c>
      <c r="S1354" s="61">
        <v>0.304316521914061</v>
      </c>
    </row>
    <row r="1355" spans="1:19" x14ac:dyDescent="0.35">
      <c r="A1355" s="59" t="s">
        <v>2514</v>
      </c>
      <c r="B1355" s="59" t="s">
        <v>2515</v>
      </c>
      <c r="C1355" s="53" t="s">
        <v>40</v>
      </c>
      <c r="D1355" s="53" t="s">
        <v>61</v>
      </c>
      <c r="E1355" s="53" t="s">
        <v>3707</v>
      </c>
      <c r="F1355" s="60">
        <v>103.84487651050399</v>
      </c>
      <c r="G1355" s="60">
        <v>102.436226081481</v>
      </c>
      <c r="H1355" s="60">
        <v>91.700554500252906</v>
      </c>
      <c r="I1355" s="60">
        <v>103.191497298868</v>
      </c>
      <c r="J1355" s="60">
        <v>107.627129046268</v>
      </c>
      <c r="K1355" s="60">
        <v>92.855870866757201</v>
      </c>
      <c r="L1355" s="60">
        <v>95.529096378641995</v>
      </c>
      <c r="M1355" s="61">
        <v>0.682690968720568</v>
      </c>
      <c r="N1355" s="61">
        <v>0.71024192364448702</v>
      </c>
      <c r="O1355" s="61">
        <v>0.677169850761838</v>
      </c>
      <c r="P1355" s="61">
        <v>0.65749391234555499</v>
      </c>
      <c r="Q1355" s="61">
        <v>0.632953161234731</v>
      </c>
      <c r="R1355" s="61">
        <v>0.63440276513459004</v>
      </c>
      <c r="S1355" s="61">
        <v>0.56603966691172702</v>
      </c>
    </row>
    <row r="1356" spans="1:19" x14ac:dyDescent="0.35">
      <c r="A1356" s="59" t="s">
        <v>1749</v>
      </c>
      <c r="B1356" s="59" t="s">
        <v>1750</v>
      </c>
      <c r="C1356" s="53" t="s">
        <v>40</v>
      </c>
      <c r="D1356" s="53" t="s">
        <v>41</v>
      </c>
      <c r="E1356" s="53" t="s">
        <v>3708</v>
      </c>
      <c r="F1356" s="60">
        <v>111.41396630748601</v>
      </c>
      <c r="G1356" s="60">
        <v>100.00585856865899</v>
      </c>
      <c r="H1356" s="60">
        <v>98.793605966777903</v>
      </c>
      <c r="I1356" s="60">
        <v>114.872834750168</v>
      </c>
      <c r="J1356" s="60">
        <v>118.05772664310101</v>
      </c>
      <c r="K1356" s="60">
        <v>94.590554680435602</v>
      </c>
      <c r="L1356" s="60">
        <v>94.685222759087196</v>
      </c>
      <c r="M1356" s="61">
        <v>0.54486796589887898</v>
      </c>
      <c r="N1356" s="61">
        <v>0.55291635904369496</v>
      </c>
      <c r="O1356" s="61">
        <v>0.52745795776253401</v>
      </c>
      <c r="P1356" s="61">
        <v>0.51558747926041104</v>
      </c>
      <c r="Q1356" s="61">
        <v>0.49830995334449002</v>
      </c>
      <c r="R1356" s="61">
        <v>0.49577285572829399</v>
      </c>
      <c r="S1356" s="61">
        <v>0.42355414419336901</v>
      </c>
    </row>
    <row r="1357" spans="1:19" x14ac:dyDescent="0.35">
      <c r="A1357" s="59" t="s">
        <v>1046</v>
      </c>
      <c r="B1357" s="59" t="s">
        <v>1047</v>
      </c>
      <c r="C1357" s="53" t="s">
        <v>40</v>
      </c>
      <c r="D1357" s="53" t="s">
        <v>233</v>
      </c>
      <c r="E1357" s="53" t="s">
        <v>3708</v>
      </c>
      <c r="F1357" s="60">
        <v>116.888808722552</v>
      </c>
      <c r="G1357" s="60">
        <v>126.37048702975</v>
      </c>
      <c r="H1357" s="60">
        <v>113.837386709775</v>
      </c>
      <c r="I1357" s="60">
        <v>121.405139217474</v>
      </c>
      <c r="J1357" s="60">
        <v>124.99247642434899</v>
      </c>
      <c r="K1357" s="60">
        <v>93.711832440549003</v>
      </c>
      <c r="L1357" s="60">
        <v>86.137270197328107</v>
      </c>
      <c r="M1357" s="61">
        <v>0.554889472455251</v>
      </c>
      <c r="N1357" s="61">
        <v>0.56958003786724498</v>
      </c>
      <c r="O1357" s="61">
        <v>0.55571092219844498</v>
      </c>
      <c r="P1357" s="61">
        <v>0.54402550988721499</v>
      </c>
      <c r="Q1357" s="61">
        <v>0.52798701695475303</v>
      </c>
      <c r="R1357" s="61">
        <v>0.53163145736761297</v>
      </c>
      <c r="S1357" s="61">
        <v>0.497335045320346</v>
      </c>
    </row>
    <row r="1358" spans="1:19" x14ac:dyDescent="0.35">
      <c r="A1358" s="59" t="s">
        <v>2298</v>
      </c>
      <c r="B1358" s="59" t="s">
        <v>2299</v>
      </c>
      <c r="C1358" s="53" t="s">
        <v>60</v>
      </c>
      <c r="D1358" s="53" t="s">
        <v>66</v>
      </c>
      <c r="E1358" s="53" t="s">
        <v>3708</v>
      </c>
      <c r="F1358" s="60">
        <v>108.97186107100499</v>
      </c>
      <c r="G1358" s="60">
        <v>106.830497272174</v>
      </c>
      <c r="H1358" s="60">
        <v>97.103905791340694</v>
      </c>
      <c r="I1358" s="60">
        <v>105.196520313495</v>
      </c>
      <c r="J1358" s="60">
        <v>120.157001618983</v>
      </c>
      <c r="K1358" s="60">
        <v>92.835403466767701</v>
      </c>
      <c r="L1358" s="60">
        <v>106.945303994764</v>
      </c>
      <c r="M1358" s="61">
        <v>0.54926385202720995</v>
      </c>
      <c r="N1358" s="61">
        <v>0.56669006104936404</v>
      </c>
      <c r="O1358" s="61">
        <v>0.54790629895702703</v>
      </c>
      <c r="P1358" s="61">
        <v>0.53504897960959097</v>
      </c>
      <c r="Q1358" s="61">
        <v>0.51533303886794901</v>
      </c>
      <c r="R1358" s="61">
        <v>0.51871253639358295</v>
      </c>
      <c r="S1358" s="61">
        <v>0.46998718107416598</v>
      </c>
    </row>
    <row r="1359" spans="1:19" x14ac:dyDescent="0.35">
      <c r="A1359" s="59" t="s">
        <v>2280</v>
      </c>
      <c r="B1359" s="59" t="s">
        <v>2281</v>
      </c>
      <c r="C1359" s="53" t="s">
        <v>60</v>
      </c>
      <c r="D1359" s="53" t="s">
        <v>146</v>
      </c>
      <c r="E1359" s="53" t="s">
        <v>3708</v>
      </c>
      <c r="F1359" s="60">
        <v>104.90838540422099</v>
      </c>
      <c r="G1359" s="60">
        <v>98.127674420704196</v>
      </c>
      <c r="H1359" s="60">
        <v>97.957627299518094</v>
      </c>
      <c r="I1359" s="60">
        <v>116.302812366322</v>
      </c>
      <c r="J1359" s="60">
        <v>110.480164386479</v>
      </c>
      <c r="K1359" s="60">
        <v>88.381135378850402</v>
      </c>
      <c r="L1359" s="60">
        <v>98.494736491276498</v>
      </c>
      <c r="M1359" s="61">
        <v>0.54112336471197398</v>
      </c>
      <c r="N1359" s="61">
        <v>0.55520990155429795</v>
      </c>
      <c r="O1359" s="61">
        <v>0.51593733833242805</v>
      </c>
      <c r="P1359" s="61">
        <v>0.49992642865112502</v>
      </c>
      <c r="Q1359" s="61">
        <v>0.49400303997385803</v>
      </c>
      <c r="R1359" s="61">
        <v>0.47968305133759798</v>
      </c>
      <c r="S1359" s="61">
        <v>0.420761885666041</v>
      </c>
    </row>
    <row r="1360" spans="1:19" x14ac:dyDescent="0.35">
      <c r="A1360" s="59" t="s">
        <v>1516</v>
      </c>
      <c r="B1360" s="59" t="s">
        <v>1517</v>
      </c>
      <c r="C1360" s="53" t="s">
        <v>40</v>
      </c>
      <c r="D1360" s="53" t="s">
        <v>233</v>
      </c>
      <c r="E1360" s="53" t="s">
        <v>3708</v>
      </c>
      <c r="F1360" s="60">
        <v>117.444267096068</v>
      </c>
      <c r="G1360" s="60">
        <v>114.114379069267</v>
      </c>
      <c r="H1360" s="60">
        <v>111.505551524512</v>
      </c>
      <c r="I1360" s="60">
        <v>114.010425733292</v>
      </c>
      <c r="J1360" s="60">
        <v>112.46115607578901</v>
      </c>
      <c r="K1360" s="60">
        <v>99.307573732364105</v>
      </c>
      <c r="L1360" s="60">
        <v>93.378728256700498</v>
      </c>
      <c r="M1360" s="61">
        <v>0.47076354188407099</v>
      </c>
      <c r="N1360" s="61">
        <v>0.48960864507309498</v>
      </c>
      <c r="O1360" s="61">
        <v>0.47199315131789699</v>
      </c>
      <c r="P1360" s="61">
        <v>0.45689913187989001</v>
      </c>
      <c r="Q1360" s="61">
        <v>0.43704675736464799</v>
      </c>
      <c r="R1360" s="61">
        <v>0.44122386425667498</v>
      </c>
      <c r="S1360" s="61">
        <v>0.399846273035739</v>
      </c>
    </row>
    <row r="1361" spans="1:19" x14ac:dyDescent="0.35">
      <c r="A1361" s="59" t="s">
        <v>2644</v>
      </c>
      <c r="B1361" s="59" t="s">
        <v>2645</v>
      </c>
      <c r="C1361" s="53" t="s">
        <v>60</v>
      </c>
      <c r="D1361" s="53" t="s">
        <v>114</v>
      </c>
      <c r="E1361" s="53" t="s">
        <v>3708</v>
      </c>
      <c r="F1361" s="60">
        <v>109.248170206857</v>
      </c>
      <c r="G1361" s="60">
        <v>112.535835648984</v>
      </c>
      <c r="H1361" s="60">
        <v>99.653341356229902</v>
      </c>
      <c r="I1361" s="60">
        <v>115.68341523135</v>
      </c>
      <c r="J1361" s="60">
        <v>115.008710712612</v>
      </c>
      <c r="K1361" s="60">
        <v>88.177493348702498</v>
      </c>
      <c r="L1361" s="60">
        <v>100.623585026703</v>
      </c>
      <c r="M1361" s="61">
        <v>0.55084492859737699</v>
      </c>
      <c r="N1361" s="61">
        <v>0.568703601696675</v>
      </c>
      <c r="O1361" s="61">
        <v>0.55206083279183105</v>
      </c>
      <c r="P1361" s="61">
        <v>0.53680322116206403</v>
      </c>
      <c r="Q1361" s="61">
        <v>0.51678019546741105</v>
      </c>
      <c r="R1361" s="61">
        <v>0.52134294872044495</v>
      </c>
      <c r="S1361" s="61">
        <v>0.46922125308071599</v>
      </c>
    </row>
    <row r="1362" spans="1:19" x14ac:dyDescent="0.35">
      <c r="A1362" s="59" t="s">
        <v>1626</v>
      </c>
      <c r="B1362" s="59" t="s">
        <v>1627</v>
      </c>
      <c r="C1362" s="53" t="s">
        <v>40</v>
      </c>
      <c r="D1362" s="53" t="s">
        <v>223</v>
      </c>
      <c r="E1362" s="53" t="s">
        <v>3707</v>
      </c>
      <c r="F1362" s="60">
        <v>102.208874094137</v>
      </c>
      <c r="G1362" s="60">
        <v>118.381712386118</v>
      </c>
      <c r="H1362" s="60">
        <v>114.277496914244</v>
      </c>
      <c r="I1362" s="60">
        <v>111.562808022518</v>
      </c>
      <c r="J1362" s="60">
        <v>113.77462658196301</v>
      </c>
      <c r="K1362" s="60">
        <v>85.712232285537894</v>
      </c>
      <c r="L1362" s="60">
        <v>87.6518450376891</v>
      </c>
      <c r="M1362" s="61">
        <v>0.71477623623255504</v>
      </c>
      <c r="N1362" s="61">
        <v>0.74548696873840703</v>
      </c>
      <c r="O1362" s="61">
        <v>0.71782030090797999</v>
      </c>
      <c r="P1362" s="61">
        <v>0.69409082815455203</v>
      </c>
      <c r="Q1362" s="61">
        <v>0.666547009212338</v>
      </c>
      <c r="R1362" s="61">
        <v>0.67442872898306305</v>
      </c>
      <c r="S1362" s="61">
        <v>0.61183881958013897</v>
      </c>
    </row>
    <row r="1363" spans="1:19" x14ac:dyDescent="0.35">
      <c r="A1363" s="59" t="s">
        <v>3597</v>
      </c>
      <c r="B1363" s="59" t="s">
        <v>3598</v>
      </c>
      <c r="C1363" s="53" t="s">
        <v>60</v>
      </c>
      <c r="D1363" s="53" t="s">
        <v>61</v>
      </c>
      <c r="E1363" s="53" t="s">
        <v>3707</v>
      </c>
      <c r="F1363" s="60">
        <v>96.430747037744098</v>
      </c>
      <c r="G1363" s="60">
        <v>101.624270468159</v>
      </c>
      <c r="H1363" s="60">
        <v>83.017947219615095</v>
      </c>
      <c r="I1363" s="60">
        <v>101.488775592949</v>
      </c>
      <c r="J1363" s="60">
        <v>120.620145111938</v>
      </c>
      <c r="K1363" s="60">
        <v>88.666819003914298</v>
      </c>
      <c r="L1363" s="60">
        <v>104.79766767717901</v>
      </c>
      <c r="M1363" s="61">
        <v>0.61694899693657801</v>
      </c>
      <c r="N1363" s="61">
        <v>0.61129377344306801</v>
      </c>
      <c r="O1363" s="61">
        <v>0.60578926003008005</v>
      </c>
      <c r="P1363" s="61">
        <v>0.58591779429616597</v>
      </c>
      <c r="Q1363" s="61">
        <v>0.54672857234249705</v>
      </c>
      <c r="R1363" s="61">
        <v>0.52442717517628101</v>
      </c>
      <c r="S1363" s="61">
        <v>0.32518938483425203</v>
      </c>
    </row>
    <row r="1364" spans="1:19" x14ac:dyDescent="0.35">
      <c r="A1364" s="59" t="s">
        <v>3306</v>
      </c>
      <c r="B1364" s="59" t="s">
        <v>3307</v>
      </c>
      <c r="C1364" s="53" t="s">
        <v>60</v>
      </c>
      <c r="D1364" s="53" t="s">
        <v>49</v>
      </c>
      <c r="E1364" s="53" t="s">
        <v>3708</v>
      </c>
      <c r="F1364" s="60">
        <v>107.35622546166699</v>
      </c>
      <c r="G1364" s="60">
        <v>107.89320774860001</v>
      </c>
      <c r="H1364" s="60">
        <v>98.554654417469493</v>
      </c>
      <c r="I1364" s="60">
        <v>109.475158422749</v>
      </c>
      <c r="J1364" s="60">
        <v>126.473261559061</v>
      </c>
      <c r="K1364" s="60">
        <v>90.208295148223698</v>
      </c>
      <c r="L1364" s="60">
        <v>99.256907116384596</v>
      </c>
      <c r="M1364" s="61">
        <v>0.54722539301088602</v>
      </c>
      <c r="N1364" s="61">
        <v>0.56712287644634796</v>
      </c>
      <c r="O1364" s="61">
        <v>0.54773686698519297</v>
      </c>
      <c r="P1364" s="61">
        <v>0.53279509510641798</v>
      </c>
      <c r="Q1364" s="61">
        <v>0.51197964246710503</v>
      </c>
      <c r="R1364" s="61">
        <v>0.51545424766754599</v>
      </c>
      <c r="S1364" s="61">
        <v>0.46563262233189701</v>
      </c>
    </row>
    <row r="1365" spans="1:19" x14ac:dyDescent="0.35">
      <c r="A1365" s="59" t="s">
        <v>1186</v>
      </c>
      <c r="B1365" s="59" t="s">
        <v>1187</v>
      </c>
      <c r="C1365" s="53" t="s">
        <v>40</v>
      </c>
      <c r="D1365" s="53" t="s">
        <v>230</v>
      </c>
      <c r="E1365" s="53" t="s">
        <v>3707</v>
      </c>
      <c r="F1365" s="60">
        <v>124.39984028442601</v>
      </c>
      <c r="G1365" s="60">
        <v>124.060769629627</v>
      </c>
      <c r="H1365" s="60">
        <v>119.63522213626599</v>
      </c>
      <c r="I1365" s="60">
        <v>121.483470620099</v>
      </c>
      <c r="J1365" s="60">
        <v>126.609304229337</v>
      </c>
      <c r="K1365" s="60">
        <v>85.899649457991103</v>
      </c>
      <c r="L1365" s="60">
        <v>84.813447293455297</v>
      </c>
      <c r="M1365" s="61">
        <v>0.67555207489260105</v>
      </c>
      <c r="N1365" s="61">
        <v>0.70726637122145897</v>
      </c>
      <c r="O1365" s="61">
        <v>0.67884015447914203</v>
      </c>
      <c r="P1365" s="61">
        <v>0.65306338781558904</v>
      </c>
      <c r="Q1365" s="61">
        <v>0.62365158397701204</v>
      </c>
      <c r="R1365" s="61">
        <v>0.63240893468859005</v>
      </c>
      <c r="S1365" s="61">
        <v>0.57223443664393803</v>
      </c>
    </row>
    <row r="1366" spans="1:19" x14ac:dyDescent="0.35">
      <c r="A1366" s="59" t="s">
        <v>952</v>
      </c>
      <c r="B1366" s="59" t="s">
        <v>953</v>
      </c>
      <c r="C1366" s="53" t="s">
        <v>40</v>
      </c>
      <c r="D1366" s="53" t="s">
        <v>216</v>
      </c>
      <c r="E1366" s="53" t="s">
        <v>3708</v>
      </c>
      <c r="F1366" s="60">
        <v>120.248594548198</v>
      </c>
      <c r="G1366" s="60">
        <v>115.172884564366</v>
      </c>
      <c r="H1366" s="60">
        <v>117.982879888721</v>
      </c>
      <c r="I1366" s="60">
        <v>119.815698973393</v>
      </c>
      <c r="J1366" s="60">
        <v>118.060284380428</v>
      </c>
      <c r="K1366" s="60">
        <v>93.660864601359407</v>
      </c>
      <c r="L1366" s="60">
        <v>90.869263196393405</v>
      </c>
      <c r="M1366" s="61">
        <v>0.52287523882128895</v>
      </c>
      <c r="N1366" s="61">
        <v>0.54306113653325006</v>
      </c>
      <c r="O1366" s="61">
        <v>0.524157959036605</v>
      </c>
      <c r="P1366" s="61">
        <v>0.50779152787277904</v>
      </c>
      <c r="Q1366" s="61">
        <v>0.485775873217557</v>
      </c>
      <c r="R1366" s="61">
        <v>0.490398255260934</v>
      </c>
      <c r="S1366" s="61">
        <v>0.44183587625656001</v>
      </c>
    </row>
    <row r="1367" spans="1:19" x14ac:dyDescent="0.35">
      <c r="A1367" s="59" t="s">
        <v>2020</v>
      </c>
      <c r="B1367" s="59" t="s">
        <v>2021</v>
      </c>
      <c r="C1367" s="53" t="s">
        <v>60</v>
      </c>
      <c r="D1367" s="53" t="s">
        <v>135</v>
      </c>
      <c r="E1367" s="53" t="s">
        <v>3708</v>
      </c>
      <c r="F1367" s="60">
        <v>99.247762098543902</v>
      </c>
      <c r="G1367" s="60">
        <v>98.318685040504604</v>
      </c>
      <c r="H1367" s="60">
        <v>86.272175629043304</v>
      </c>
      <c r="I1367" s="60">
        <v>100.838341787278</v>
      </c>
      <c r="J1367" s="60">
        <v>119.623447960745</v>
      </c>
      <c r="K1367" s="60">
        <v>91.954903945649505</v>
      </c>
      <c r="L1367" s="60">
        <v>103.531477753064</v>
      </c>
      <c r="M1367" s="61">
        <v>0.47400418529867799</v>
      </c>
      <c r="N1367" s="61">
        <v>0.49951921561552998</v>
      </c>
      <c r="O1367" s="61">
        <v>0.47238856225516901</v>
      </c>
      <c r="P1367" s="61">
        <v>0.45220662073371198</v>
      </c>
      <c r="Q1367" s="61">
        <v>0.42212137492554702</v>
      </c>
      <c r="R1367" s="61">
        <v>0.42541316659099798</v>
      </c>
      <c r="S1367" s="61">
        <v>0.304316521914061</v>
      </c>
    </row>
    <row r="1368" spans="1:19" x14ac:dyDescent="0.35">
      <c r="A1368" s="59" t="s">
        <v>1524</v>
      </c>
      <c r="B1368" s="59" t="s">
        <v>1525</v>
      </c>
      <c r="C1368" s="53" t="s">
        <v>40</v>
      </c>
      <c r="D1368" s="53" t="s">
        <v>261</v>
      </c>
      <c r="E1368" s="53" t="s">
        <v>3707</v>
      </c>
      <c r="F1368" s="60">
        <v>110.863915050881</v>
      </c>
      <c r="G1368" s="60">
        <v>117.46571633634299</v>
      </c>
      <c r="H1368" s="60">
        <v>109.401903419307</v>
      </c>
      <c r="I1368" s="60">
        <v>121.07950075042901</v>
      </c>
      <c r="J1368" s="60">
        <v>108.18819044556901</v>
      </c>
      <c r="K1368" s="60">
        <v>94.223288113676702</v>
      </c>
      <c r="L1368" s="60">
        <v>87.812349007654106</v>
      </c>
      <c r="M1368" s="61">
        <v>0.62039839111098005</v>
      </c>
      <c r="N1368" s="61">
        <v>0.66221178624355703</v>
      </c>
      <c r="O1368" s="61">
        <v>0.62494363933114505</v>
      </c>
      <c r="P1368" s="61">
        <v>0.59159045251335396</v>
      </c>
      <c r="Q1368" s="61">
        <v>0.55470116649476398</v>
      </c>
      <c r="R1368" s="61">
        <v>0.56615996714323602</v>
      </c>
      <c r="S1368" s="61">
        <v>0.39082595542186099</v>
      </c>
    </row>
    <row r="1369" spans="1:19" x14ac:dyDescent="0.35">
      <c r="A1369" s="59" t="s">
        <v>1370</v>
      </c>
      <c r="B1369" s="59" t="s">
        <v>1371</v>
      </c>
      <c r="C1369" s="53" t="s">
        <v>40</v>
      </c>
      <c r="D1369" s="53" t="s">
        <v>216</v>
      </c>
      <c r="E1369" s="53" t="s">
        <v>3707</v>
      </c>
      <c r="F1369" s="60">
        <v>101.243403330259</v>
      </c>
      <c r="G1369" s="60">
        <v>112.409686209141</v>
      </c>
      <c r="H1369" s="60">
        <v>117.157994752139</v>
      </c>
      <c r="I1369" s="60">
        <v>99.465562003123395</v>
      </c>
      <c r="J1369" s="60">
        <v>108.579282960616</v>
      </c>
      <c r="K1369" s="60">
        <v>92.489292279829897</v>
      </c>
      <c r="L1369" s="60">
        <v>84.995158324820295</v>
      </c>
      <c r="M1369" s="61">
        <v>0.64656961551595504</v>
      </c>
      <c r="N1369" s="61">
        <v>0.68672360574070102</v>
      </c>
      <c r="O1369" s="61">
        <v>0.65001945342165302</v>
      </c>
      <c r="P1369" s="61">
        <v>0.61951690534717596</v>
      </c>
      <c r="Q1369" s="61">
        <v>0.58425735661619205</v>
      </c>
      <c r="R1369" s="61">
        <v>0.59391548460663002</v>
      </c>
      <c r="S1369" s="61">
        <v>0.51566328797386995</v>
      </c>
    </row>
    <row r="1370" spans="1:19" x14ac:dyDescent="0.35">
      <c r="A1370" s="59" t="s">
        <v>890</v>
      </c>
      <c r="B1370" s="59" t="s">
        <v>891</v>
      </c>
      <c r="C1370" s="53" t="s">
        <v>40</v>
      </c>
      <c r="D1370" s="53" t="s">
        <v>223</v>
      </c>
      <c r="E1370" s="53" t="s">
        <v>3708</v>
      </c>
      <c r="F1370" s="60">
        <v>100.42062037373699</v>
      </c>
      <c r="G1370" s="60">
        <v>111.289715713536</v>
      </c>
      <c r="H1370" s="60">
        <v>107.416414843044</v>
      </c>
      <c r="I1370" s="60">
        <v>99.812678291718399</v>
      </c>
      <c r="J1370" s="60">
        <v>101.565026155856</v>
      </c>
      <c r="K1370" s="60">
        <v>98.712092789139305</v>
      </c>
      <c r="L1370" s="60">
        <v>85.919646681723705</v>
      </c>
      <c r="M1370" s="61">
        <v>0.47977566518190001</v>
      </c>
      <c r="N1370" s="61">
        <v>0.50131904538912997</v>
      </c>
      <c r="O1370" s="61">
        <v>0.47936034159506202</v>
      </c>
      <c r="P1370" s="61">
        <v>0.46338587980788198</v>
      </c>
      <c r="Q1370" s="61">
        <v>0.43948156203246602</v>
      </c>
      <c r="R1370" s="61">
        <v>0.44354836704276301</v>
      </c>
      <c r="S1370" s="61">
        <v>0.38425924356841301</v>
      </c>
    </row>
    <row r="1371" spans="1:19" x14ac:dyDescent="0.35">
      <c r="A1371" s="59" t="s">
        <v>1378</v>
      </c>
      <c r="B1371" s="59" t="s">
        <v>1379</v>
      </c>
      <c r="C1371" s="53" t="s">
        <v>60</v>
      </c>
      <c r="D1371" s="53" t="s">
        <v>216</v>
      </c>
      <c r="E1371" s="53" t="s">
        <v>3708</v>
      </c>
      <c r="F1371" s="60">
        <v>99.707962364955605</v>
      </c>
      <c r="G1371" s="60">
        <v>110.927495993821</v>
      </c>
      <c r="H1371" s="60">
        <v>107.934478565166</v>
      </c>
      <c r="I1371" s="60">
        <v>101.90531921173201</v>
      </c>
      <c r="J1371" s="60">
        <v>106.604468448246</v>
      </c>
      <c r="K1371" s="60">
        <v>92.0252498834286</v>
      </c>
      <c r="L1371" s="60">
        <v>86.8605147031558</v>
      </c>
      <c r="M1371" s="61">
        <v>0.51634323949337102</v>
      </c>
      <c r="N1371" s="61">
        <v>0.538773769513061</v>
      </c>
      <c r="O1371" s="61">
        <v>0.516986718235799</v>
      </c>
      <c r="P1371" s="61">
        <v>0.49933068086895299</v>
      </c>
      <c r="Q1371" s="61">
        <v>0.47576564269180899</v>
      </c>
      <c r="R1371" s="61">
        <v>0.48119012629925001</v>
      </c>
      <c r="S1371" s="61">
        <v>0.416707366785044</v>
      </c>
    </row>
    <row r="1372" spans="1:19" x14ac:dyDescent="0.35">
      <c r="A1372" s="59" t="s">
        <v>1811</v>
      </c>
      <c r="B1372" s="59" t="s">
        <v>1812</v>
      </c>
      <c r="C1372" s="53" t="s">
        <v>40</v>
      </c>
      <c r="D1372" s="53" t="s">
        <v>55</v>
      </c>
      <c r="E1372" s="53" t="s">
        <v>3708</v>
      </c>
      <c r="F1372" s="60">
        <v>102.340414501883</v>
      </c>
      <c r="G1372" s="60">
        <v>100.662236443124</v>
      </c>
      <c r="H1372" s="60">
        <v>88.903456713995297</v>
      </c>
      <c r="I1372" s="60">
        <v>101.80145851687899</v>
      </c>
      <c r="J1372" s="60">
        <v>112.881976254862</v>
      </c>
      <c r="K1372" s="60">
        <v>93.900969562581096</v>
      </c>
      <c r="L1372" s="60">
        <v>101.052154623973</v>
      </c>
      <c r="M1372" s="61">
        <v>0.55485125725290696</v>
      </c>
      <c r="N1372" s="61">
        <v>0.56814252128454101</v>
      </c>
      <c r="O1372" s="61">
        <v>0.54762515496207298</v>
      </c>
      <c r="P1372" s="61">
        <v>0.54054531900955904</v>
      </c>
      <c r="Q1372" s="61">
        <v>0.52239342867801197</v>
      </c>
      <c r="R1372" s="61">
        <v>0.52260458793115105</v>
      </c>
      <c r="S1372" s="61">
        <v>0.46785680271871899</v>
      </c>
    </row>
    <row r="1373" spans="1:19" x14ac:dyDescent="0.35">
      <c r="A1373" s="59" t="s">
        <v>860</v>
      </c>
      <c r="B1373" s="59" t="s">
        <v>861</v>
      </c>
      <c r="C1373" s="53" t="s">
        <v>40</v>
      </c>
      <c r="D1373" s="53" t="s">
        <v>52</v>
      </c>
      <c r="E1373" s="53" t="s">
        <v>3707</v>
      </c>
      <c r="F1373" s="60">
        <v>103.039926116318</v>
      </c>
      <c r="G1373" s="60">
        <v>109.853583184325</v>
      </c>
      <c r="H1373" s="60">
        <v>115.75948368216299</v>
      </c>
      <c r="I1373" s="60">
        <v>122.56394764412001</v>
      </c>
      <c r="J1373" s="60">
        <v>126.26092110173001</v>
      </c>
      <c r="K1373" s="60">
        <v>85.8483949605383</v>
      </c>
      <c r="L1373" s="60">
        <v>85.986448925133999</v>
      </c>
      <c r="M1373" s="61">
        <v>0.64003488413315102</v>
      </c>
      <c r="N1373" s="61">
        <v>0.67663509320256798</v>
      </c>
      <c r="O1373" s="61">
        <v>0.64101591573337602</v>
      </c>
      <c r="P1373" s="61">
        <v>0.60985759315491705</v>
      </c>
      <c r="Q1373" s="61">
        <v>0.57551122287488299</v>
      </c>
      <c r="R1373" s="61">
        <v>0.58577901326911697</v>
      </c>
      <c r="S1373" s="61">
        <v>0.50956235737198496</v>
      </c>
    </row>
    <row r="1374" spans="1:19" x14ac:dyDescent="0.35">
      <c r="A1374" s="59" t="s">
        <v>2214</v>
      </c>
      <c r="B1374" s="59" t="s">
        <v>2215</v>
      </c>
      <c r="C1374" s="53" t="s">
        <v>40</v>
      </c>
      <c r="D1374" s="53" t="s">
        <v>106</v>
      </c>
      <c r="E1374" s="53" t="s">
        <v>3708</v>
      </c>
      <c r="F1374" s="60">
        <v>103.27587303604101</v>
      </c>
      <c r="G1374" s="60">
        <v>95.877092527135204</v>
      </c>
      <c r="H1374" s="60">
        <v>91.802223134629998</v>
      </c>
      <c r="I1374" s="60">
        <v>103.58795855317599</v>
      </c>
      <c r="J1374" s="60">
        <v>116.06524926541699</v>
      </c>
      <c r="K1374" s="60">
        <v>97.651480148113293</v>
      </c>
      <c r="L1374" s="60">
        <v>97.563523263587001</v>
      </c>
      <c r="M1374" s="61">
        <v>0.58733817204013095</v>
      </c>
      <c r="N1374" s="61">
        <v>0.59451810515957204</v>
      </c>
      <c r="O1374" s="61">
        <v>0.56576737690628498</v>
      </c>
      <c r="P1374" s="61">
        <v>0.56191514016602595</v>
      </c>
      <c r="Q1374" s="61">
        <v>0.54684188199602002</v>
      </c>
      <c r="R1374" s="61">
        <v>0.539448624920987</v>
      </c>
      <c r="S1374" s="61">
        <v>0.4778471654052</v>
      </c>
    </row>
    <row r="1375" spans="1:19" x14ac:dyDescent="0.35">
      <c r="A1375" s="59" t="s">
        <v>922</v>
      </c>
      <c r="B1375" s="59" t="s">
        <v>923</v>
      </c>
      <c r="C1375" s="53" t="s">
        <v>60</v>
      </c>
      <c r="D1375" s="53" t="s">
        <v>256</v>
      </c>
      <c r="E1375" s="53" t="s">
        <v>3708</v>
      </c>
      <c r="F1375" s="60">
        <v>113.770759254937</v>
      </c>
      <c r="G1375" s="60">
        <v>116.776854981117</v>
      </c>
      <c r="H1375" s="60">
        <v>111.23099325928</v>
      </c>
      <c r="I1375" s="60">
        <v>115.314538593644</v>
      </c>
      <c r="J1375" s="60">
        <v>117.16797186769099</v>
      </c>
      <c r="K1375" s="60">
        <v>98.554092487651502</v>
      </c>
      <c r="L1375" s="60"/>
      <c r="M1375" s="61">
        <v>0.34010673761968602</v>
      </c>
      <c r="N1375" s="61">
        <v>0.35725941996550598</v>
      </c>
      <c r="O1375" s="61">
        <v>0.34046176959719299</v>
      </c>
      <c r="P1375" s="61">
        <v>0.32740851353903</v>
      </c>
      <c r="Q1375" s="61">
        <v>0.307188148719025</v>
      </c>
      <c r="R1375" s="61">
        <v>0.31061481564253202</v>
      </c>
      <c r="S1375" s="61">
        <v>0.26414079924811501</v>
      </c>
    </row>
    <row r="1376" spans="1:19" x14ac:dyDescent="0.35">
      <c r="A1376" s="59" t="s">
        <v>1278</v>
      </c>
      <c r="B1376" s="59" t="s">
        <v>1279</v>
      </c>
      <c r="C1376" s="53" t="s">
        <v>60</v>
      </c>
      <c r="D1376" s="53" t="s">
        <v>249</v>
      </c>
      <c r="E1376" s="53" t="s">
        <v>3708</v>
      </c>
      <c r="F1376" s="60">
        <v>97.861705026790403</v>
      </c>
      <c r="G1376" s="60">
        <v>104.65846015913</v>
      </c>
      <c r="H1376" s="60">
        <v>97.721180021147902</v>
      </c>
      <c r="I1376" s="60">
        <v>97.765046430209097</v>
      </c>
      <c r="J1376" s="60">
        <v>104.877320123836</v>
      </c>
      <c r="K1376" s="60">
        <v>91.839151338985999</v>
      </c>
      <c r="L1376" s="60">
        <v>97.909728540943604</v>
      </c>
      <c r="M1376" s="61">
        <v>0.51510320690705302</v>
      </c>
      <c r="N1376" s="61">
        <v>0.53956401852003499</v>
      </c>
      <c r="O1376" s="61">
        <v>0.51704516386506205</v>
      </c>
      <c r="P1376" s="61">
        <v>0.49714553638652698</v>
      </c>
      <c r="Q1376" s="61">
        <v>0.47224550481705402</v>
      </c>
      <c r="R1376" s="61">
        <v>0.47878705964004398</v>
      </c>
      <c r="S1376" s="61">
        <v>0.41123831239513398</v>
      </c>
    </row>
    <row r="1377" spans="1:19" x14ac:dyDescent="0.35">
      <c r="A1377" s="59" t="s">
        <v>3210</v>
      </c>
      <c r="B1377" s="59" t="s">
        <v>3211</v>
      </c>
      <c r="C1377" s="53" t="s">
        <v>60</v>
      </c>
      <c r="D1377" s="53" t="s">
        <v>106</v>
      </c>
      <c r="E1377" s="53" t="s">
        <v>3707</v>
      </c>
      <c r="F1377" s="60">
        <v>112.91725404324301</v>
      </c>
      <c r="G1377" s="60">
        <v>99.774673294438401</v>
      </c>
      <c r="H1377" s="60">
        <v>97.305478988254507</v>
      </c>
      <c r="I1377" s="60">
        <v>110.850730393701</v>
      </c>
      <c r="J1377" s="60">
        <v>106.420070064733</v>
      </c>
      <c r="K1377" s="60">
        <v>90.628593493666997</v>
      </c>
      <c r="L1377" s="60">
        <v>97.647151635976599</v>
      </c>
      <c r="M1377" s="61">
        <v>0.66754539409428204</v>
      </c>
      <c r="N1377" s="61">
        <v>0.70396296967776695</v>
      </c>
      <c r="O1377" s="61">
        <v>0.67073241765522196</v>
      </c>
      <c r="P1377" s="61">
        <v>0.64201105249881996</v>
      </c>
      <c r="Q1377" s="61">
        <v>0.60932014513300403</v>
      </c>
      <c r="R1377" s="61">
        <v>0.61847697761902898</v>
      </c>
      <c r="S1377" s="61">
        <v>0.47084214678692499</v>
      </c>
    </row>
    <row r="1378" spans="1:19" x14ac:dyDescent="0.35">
      <c r="A1378" s="59" t="s">
        <v>2188</v>
      </c>
      <c r="B1378" s="59" t="s">
        <v>2189</v>
      </c>
      <c r="C1378" s="53" t="s">
        <v>60</v>
      </c>
      <c r="D1378" s="53" t="s">
        <v>41</v>
      </c>
      <c r="E1378" s="53" t="s">
        <v>3707</v>
      </c>
      <c r="F1378" s="60">
        <v>107.056430868528</v>
      </c>
      <c r="G1378" s="60">
        <v>101.049584211417</v>
      </c>
      <c r="H1378" s="60">
        <v>102.28978908383699</v>
      </c>
      <c r="I1378" s="60">
        <v>109.17271394129099</v>
      </c>
      <c r="J1378" s="60">
        <v>127.91958962865201</v>
      </c>
      <c r="K1378" s="60">
        <v>93.607603496064499</v>
      </c>
      <c r="L1378" s="60">
        <v>101.644026965233</v>
      </c>
      <c r="M1378" s="61">
        <v>0.70487289408219</v>
      </c>
      <c r="N1378" s="61">
        <v>0.73642208832343603</v>
      </c>
      <c r="O1378" s="61">
        <v>0.70337845584705005</v>
      </c>
      <c r="P1378" s="61">
        <v>0.67493829284191798</v>
      </c>
      <c r="Q1378" s="61">
        <v>0.64228559691812703</v>
      </c>
      <c r="R1378" s="61">
        <v>0.65159555750392695</v>
      </c>
      <c r="S1378" s="61">
        <v>0.57412001740994101</v>
      </c>
    </row>
    <row r="1379" spans="1:19" x14ac:dyDescent="0.35">
      <c r="A1379" s="59" t="s">
        <v>1813</v>
      </c>
      <c r="B1379" s="59" t="s">
        <v>1814</v>
      </c>
      <c r="C1379" s="53" t="s">
        <v>60</v>
      </c>
      <c r="D1379" s="53" t="s">
        <v>55</v>
      </c>
      <c r="E1379" s="53" t="s">
        <v>3708</v>
      </c>
      <c r="F1379" s="60">
        <v>102.340414501883</v>
      </c>
      <c r="G1379" s="60">
        <v>100.662236443124</v>
      </c>
      <c r="H1379" s="60">
        <v>88.903456713995297</v>
      </c>
      <c r="I1379" s="60">
        <v>101.80145851687899</v>
      </c>
      <c r="J1379" s="60">
        <v>112.881976254862</v>
      </c>
      <c r="K1379" s="60">
        <v>93.900969562581096</v>
      </c>
      <c r="L1379" s="60">
        <v>101.052154623973</v>
      </c>
      <c r="M1379" s="61">
        <v>0.55485125725290696</v>
      </c>
      <c r="N1379" s="61">
        <v>0.56814252128454101</v>
      </c>
      <c r="O1379" s="61">
        <v>0.54762515496207298</v>
      </c>
      <c r="P1379" s="61">
        <v>0.54054531900955904</v>
      </c>
      <c r="Q1379" s="61">
        <v>0.52239342867801197</v>
      </c>
      <c r="R1379" s="61">
        <v>0.52260458793115105</v>
      </c>
      <c r="S1379" s="61">
        <v>0.46785680271871899</v>
      </c>
    </row>
    <row r="1380" spans="1:19" x14ac:dyDescent="0.35">
      <c r="A1380" s="59" t="s">
        <v>3260</v>
      </c>
      <c r="B1380" s="59" t="s">
        <v>3261</v>
      </c>
      <c r="C1380" s="53" t="s">
        <v>40</v>
      </c>
      <c r="D1380" s="53" t="s">
        <v>106</v>
      </c>
      <c r="E1380" s="53" t="s">
        <v>3708</v>
      </c>
      <c r="F1380" s="60">
        <v>104.906036858492</v>
      </c>
      <c r="G1380" s="60">
        <v>99.294007792078801</v>
      </c>
      <c r="H1380" s="60">
        <v>88.348553241172496</v>
      </c>
      <c r="I1380" s="60">
        <v>105.99144724062</v>
      </c>
      <c r="J1380" s="60">
        <v>107.39480928227</v>
      </c>
      <c r="K1380" s="60">
        <v>89.829963572506898</v>
      </c>
      <c r="L1380" s="60">
        <v>102.461336229022</v>
      </c>
      <c r="M1380" s="61">
        <v>0.556643274076287</v>
      </c>
      <c r="N1380" s="61">
        <v>0.57642745535203799</v>
      </c>
      <c r="O1380" s="61">
        <v>0.55414218729708098</v>
      </c>
      <c r="P1380" s="61">
        <v>0.53937818669811799</v>
      </c>
      <c r="Q1380" s="61">
        <v>0.51582494493120101</v>
      </c>
      <c r="R1380" s="61">
        <v>0.519687727369331</v>
      </c>
      <c r="S1380" s="61">
        <v>0.43309071847836</v>
      </c>
    </row>
    <row r="1381" spans="1:19" x14ac:dyDescent="0.35">
      <c r="A1381" s="59" t="s">
        <v>1528</v>
      </c>
      <c r="B1381" s="59" t="s">
        <v>1529</v>
      </c>
      <c r="C1381" s="53" t="s">
        <v>60</v>
      </c>
      <c r="D1381" s="53" t="s">
        <v>261</v>
      </c>
      <c r="E1381" s="53" t="s">
        <v>3707</v>
      </c>
      <c r="F1381" s="60">
        <v>108.67993137518999</v>
      </c>
      <c r="G1381" s="60">
        <v>115.300840832123</v>
      </c>
      <c r="H1381" s="60">
        <v>114.633715366091</v>
      </c>
      <c r="I1381" s="60">
        <v>117.530757323391</v>
      </c>
      <c r="J1381" s="60">
        <v>116.952253266721</v>
      </c>
      <c r="K1381" s="60">
        <v>95.381605357117706</v>
      </c>
      <c r="L1381" s="60">
        <v>85.989323040034293</v>
      </c>
      <c r="M1381" s="61">
        <v>0.61888098282258497</v>
      </c>
      <c r="N1381" s="61">
        <v>0.66148745523036001</v>
      </c>
      <c r="O1381" s="61">
        <v>0.62318510770515101</v>
      </c>
      <c r="P1381" s="61">
        <v>0.59082945290500899</v>
      </c>
      <c r="Q1381" s="61">
        <v>0.55405878382198603</v>
      </c>
      <c r="R1381" s="61">
        <v>0.56459308092409899</v>
      </c>
      <c r="S1381" s="61">
        <v>0.48102073159959002</v>
      </c>
    </row>
    <row r="1382" spans="1:19" x14ac:dyDescent="0.35">
      <c r="A1382" s="59" t="s">
        <v>2220</v>
      </c>
      <c r="B1382" s="59" t="s">
        <v>2221</v>
      </c>
      <c r="C1382" s="53" t="s">
        <v>60</v>
      </c>
      <c r="D1382" s="53" t="s">
        <v>106</v>
      </c>
      <c r="E1382" s="53" t="s">
        <v>3707</v>
      </c>
      <c r="F1382" s="60">
        <v>101.527702983323</v>
      </c>
      <c r="G1382" s="60">
        <v>92.068647508562606</v>
      </c>
      <c r="H1382" s="60">
        <v>92.987941147684296</v>
      </c>
      <c r="I1382" s="60">
        <v>101.700391281469</v>
      </c>
      <c r="J1382" s="60">
        <v>119.34354463062699</v>
      </c>
      <c r="K1382" s="60">
        <v>96.681376987096996</v>
      </c>
      <c r="L1382" s="60">
        <v>98.663304725379106</v>
      </c>
      <c r="M1382" s="61">
        <v>0.67215852997996595</v>
      </c>
      <c r="N1382" s="61">
        <v>0.69951383465021</v>
      </c>
      <c r="O1382" s="61">
        <v>0.66158037597850206</v>
      </c>
      <c r="P1382" s="61">
        <v>0.64317191647423699</v>
      </c>
      <c r="Q1382" s="61">
        <v>0.61738202429501499</v>
      </c>
      <c r="R1382" s="61">
        <v>0.61649538825119499</v>
      </c>
      <c r="S1382" s="61">
        <v>0.54506580103715796</v>
      </c>
    </row>
    <row r="1383" spans="1:19" x14ac:dyDescent="0.35">
      <c r="A1383" s="59" t="s">
        <v>567</v>
      </c>
      <c r="B1383" s="59" t="s">
        <v>568</v>
      </c>
      <c r="C1383" s="53" t="s">
        <v>40</v>
      </c>
      <c r="D1383" s="53" t="s">
        <v>216</v>
      </c>
      <c r="E1383" s="53" t="s">
        <v>3707</v>
      </c>
      <c r="F1383" s="60">
        <v>123.023974808788</v>
      </c>
      <c r="G1383" s="60">
        <v>122.915470691804</v>
      </c>
      <c r="H1383" s="60">
        <v>111.25330891935501</v>
      </c>
      <c r="I1383" s="60">
        <v>115.24753374639501</v>
      </c>
      <c r="J1383" s="60">
        <v>138.812896385686</v>
      </c>
      <c r="K1383" s="60">
        <v>91.416387732479606</v>
      </c>
      <c r="L1383" s="60">
        <v>86.830434160801502</v>
      </c>
      <c r="M1383" s="61">
        <v>0.64683587434411605</v>
      </c>
      <c r="N1383" s="61">
        <v>0.68289456255075598</v>
      </c>
      <c r="O1383" s="61">
        <v>0.65004303554692899</v>
      </c>
      <c r="P1383" s="61">
        <v>0.62248853524958303</v>
      </c>
      <c r="Q1383" s="61">
        <v>0.59024808643895499</v>
      </c>
      <c r="R1383" s="61">
        <v>0.59718407661779305</v>
      </c>
      <c r="S1383" s="61">
        <v>0.53045481155233898</v>
      </c>
    </row>
    <row r="1384" spans="1:19" x14ac:dyDescent="0.35">
      <c r="A1384" s="59" t="s">
        <v>980</v>
      </c>
      <c r="B1384" s="59" t="s">
        <v>981</v>
      </c>
      <c r="C1384" s="53" t="s">
        <v>60</v>
      </c>
      <c r="D1384" s="53" t="s">
        <v>236</v>
      </c>
      <c r="E1384" s="53" t="s">
        <v>3707</v>
      </c>
      <c r="F1384" s="60">
        <v>117.046161286377</v>
      </c>
      <c r="G1384" s="60">
        <v>124.38911953880201</v>
      </c>
      <c r="H1384" s="60">
        <v>114.776346474809</v>
      </c>
      <c r="I1384" s="60">
        <v>114.246183529169</v>
      </c>
      <c r="J1384" s="60">
        <v>109.682295118059</v>
      </c>
      <c r="K1384" s="60">
        <v>93.978080635370702</v>
      </c>
      <c r="L1384" s="60">
        <v>95.311919327488198</v>
      </c>
      <c r="M1384" s="61">
        <v>0.63929982208804603</v>
      </c>
      <c r="N1384" s="61">
        <v>0.67759667428782999</v>
      </c>
      <c r="O1384" s="61">
        <v>0.64330956171348797</v>
      </c>
      <c r="P1384" s="61">
        <v>0.61410353967821496</v>
      </c>
      <c r="Q1384" s="61">
        <v>0.58131447293634297</v>
      </c>
      <c r="R1384" s="61">
        <v>0.59055619221937194</v>
      </c>
      <c r="S1384" s="61">
        <v>0.51677437888683997</v>
      </c>
    </row>
    <row r="1385" spans="1:19" x14ac:dyDescent="0.35">
      <c r="A1385" s="59" t="s">
        <v>938</v>
      </c>
      <c r="B1385" s="59" t="s">
        <v>939</v>
      </c>
      <c r="C1385" s="53" t="s">
        <v>40</v>
      </c>
      <c r="D1385" s="53" t="s">
        <v>216</v>
      </c>
      <c r="E1385" s="53" t="s">
        <v>3707</v>
      </c>
      <c r="F1385" s="60">
        <v>110.91858701075201</v>
      </c>
      <c r="G1385" s="60">
        <v>130.51321492334</v>
      </c>
      <c r="H1385" s="60">
        <v>116.983251786803</v>
      </c>
      <c r="I1385" s="60">
        <v>120.193102343798</v>
      </c>
      <c r="J1385" s="60">
        <v>121.91349153386</v>
      </c>
      <c r="K1385" s="60">
        <v>90.334367452360894</v>
      </c>
      <c r="L1385" s="60">
        <v>83.741541955793096</v>
      </c>
      <c r="M1385" s="61">
        <v>0.67541295724200201</v>
      </c>
      <c r="N1385" s="61">
        <v>0.70743926829747195</v>
      </c>
      <c r="O1385" s="61">
        <v>0.67869829716447505</v>
      </c>
      <c r="P1385" s="61">
        <v>0.65320110218486005</v>
      </c>
      <c r="Q1385" s="61">
        <v>0.62382494757623297</v>
      </c>
      <c r="R1385" s="61">
        <v>0.63234338544220403</v>
      </c>
      <c r="S1385" s="61">
        <v>0.57247696792260705</v>
      </c>
    </row>
    <row r="1386" spans="1:19" x14ac:dyDescent="0.35">
      <c r="A1386" s="59" t="s">
        <v>1142</v>
      </c>
      <c r="B1386" s="59" t="s">
        <v>1143</v>
      </c>
      <c r="C1386" s="53" t="s">
        <v>60</v>
      </c>
      <c r="D1386" s="53" t="s">
        <v>230</v>
      </c>
      <c r="E1386" s="53" t="s">
        <v>3708</v>
      </c>
      <c r="F1386" s="60">
        <v>103.182149676262</v>
      </c>
      <c r="G1386" s="60">
        <v>111.895101619115</v>
      </c>
      <c r="H1386" s="60">
        <v>110.318547524267</v>
      </c>
      <c r="I1386" s="60">
        <v>100.086010344245</v>
      </c>
      <c r="J1386" s="60">
        <v>105.62794364050001</v>
      </c>
      <c r="K1386" s="60">
        <v>95.457552597358998</v>
      </c>
      <c r="L1386" s="60">
        <v>86.431629790367097</v>
      </c>
      <c r="M1386" s="61">
        <v>0.54633328767940603</v>
      </c>
      <c r="N1386" s="61">
        <v>0.56477794671624204</v>
      </c>
      <c r="O1386" s="61">
        <v>0.54451111563448595</v>
      </c>
      <c r="P1386" s="61">
        <v>0.53047697861473098</v>
      </c>
      <c r="Q1386" s="61">
        <v>0.50775650889066803</v>
      </c>
      <c r="R1386" s="61">
        <v>0.51102504317194897</v>
      </c>
      <c r="S1386" s="61">
        <v>0.45317399416130899</v>
      </c>
    </row>
    <row r="1387" spans="1:19" x14ac:dyDescent="0.35">
      <c r="A1387" s="59" t="s">
        <v>1504</v>
      </c>
      <c r="B1387" s="59" t="s">
        <v>1505</v>
      </c>
      <c r="C1387" s="53" t="s">
        <v>60</v>
      </c>
      <c r="D1387" s="53" t="s">
        <v>256</v>
      </c>
      <c r="E1387" s="53" t="s">
        <v>3708</v>
      </c>
      <c r="F1387" s="60">
        <v>110.00314573263</v>
      </c>
      <c r="G1387" s="60">
        <v>118.12721246151899</v>
      </c>
      <c r="H1387" s="60">
        <v>117.753293352013</v>
      </c>
      <c r="I1387" s="60">
        <v>113.977750530004</v>
      </c>
      <c r="J1387" s="60">
        <v>110.918695690061</v>
      </c>
      <c r="K1387" s="60">
        <v>95.464466794666293</v>
      </c>
      <c r="L1387" s="60">
        <v>88.456122841287794</v>
      </c>
      <c r="M1387" s="61">
        <v>0.53153151218931805</v>
      </c>
      <c r="N1387" s="61">
        <v>0.54696597144399395</v>
      </c>
      <c r="O1387" s="61">
        <v>0.53256539341795595</v>
      </c>
      <c r="P1387" s="61">
        <v>0.52090091395374805</v>
      </c>
      <c r="Q1387" s="61">
        <v>0.50473119016954204</v>
      </c>
      <c r="R1387" s="61">
        <v>0.50832165243651894</v>
      </c>
      <c r="S1387" s="61">
        <v>0.47476331751015299</v>
      </c>
    </row>
    <row r="1388" spans="1:19" x14ac:dyDescent="0.35">
      <c r="A1388" s="59" t="s">
        <v>794</v>
      </c>
      <c r="B1388" s="59" t="s">
        <v>795</v>
      </c>
      <c r="C1388" s="53" t="s">
        <v>40</v>
      </c>
      <c r="D1388" s="53" t="s">
        <v>52</v>
      </c>
      <c r="E1388" s="53" t="s">
        <v>3707</v>
      </c>
      <c r="F1388" s="60">
        <v>116.35765506646101</v>
      </c>
      <c r="G1388" s="60">
        <v>114.413294109145</v>
      </c>
      <c r="H1388" s="60">
        <v>108.45866963802099</v>
      </c>
      <c r="I1388" s="60">
        <v>111.09756021562001</v>
      </c>
      <c r="J1388" s="60">
        <v>119.297119285183</v>
      </c>
      <c r="K1388" s="60">
        <v>87.309090806289603</v>
      </c>
      <c r="L1388" s="60">
        <v>106.195411142045</v>
      </c>
      <c r="M1388" s="61">
        <v>0.66102692642911198</v>
      </c>
      <c r="N1388" s="61">
        <v>0.69560171088193301</v>
      </c>
      <c r="O1388" s="61">
        <v>0.66467418233285402</v>
      </c>
      <c r="P1388" s="61">
        <v>0.63617833467570695</v>
      </c>
      <c r="Q1388" s="61">
        <v>0.60454274133262798</v>
      </c>
      <c r="R1388" s="61">
        <v>0.61423840571100297</v>
      </c>
      <c r="S1388" s="61">
        <v>0.54072925155163098</v>
      </c>
    </row>
    <row r="1389" spans="1:19" x14ac:dyDescent="0.35">
      <c r="A1389" s="59" t="s">
        <v>3112</v>
      </c>
      <c r="B1389" s="59" t="s">
        <v>3113</v>
      </c>
      <c r="C1389" s="53" t="s">
        <v>60</v>
      </c>
      <c r="D1389" s="53" t="s">
        <v>99</v>
      </c>
      <c r="E1389" s="53" t="s">
        <v>3708</v>
      </c>
      <c r="F1389" s="60">
        <v>108.07040183257099</v>
      </c>
      <c r="G1389" s="60">
        <v>104.897979837748</v>
      </c>
      <c r="H1389" s="60">
        <v>102.65534985439299</v>
      </c>
      <c r="I1389" s="60">
        <v>115.581889843139</v>
      </c>
      <c r="J1389" s="60">
        <v>118.07119095846301</v>
      </c>
      <c r="K1389" s="60">
        <v>89.001865181894203</v>
      </c>
      <c r="L1389" s="60">
        <v>95.084194553690594</v>
      </c>
      <c r="M1389" s="61">
        <v>0.55217769264823802</v>
      </c>
      <c r="N1389" s="61">
        <v>0.56775213553355897</v>
      </c>
      <c r="O1389" s="61">
        <v>0.53656777339165396</v>
      </c>
      <c r="P1389" s="61">
        <v>0.52318463644881696</v>
      </c>
      <c r="Q1389" s="61">
        <v>0.50861255131074001</v>
      </c>
      <c r="R1389" s="61">
        <v>0.50272455163184504</v>
      </c>
      <c r="S1389" s="61">
        <v>0.44570514820005203</v>
      </c>
    </row>
    <row r="1390" spans="1:19" x14ac:dyDescent="0.35">
      <c r="A1390" s="59" t="s">
        <v>1807</v>
      </c>
      <c r="B1390" s="59" t="s">
        <v>1808</v>
      </c>
      <c r="C1390" s="53" t="s">
        <v>40</v>
      </c>
      <c r="D1390" s="53" t="s">
        <v>55</v>
      </c>
      <c r="E1390" s="53" t="s">
        <v>3708</v>
      </c>
      <c r="F1390" s="60">
        <v>102.340414501883</v>
      </c>
      <c r="G1390" s="60">
        <v>100.662236443124</v>
      </c>
      <c r="H1390" s="60">
        <v>88.903456713995297</v>
      </c>
      <c r="I1390" s="60">
        <v>101.80145851687899</v>
      </c>
      <c r="J1390" s="60">
        <v>112.881976254862</v>
      </c>
      <c r="K1390" s="60">
        <v>93.900969562581096</v>
      </c>
      <c r="L1390" s="60">
        <v>101.052154623973</v>
      </c>
      <c r="M1390" s="61">
        <v>0.55485125725290696</v>
      </c>
      <c r="N1390" s="61">
        <v>0.56814252128454101</v>
      </c>
      <c r="O1390" s="61">
        <v>0.54762515496207298</v>
      </c>
      <c r="P1390" s="61">
        <v>0.54054531900955904</v>
      </c>
      <c r="Q1390" s="61">
        <v>0.52239342867801197</v>
      </c>
      <c r="R1390" s="61">
        <v>0.52260458793115105</v>
      </c>
      <c r="S1390" s="61">
        <v>0.46785680271871899</v>
      </c>
    </row>
    <row r="1391" spans="1:19" x14ac:dyDescent="0.35">
      <c r="A1391" s="59" t="s">
        <v>2012</v>
      </c>
      <c r="B1391" s="59" t="s">
        <v>2013</v>
      </c>
      <c r="C1391" s="53" t="s">
        <v>40</v>
      </c>
      <c r="D1391" s="53" t="s">
        <v>135</v>
      </c>
      <c r="E1391" s="53" t="s">
        <v>3708</v>
      </c>
      <c r="F1391" s="60">
        <v>99.247762098543902</v>
      </c>
      <c r="G1391" s="60">
        <v>98.318685040504604</v>
      </c>
      <c r="H1391" s="60">
        <v>86.272175629043304</v>
      </c>
      <c r="I1391" s="60">
        <v>100.838341787278</v>
      </c>
      <c r="J1391" s="60">
        <v>119.623447960745</v>
      </c>
      <c r="K1391" s="60">
        <v>91.954903945649505</v>
      </c>
      <c r="L1391" s="60">
        <v>103.531477753064</v>
      </c>
      <c r="M1391" s="61">
        <v>0.47400418529867799</v>
      </c>
      <c r="N1391" s="61">
        <v>0.49951921561552998</v>
      </c>
      <c r="O1391" s="61">
        <v>0.47238856225516901</v>
      </c>
      <c r="P1391" s="61">
        <v>0.45220662073371198</v>
      </c>
      <c r="Q1391" s="61">
        <v>0.42212137492554702</v>
      </c>
      <c r="R1391" s="61">
        <v>0.42541316659099798</v>
      </c>
      <c r="S1391" s="61">
        <v>0.304316521914061</v>
      </c>
    </row>
    <row r="1392" spans="1:19" x14ac:dyDescent="0.35">
      <c r="A1392" s="59" t="s">
        <v>3110</v>
      </c>
      <c r="B1392" s="59" t="s">
        <v>3111</v>
      </c>
      <c r="C1392" s="53" t="s">
        <v>40</v>
      </c>
      <c r="D1392" s="53" t="s">
        <v>99</v>
      </c>
      <c r="E1392" s="53" t="s">
        <v>3708</v>
      </c>
      <c r="F1392" s="60">
        <v>108.07040183257099</v>
      </c>
      <c r="G1392" s="60">
        <v>104.897979837748</v>
      </c>
      <c r="H1392" s="60">
        <v>102.65534985439299</v>
      </c>
      <c r="I1392" s="60">
        <v>115.581889843139</v>
      </c>
      <c r="J1392" s="60">
        <v>118.07119095846301</v>
      </c>
      <c r="K1392" s="60">
        <v>89.001865181894203</v>
      </c>
      <c r="L1392" s="60">
        <v>95.084194553690594</v>
      </c>
      <c r="M1392" s="61">
        <v>0.55217769264823802</v>
      </c>
      <c r="N1392" s="61">
        <v>0.56775213553355897</v>
      </c>
      <c r="O1392" s="61">
        <v>0.53656777339165396</v>
      </c>
      <c r="P1392" s="61">
        <v>0.52318463644881696</v>
      </c>
      <c r="Q1392" s="61">
        <v>0.50861255131074001</v>
      </c>
      <c r="R1392" s="61">
        <v>0.50272455163184504</v>
      </c>
      <c r="S1392" s="61">
        <v>0.44570514820005203</v>
      </c>
    </row>
    <row r="1393" spans="1:19" x14ac:dyDescent="0.35">
      <c r="A1393" s="59" t="s">
        <v>852</v>
      </c>
      <c r="B1393" s="59" t="s">
        <v>853</v>
      </c>
      <c r="C1393" s="53" t="s">
        <v>40</v>
      </c>
      <c r="D1393" s="53" t="s">
        <v>249</v>
      </c>
      <c r="E1393" s="53" t="s">
        <v>3708</v>
      </c>
      <c r="F1393" s="60">
        <v>104.891563262722</v>
      </c>
      <c r="G1393" s="60">
        <v>112.288530184625</v>
      </c>
      <c r="H1393" s="60">
        <v>96.579446174102102</v>
      </c>
      <c r="I1393" s="60">
        <v>105.101389974808</v>
      </c>
      <c r="J1393" s="60">
        <v>117.35198417764499</v>
      </c>
      <c r="K1393" s="60">
        <v>84.944676120104305</v>
      </c>
      <c r="L1393" s="60">
        <v>102.245359888199</v>
      </c>
      <c r="M1393" s="61">
        <v>0.53933673783650704</v>
      </c>
      <c r="N1393" s="61">
        <v>0.56108654356243703</v>
      </c>
      <c r="O1393" s="61">
        <v>0.54128930656193197</v>
      </c>
      <c r="P1393" s="61">
        <v>0.52336770943086497</v>
      </c>
      <c r="Q1393" s="61">
        <v>0.50095390451537403</v>
      </c>
      <c r="R1393" s="61">
        <v>0.50701139024977904</v>
      </c>
      <c r="S1393" s="61">
        <v>0.44715933085937998</v>
      </c>
    </row>
    <row r="1394" spans="1:19" x14ac:dyDescent="0.35">
      <c r="A1394" s="59" t="s">
        <v>1114</v>
      </c>
      <c r="B1394" s="59" t="s">
        <v>1115</v>
      </c>
      <c r="C1394" s="53" t="s">
        <v>40</v>
      </c>
      <c r="D1394" s="53" t="s">
        <v>249</v>
      </c>
      <c r="E1394" s="53" t="s">
        <v>3708</v>
      </c>
      <c r="F1394" s="60">
        <v>110.61917473901001</v>
      </c>
      <c r="G1394" s="60">
        <v>117.764861336137</v>
      </c>
      <c r="H1394" s="60">
        <v>123.20387441384</v>
      </c>
      <c r="I1394" s="60">
        <v>107.024390911463</v>
      </c>
      <c r="J1394" s="60">
        <v>107.23449223698501</v>
      </c>
      <c r="K1394" s="60">
        <v>103.90763047975901</v>
      </c>
      <c r="L1394" s="60">
        <v>88.4415290345611</v>
      </c>
      <c r="M1394" s="61">
        <v>0.48638831544677302</v>
      </c>
      <c r="N1394" s="61">
        <v>0.51353965473838703</v>
      </c>
      <c r="O1394" s="61">
        <v>0.48863761907088299</v>
      </c>
      <c r="P1394" s="61">
        <v>0.46803698081475398</v>
      </c>
      <c r="Q1394" s="61">
        <v>0.44185404131683997</v>
      </c>
      <c r="R1394" s="61">
        <v>0.44846485883314502</v>
      </c>
      <c r="S1394" s="61">
        <v>0.39333565984369601</v>
      </c>
    </row>
    <row r="1395" spans="1:19" x14ac:dyDescent="0.35">
      <c r="A1395" s="59" t="s">
        <v>1998</v>
      </c>
      <c r="B1395" s="59" t="s">
        <v>1999</v>
      </c>
      <c r="C1395" s="53" t="s">
        <v>40</v>
      </c>
      <c r="D1395" s="53" t="s">
        <v>49</v>
      </c>
      <c r="E1395" s="53" t="s">
        <v>3707</v>
      </c>
      <c r="F1395" s="60">
        <v>105.93825001494</v>
      </c>
      <c r="G1395" s="60">
        <v>93.310233948516</v>
      </c>
      <c r="H1395" s="60">
        <v>87.199221100986904</v>
      </c>
      <c r="I1395" s="60">
        <v>94.273966623852104</v>
      </c>
      <c r="J1395" s="60">
        <v>116.50078849891899</v>
      </c>
      <c r="K1395" s="60">
        <v>93.955835954149606</v>
      </c>
      <c r="L1395" s="60">
        <v>103.480047838766</v>
      </c>
      <c r="M1395" s="61">
        <v>0.65860525554046301</v>
      </c>
      <c r="N1395" s="61">
        <v>0.69076264186502101</v>
      </c>
      <c r="O1395" s="61">
        <v>0.65978404058678197</v>
      </c>
      <c r="P1395" s="61">
        <v>0.63401910027521402</v>
      </c>
      <c r="Q1395" s="61">
        <v>0.60329863115215299</v>
      </c>
      <c r="R1395" s="61">
        <v>0.61040394122107899</v>
      </c>
      <c r="S1395" s="61">
        <v>0.45879813739859898</v>
      </c>
    </row>
    <row r="1396" spans="1:19" x14ac:dyDescent="0.35">
      <c r="A1396" s="59" t="s">
        <v>3070</v>
      </c>
      <c r="B1396" s="59" t="s">
        <v>3071</v>
      </c>
      <c r="C1396" s="53" t="s">
        <v>40</v>
      </c>
      <c r="D1396" s="53" t="s">
        <v>1863</v>
      </c>
      <c r="E1396" s="53" t="s">
        <v>3708</v>
      </c>
      <c r="F1396" s="60">
        <v>107.362506456058</v>
      </c>
      <c r="G1396" s="60">
        <v>103.530342512202</v>
      </c>
      <c r="H1396" s="60">
        <v>99.435941439312799</v>
      </c>
      <c r="I1396" s="60">
        <v>104.443686175027</v>
      </c>
      <c r="J1396" s="60">
        <v>122.539365031842</v>
      </c>
      <c r="K1396" s="60">
        <v>92.642998440535607</v>
      </c>
      <c r="L1396" s="60">
        <v>99.9124424978869</v>
      </c>
      <c r="M1396" s="61">
        <v>0.47341525366760601</v>
      </c>
      <c r="N1396" s="61">
        <v>0.49729064125164202</v>
      </c>
      <c r="O1396" s="61">
        <v>0.47222385948058898</v>
      </c>
      <c r="P1396" s="61">
        <v>0.45508174402096901</v>
      </c>
      <c r="Q1396" s="61">
        <v>0.432233620839855</v>
      </c>
      <c r="R1396" s="61">
        <v>0.43521861474882001</v>
      </c>
      <c r="S1396" s="61">
        <v>0.38144028130658097</v>
      </c>
    </row>
    <row r="1397" spans="1:19" x14ac:dyDescent="0.35">
      <c r="A1397" s="59" t="s">
        <v>914</v>
      </c>
      <c r="B1397" s="59" t="s">
        <v>915</v>
      </c>
      <c r="C1397" s="53" t="s">
        <v>40</v>
      </c>
      <c r="D1397" s="53" t="s">
        <v>236</v>
      </c>
      <c r="E1397" s="53" t="s">
        <v>3707</v>
      </c>
      <c r="F1397" s="60">
        <v>120.830979271581</v>
      </c>
      <c r="G1397" s="60">
        <v>108.95667380760899</v>
      </c>
      <c r="H1397" s="60">
        <v>114.43484122935099</v>
      </c>
      <c r="I1397" s="60">
        <v>109.12247621393701</v>
      </c>
      <c r="J1397" s="60">
        <v>105.92908101635101</v>
      </c>
      <c r="K1397" s="60">
        <v>93.843007261770396</v>
      </c>
      <c r="L1397" s="60">
        <v>86.039968851141097</v>
      </c>
      <c r="M1397" s="61">
        <v>0.62889679172341095</v>
      </c>
      <c r="N1397" s="61">
        <v>0.66936137330954004</v>
      </c>
      <c r="O1397" s="61">
        <v>0.63329915037103202</v>
      </c>
      <c r="P1397" s="61">
        <v>0.60121907658326301</v>
      </c>
      <c r="Q1397" s="61">
        <v>0.56525396468200795</v>
      </c>
      <c r="R1397" s="61">
        <v>0.57630321560488695</v>
      </c>
      <c r="S1397" s="61">
        <v>0.506255921868769</v>
      </c>
    </row>
    <row r="1398" spans="1:19" x14ac:dyDescent="0.35">
      <c r="A1398" s="59" t="s">
        <v>912</v>
      </c>
      <c r="B1398" s="59" t="s">
        <v>913</v>
      </c>
      <c r="C1398" s="53" t="s">
        <v>40</v>
      </c>
      <c r="D1398" s="53" t="s">
        <v>236</v>
      </c>
      <c r="E1398" s="53" t="s">
        <v>3708</v>
      </c>
      <c r="F1398" s="60">
        <v>119.60481993181401</v>
      </c>
      <c r="G1398" s="60">
        <v>111.770594750104</v>
      </c>
      <c r="H1398" s="60">
        <v>117.745426136258</v>
      </c>
      <c r="I1398" s="60">
        <v>109.419130153041</v>
      </c>
      <c r="J1398" s="60">
        <v>109.054587770673</v>
      </c>
      <c r="K1398" s="60">
        <v>96.145566827931304</v>
      </c>
      <c r="L1398" s="60">
        <v>87.478030846292796</v>
      </c>
      <c r="M1398" s="61">
        <v>0.51310457202534898</v>
      </c>
      <c r="N1398" s="61">
        <v>0.537545818460611</v>
      </c>
      <c r="O1398" s="61">
        <v>0.515321408102276</v>
      </c>
      <c r="P1398" s="61">
        <v>0.49580303825884398</v>
      </c>
      <c r="Q1398" s="61">
        <v>0.47060241154864302</v>
      </c>
      <c r="R1398" s="61">
        <v>0.47734752472714698</v>
      </c>
      <c r="S1398" s="61">
        <v>0.42448786617623901</v>
      </c>
    </row>
    <row r="1399" spans="1:19" x14ac:dyDescent="0.35">
      <c r="A1399" s="59" t="s">
        <v>918</v>
      </c>
      <c r="B1399" s="59" t="s">
        <v>919</v>
      </c>
      <c r="C1399" s="53" t="s">
        <v>60</v>
      </c>
      <c r="D1399" s="53" t="s">
        <v>236</v>
      </c>
      <c r="E1399" s="53" t="s">
        <v>3708</v>
      </c>
      <c r="F1399" s="60">
        <v>119.60481993181401</v>
      </c>
      <c r="G1399" s="60">
        <v>111.770594750104</v>
      </c>
      <c r="H1399" s="60">
        <v>117.745426136258</v>
      </c>
      <c r="I1399" s="60">
        <v>109.419130153041</v>
      </c>
      <c r="J1399" s="60">
        <v>109.054587770673</v>
      </c>
      <c r="K1399" s="60">
        <v>96.145566827931304</v>
      </c>
      <c r="L1399" s="60">
        <v>87.478030846292796</v>
      </c>
      <c r="M1399" s="61">
        <v>0.51310457202534898</v>
      </c>
      <c r="N1399" s="61">
        <v>0.537545818460611</v>
      </c>
      <c r="O1399" s="61">
        <v>0.515321408102276</v>
      </c>
      <c r="P1399" s="61">
        <v>0.49580303825884398</v>
      </c>
      <c r="Q1399" s="61">
        <v>0.47060241154864302</v>
      </c>
      <c r="R1399" s="61">
        <v>0.47734752472714698</v>
      </c>
      <c r="S1399" s="61">
        <v>0.42448786617623901</v>
      </c>
    </row>
    <row r="1400" spans="1:19" x14ac:dyDescent="0.35">
      <c r="A1400" s="59" t="s">
        <v>916</v>
      </c>
      <c r="B1400" s="59" t="s">
        <v>917</v>
      </c>
      <c r="C1400" s="53" t="s">
        <v>60</v>
      </c>
      <c r="D1400" s="53" t="s">
        <v>236</v>
      </c>
      <c r="E1400" s="53" t="s">
        <v>3707</v>
      </c>
      <c r="F1400" s="60">
        <v>124.02423681985699</v>
      </c>
      <c r="G1400" s="60">
        <v>109.000793260137</v>
      </c>
      <c r="H1400" s="60">
        <v>120.404242476354</v>
      </c>
      <c r="I1400" s="60">
        <v>109.265044457301</v>
      </c>
      <c r="J1400" s="60">
        <v>111.075779369291</v>
      </c>
      <c r="K1400" s="60">
        <v>97.065481860233803</v>
      </c>
      <c r="L1400" s="60">
        <v>88.362951291268104</v>
      </c>
      <c r="M1400" s="61">
        <v>0.73726322868468497</v>
      </c>
      <c r="N1400" s="61">
        <v>0.773629580593439</v>
      </c>
      <c r="O1400" s="61">
        <v>0.74113052934713397</v>
      </c>
      <c r="P1400" s="61">
        <v>0.71247959237520897</v>
      </c>
      <c r="Q1400" s="61">
        <v>0.67765840974224001</v>
      </c>
      <c r="R1400" s="61">
        <v>0.68733309868331005</v>
      </c>
      <c r="S1400" s="61">
        <v>0.61575084110529898</v>
      </c>
    </row>
    <row r="1401" spans="1:19" x14ac:dyDescent="0.35">
      <c r="A1401" s="59" t="s">
        <v>1755</v>
      </c>
      <c r="B1401" s="59" t="s">
        <v>1756</v>
      </c>
      <c r="C1401" s="53" t="s">
        <v>40</v>
      </c>
      <c r="D1401" s="53" t="s">
        <v>41</v>
      </c>
      <c r="E1401" s="53" t="s">
        <v>3708</v>
      </c>
      <c r="F1401" s="60">
        <v>111.41396630748601</v>
      </c>
      <c r="G1401" s="60">
        <v>100.00585856865899</v>
      </c>
      <c r="H1401" s="60">
        <v>98.793605966777903</v>
      </c>
      <c r="I1401" s="60">
        <v>114.872834750168</v>
      </c>
      <c r="J1401" s="60">
        <v>118.05772664310101</v>
      </c>
      <c r="K1401" s="60">
        <v>94.590554680435602</v>
      </c>
      <c r="L1401" s="60">
        <v>94.685222759087196</v>
      </c>
      <c r="M1401" s="61">
        <v>0.54486796589887898</v>
      </c>
      <c r="N1401" s="61">
        <v>0.55291635904369496</v>
      </c>
      <c r="O1401" s="61">
        <v>0.52745795776253401</v>
      </c>
      <c r="P1401" s="61">
        <v>0.51558747926041104</v>
      </c>
      <c r="Q1401" s="61">
        <v>0.49830995334449002</v>
      </c>
      <c r="R1401" s="61">
        <v>0.49577285572829399</v>
      </c>
      <c r="S1401" s="61">
        <v>0.42355414419336901</v>
      </c>
    </row>
    <row r="1402" spans="1:19" x14ac:dyDescent="0.35">
      <c r="A1402" s="59" t="s">
        <v>976</v>
      </c>
      <c r="B1402" s="59" t="s">
        <v>977</v>
      </c>
      <c r="C1402" s="53" t="s">
        <v>40</v>
      </c>
      <c r="D1402" s="53" t="s">
        <v>236</v>
      </c>
      <c r="E1402" s="53" t="s">
        <v>3708</v>
      </c>
      <c r="F1402" s="60">
        <v>112.65891401308301</v>
      </c>
      <c r="G1402" s="60">
        <v>119.70920528054801</v>
      </c>
      <c r="H1402" s="60">
        <v>108.324473092348</v>
      </c>
      <c r="I1402" s="60">
        <v>109.063329959884</v>
      </c>
      <c r="J1402" s="60">
        <v>110.893407871961</v>
      </c>
      <c r="K1402" s="60">
        <v>95.115322763304306</v>
      </c>
      <c r="L1402" s="60">
        <v>98.4224650583472</v>
      </c>
      <c r="M1402" s="61">
        <v>0.532534022093477</v>
      </c>
      <c r="N1402" s="61">
        <v>0.55409281169069502</v>
      </c>
      <c r="O1402" s="61">
        <v>0.53433655807394098</v>
      </c>
      <c r="P1402" s="61">
        <v>0.51714932937907798</v>
      </c>
      <c r="Q1402" s="61">
        <v>0.49520156706498403</v>
      </c>
      <c r="R1402" s="61">
        <v>0.50070805124700402</v>
      </c>
      <c r="S1402" s="61">
        <v>0.44048111093742498</v>
      </c>
    </row>
    <row r="1403" spans="1:19" x14ac:dyDescent="0.35">
      <c r="A1403" s="59" t="s">
        <v>1578</v>
      </c>
      <c r="B1403" s="59" t="s">
        <v>1579</v>
      </c>
      <c r="C1403" s="53" t="s">
        <v>40</v>
      </c>
      <c r="D1403" s="53" t="s">
        <v>230</v>
      </c>
      <c r="E1403" s="53" t="s">
        <v>3707</v>
      </c>
      <c r="F1403" s="60">
        <v>103.416567310395</v>
      </c>
      <c r="G1403" s="60">
        <v>119.69399507465</v>
      </c>
      <c r="H1403" s="60">
        <v>109.080406621612</v>
      </c>
      <c r="I1403" s="60">
        <v>108.852006980097</v>
      </c>
      <c r="J1403" s="60">
        <v>119.394458081192</v>
      </c>
      <c r="K1403" s="60">
        <v>104.774227075114</v>
      </c>
      <c r="L1403" s="60">
        <v>88.932723642226804</v>
      </c>
      <c r="M1403" s="61">
        <v>0.64542513661877199</v>
      </c>
      <c r="N1403" s="61">
        <v>0.68147674440838402</v>
      </c>
      <c r="O1403" s="61">
        <v>0.64900697412039099</v>
      </c>
      <c r="P1403" s="61">
        <v>0.62096277703911096</v>
      </c>
      <c r="Q1403" s="61">
        <v>0.58957430516415199</v>
      </c>
      <c r="R1403" s="61">
        <v>0.59891023098695895</v>
      </c>
      <c r="S1403" s="61">
        <v>0.537205583944944</v>
      </c>
    </row>
    <row r="1404" spans="1:19" x14ac:dyDescent="0.35">
      <c r="A1404" s="59" t="s">
        <v>804</v>
      </c>
      <c r="B1404" s="59" t="s">
        <v>805</v>
      </c>
      <c r="C1404" s="53" t="s">
        <v>60</v>
      </c>
      <c r="D1404" s="53" t="s">
        <v>52</v>
      </c>
      <c r="E1404" s="53" t="s">
        <v>3708</v>
      </c>
      <c r="F1404" s="60">
        <v>116.588031017247</v>
      </c>
      <c r="G1404" s="60">
        <v>109.500134792849</v>
      </c>
      <c r="H1404" s="60">
        <v>101.948056899462</v>
      </c>
      <c r="I1404" s="60">
        <v>113.53948283253899</v>
      </c>
      <c r="J1404" s="60">
        <v>118.778863791712</v>
      </c>
      <c r="K1404" s="60">
        <v>86.017179345886106</v>
      </c>
      <c r="L1404" s="60">
        <v>102.601232795152</v>
      </c>
      <c r="M1404" s="61">
        <v>0.56401690290681505</v>
      </c>
      <c r="N1404" s="61">
        <v>0.58409675276774697</v>
      </c>
      <c r="O1404" s="61">
        <v>0.56541441821877803</v>
      </c>
      <c r="P1404" s="61">
        <v>0.54822255689922905</v>
      </c>
      <c r="Q1404" s="61">
        <v>0.52614027884996994</v>
      </c>
      <c r="R1404" s="61">
        <v>0.53172278512376203</v>
      </c>
      <c r="S1404" s="61">
        <v>0.46998019354345399</v>
      </c>
    </row>
    <row r="1405" spans="1:19" x14ac:dyDescent="0.35">
      <c r="A1405" s="59" t="s">
        <v>940</v>
      </c>
      <c r="B1405" s="59" t="s">
        <v>941</v>
      </c>
      <c r="C1405" s="53" t="s">
        <v>40</v>
      </c>
      <c r="D1405" s="53" t="s">
        <v>216</v>
      </c>
      <c r="E1405" s="53" t="s">
        <v>3707</v>
      </c>
      <c r="F1405" s="60">
        <v>118.919863839163</v>
      </c>
      <c r="G1405" s="60">
        <v>126.258102333474</v>
      </c>
      <c r="H1405" s="60">
        <v>111.92712838417199</v>
      </c>
      <c r="I1405" s="60">
        <v>111.34464456687201</v>
      </c>
      <c r="J1405" s="60">
        <v>129.65523157135499</v>
      </c>
      <c r="K1405" s="60">
        <v>92.426170130282401</v>
      </c>
      <c r="L1405" s="60">
        <v>84.690557953447396</v>
      </c>
      <c r="M1405" s="61">
        <v>0.67405080001920004</v>
      </c>
      <c r="N1405" s="61">
        <v>0.70656296902591698</v>
      </c>
      <c r="O1405" s="61">
        <v>0.67702460405165998</v>
      </c>
      <c r="P1405" s="61">
        <v>0.65232230441413197</v>
      </c>
      <c r="Q1405" s="61">
        <v>0.623034091808361</v>
      </c>
      <c r="R1405" s="61">
        <v>0.630921931788618</v>
      </c>
      <c r="S1405" s="61">
        <v>0.57153530505962802</v>
      </c>
    </row>
    <row r="1406" spans="1:19" x14ac:dyDescent="0.35">
      <c r="A1406" s="59" t="s">
        <v>1568</v>
      </c>
      <c r="B1406" s="59" t="s">
        <v>1569</v>
      </c>
      <c r="C1406" s="53" t="s">
        <v>40</v>
      </c>
      <c r="D1406" s="53" t="s">
        <v>261</v>
      </c>
      <c r="E1406" s="53" t="s">
        <v>3708</v>
      </c>
      <c r="F1406" s="60">
        <v>108.73378407492299</v>
      </c>
      <c r="G1406" s="60">
        <v>116.22064764622699</v>
      </c>
      <c r="H1406" s="60">
        <v>110.271230760276</v>
      </c>
      <c r="I1406" s="60">
        <v>109.170582258116</v>
      </c>
      <c r="J1406" s="60">
        <v>115.89774160010001</v>
      </c>
      <c r="K1406" s="60">
        <v>96.560613593993494</v>
      </c>
      <c r="L1406" s="60">
        <v>86.257341230492102</v>
      </c>
      <c r="M1406" s="61">
        <v>0.53776442280980896</v>
      </c>
      <c r="N1406" s="61">
        <v>0.55562305809763302</v>
      </c>
      <c r="O1406" s="61">
        <v>0.53646465341415095</v>
      </c>
      <c r="P1406" s="61">
        <v>0.52069578168917197</v>
      </c>
      <c r="Q1406" s="61">
        <v>0.49866803346750099</v>
      </c>
      <c r="R1406" s="61">
        <v>0.50366320398581799</v>
      </c>
      <c r="S1406" s="61">
        <v>0.44946271010067201</v>
      </c>
    </row>
    <row r="1407" spans="1:19" x14ac:dyDescent="0.35">
      <c r="A1407" s="59" t="s">
        <v>1204</v>
      </c>
      <c r="B1407" s="59" t="s">
        <v>1205</v>
      </c>
      <c r="C1407" s="53" t="s">
        <v>40</v>
      </c>
      <c r="D1407" s="53" t="s">
        <v>223</v>
      </c>
      <c r="E1407" s="53" t="s">
        <v>3708</v>
      </c>
      <c r="F1407" s="60">
        <v>113.353646610046</v>
      </c>
      <c r="G1407" s="60">
        <v>114.10031866295201</v>
      </c>
      <c r="H1407" s="60">
        <v>116.31162606484099</v>
      </c>
      <c r="I1407" s="60">
        <v>108.94223762910001</v>
      </c>
      <c r="J1407" s="60">
        <v>106.20372409423</v>
      </c>
      <c r="K1407" s="60">
        <v>92.259736342692406</v>
      </c>
      <c r="L1407" s="60">
        <v>88.810503998894603</v>
      </c>
      <c r="M1407" s="61">
        <v>0.53895564649891003</v>
      </c>
      <c r="N1407" s="61">
        <v>0.55837915287042905</v>
      </c>
      <c r="O1407" s="61">
        <v>0.54024990320760902</v>
      </c>
      <c r="P1407" s="61">
        <v>0.52435753808820396</v>
      </c>
      <c r="Q1407" s="61">
        <v>0.50298276434800104</v>
      </c>
      <c r="R1407" s="61">
        <v>0.50842524114773102</v>
      </c>
      <c r="S1407" s="61">
        <v>0.461347091096316</v>
      </c>
    </row>
    <row r="1408" spans="1:19" x14ac:dyDescent="0.35">
      <c r="A1408" s="59" t="s">
        <v>1636</v>
      </c>
      <c r="B1408" s="59" t="s">
        <v>1637</v>
      </c>
      <c r="C1408" s="53" t="s">
        <v>60</v>
      </c>
      <c r="D1408" s="53" t="s">
        <v>223</v>
      </c>
      <c r="E1408" s="53" t="s">
        <v>3707</v>
      </c>
      <c r="F1408" s="60">
        <v>109.399187158949</v>
      </c>
      <c r="G1408" s="60">
        <v>123.19418211045701</v>
      </c>
      <c r="H1408" s="60">
        <v>112.32135910445299</v>
      </c>
      <c r="I1408" s="60">
        <v>117.729003858629</v>
      </c>
      <c r="J1408" s="60">
        <v>125.416385191893</v>
      </c>
      <c r="K1408" s="60">
        <v>92.082065551186702</v>
      </c>
      <c r="L1408" s="60">
        <v>86.032657995763699</v>
      </c>
      <c r="M1408" s="61">
        <v>0.694873505713133</v>
      </c>
      <c r="N1408" s="61">
        <v>0.72457454243131902</v>
      </c>
      <c r="O1408" s="61">
        <v>0.69818835851008498</v>
      </c>
      <c r="P1408" s="61">
        <v>0.67364673970155198</v>
      </c>
      <c r="Q1408" s="61">
        <v>0.64664478731962305</v>
      </c>
      <c r="R1408" s="61">
        <v>0.65526621444401001</v>
      </c>
      <c r="S1408" s="61">
        <v>0.60202467051260899</v>
      </c>
    </row>
    <row r="1409" spans="1:19" x14ac:dyDescent="0.35">
      <c r="A1409" s="59" t="s">
        <v>2510</v>
      </c>
      <c r="B1409" s="59" t="s">
        <v>2511</v>
      </c>
      <c r="C1409" s="53" t="s">
        <v>40</v>
      </c>
      <c r="D1409" s="53" t="s">
        <v>61</v>
      </c>
      <c r="E1409" s="53" t="s">
        <v>3707</v>
      </c>
      <c r="F1409" s="60">
        <v>101.705717287827</v>
      </c>
      <c r="G1409" s="60">
        <v>95.655342179769704</v>
      </c>
      <c r="H1409" s="60">
        <v>94.1943597721949</v>
      </c>
      <c r="I1409" s="60">
        <v>104.139173642727</v>
      </c>
      <c r="J1409" s="60">
        <v>109.58186773358</v>
      </c>
      <c r="K1409" s="60">
        <v>95.129328886042302</v>
      </c>
      <c r="L1409" s="60">
        <v>96.097445624164607</v>
      </c>
      <c r="M1409" s="61">
        <v>0.68497924683079703</v>
      </c>
      <c r="N1409" s="61">
        <v>0.711619796884151</v>
      </c>
      <c r="O1409" s="61">
        <v>0.67995944180088397</v>
      </c>
      <c r="P1409" s="61">
        <v>0.65871453782115397</v>
      </c>
      <c r="Q1409" s="61">
        <v>0.63393175815162595</v>
      </c>
      <c r="R1409" s="61">
        <v>0.63661310368441404</v>
      </c>
      <c r="S1409" s="61">
        <v>0.56747021711340595</v>
      </c>
    </row>
    <row r="1410" spans="1:19" x14ac:dyDescent="0.35">
      <c r="A1410" s="59" t="s">
        <v>1576</v>
      </c>
      <c r="B1410" s="59" t="s">
        <v>1577</v>
      </c>
      <c r="C1410" s="53" t="s">
        <v>40</v>
      </c>
      <c r="D1410" s="53" t="s">
        <v>230</v>
      </c>
      <c r="E1410" s="53" t="s">
        <v>3707</v>
      </c>
      <c r="F1410" s="60">
        <v>110.72780863329901</v>
      </c>
      <c r="G1410" s="60">
        <v>117.620019440234</v>
      </c>
      <c r="H1410" s="60">
        <v>115.27088419597101</v>
      </c>
      <c r="I1410" s="60">
        <v>118.15807668389201</v>
      </c>
      <c r="J1410" s="60">
        <v>117.73270096580001</v>
      </c>
      <c r="K1410" s="60">
        <v>94.176964138350201</v>
      </c>
      <c r="L1410" s="60">
        <v>85.749962286494807</v>
      </c>
      <c r="M1410" s="61">
        <v>0.64757782727808</v>
      </c>
      <c r="N1410" s="61">
        <v>0.68289924816671399</v>
      </c>
      <c r="O1410" s="61">
        <v>0.65126726839182303</v>
      </c>
      <c r="P1410" s="61">
        <v>0.62230715360455902</v>
      </c>
      <c r="Q1410" s="61">
        <v>0.59070540862438803</v>
      </c>
      <c r="R1410" s="61">
        <v>0.60083212084153204</v>
      </c>
      <c r="S1410" s="61">
        <v>0.53830803795639004</v>
      </c>
    </row>
    <row r="1411" spans="1:19" x14ac:dyDescent="0.35">
      <c r="A1411" s="59" t="s">
        <v>2016</v>
      </c>
      <c r="B1411" s="59" t="s">
        <v>2017</v>
      </c>
      <c r="C1411" s="53" t="s">
        <v>60</v>
      </c>
      <c r="D1411" s="53" t="s">
        <v>135</v>
      </c>
      <c r="E1411" s="53" t="s">
        <v>3708</v>
      </c>
      <c r="F1411" s="60">
        <v>99.247762098543902</v>
      </c>
      <c r="G1411" s="60">
        <v>98.318685040504604</v>
      </c>
      <c r="H1411" s="60">
        <v>86.272175629043304</v>
      </c>
      <c r="I1411" s="60">
        <v>100.838341787278</v>
      </c>
      <c r="J1411" s="60">
        <v>119.623447960745</v>
      </c>
      <c r="K1411" s="60">
        <v>91.954903945649505</v>
      </c>
      <c r="L1411" s="60">
        <v>103.531477753064</v>
      </c>
      <c r="M1411" s="61">
        <v>0.47400418529867799</v>
      </c>
      <c r="N1411" s="61">
        <v>0.49951921561552998</v>
      </c>
      <c r="O1411" s="61">
        <v>0.47238856225516901</v>
      </c>
      <c r="P1411" s="61">
        <v>0.45220662073371198</v>
      </c>
      <c r="Q1411" s="61">
        <v>0.42212137492554702</v>
      </c>
      <c r="R1411" s="61">
        <v>0.42541316659099798</v>
      </c>
      <c r="S1411" s="61">
        <v>0.304316521914061</v>
      </c>
    </row>
    <row r="1412" spans="1:19" x14ac:dyDescent="0.35">
      <c r="A1412" s="59" t="s">
        <v>2522</v>
      </c>
      <c r="B1412" s="59" t="s">
        <v>2523</v>
      </c>
      <c r="C1412" s="53" t="s">
        <v>60</v>
      </c>
      <c r="D1412" s="53" t="s">
        <v>61</v>
      </c>
      <c r="E1412" s="53" t="s">
        <v>3707</v>
      </c>
      <c r="F1412" s="60">
        <v>111.015860497795</v>
      </c>
      <c r="G1412" s="60">
        <v>95.024473430313904</v>
      </c>
      <c r="H1412" s="60">
        <v>99.049906996216194</v>
      </c>
      <c r="I1412" s="60">
        <v>110.37224706142101</v>
      </c>
      <c r="J1412" s="60">
        <v>110.453139237364</v>
      </c>
      <c r="K1412" s="60">
        <v>91.668016355880297</v>
      </c>
      <c r="L1412" s="60">
        <v>95.822200290413903</v>
      </c>
      <c r="M1412" s="61">
        <v>0.68464215417734497</v>
      </c>
      <c r="N1412" s="61">
        <v>0.71116760065307505</v>
      </c>
      <c r="O1412" s="61">
        <v>0.67945605014935995</v>
      </c>
      <c r="P1412" s="61">
        <v>0.65843582035177495</v>
      </c>
      <c r="Q1412" s="61">
        <v>0.6336922549799</v>
      </c>
      <c r="R1412" s="61">
        <v>0.63625178778521096</v>
      </c>
      <c r="S1412" s="61">
        <v>0.56696512930729703</v>
      </c>
    </row>
    <row r="1413" spans="1:19" x14ac:dyDescent="0.35">
      <c r="A1413" s="59" t="s">
        <v>563</v>
      </c>
      <c r="B1413" s="59" t="s">
        <v>564</v>
      </c>
      <c r="C1413" s="53" t="s">
        <v>40</v>
      </c>
      <c r="D1413" s="53" t="s">
        <v>216</v>
      </c>
      <c r="E1413" s="53" t="s">
        <v>3707</v>
      </c>
      <c r="F1413" s="60">
        <v>131.80567884459001</v>
      </c>
      <c r="G1413" s="60">
        <v>126.241413813828</v>
      </c>
      <c r="H1413" s="60">
        <v>112.740969160175</v>
      </c>
      <c r="I1413" s="60">
        <v>129.707631572368</v>
      </c>
      <c r="J1413" s="60">
        <v>124.801804345505</v>
      </c>
      <c r="K1413" s="60">
        <v>89.230675807547399</v>
      </c>
      <c r="L1413" s="60">
        <v>86.275423040738502</v>
      </c>
      <c r="M1413" s="61">
        <v>0.64631606510148298</v>
      </c>
      <c r="N1413" s="61">
        <v>0.682510136912715</v>
      </c>
      <c r="O1413" s="61">
        <v>0.649411702961322</v>
      </c>
      <c r="P1413" s="61">
        <v>0.62208564431170699</v>
      </c>
      <c r="Q1413" s="61">
        <v>0.58986510068222597</v>
      </c>
      <c r="R1413" s="61">
        <v>0.59655726099188</v>
      </c>
      <c r="S1413" s="61">
        <v>0.52981212969856195</v>
      </c>
    </row>
    <row r="1414" spans="1:19" x14ac:dyDescent="0.35">
      <c r="A1414" s="59" t="s">
        <v>2000</v>
      </c>
      <c r="B1414" s="59" t="s">
        <v>2001</v>
      </c>
      <c r="C1414" s="53" t="s">
        <v>60</v>
      </c>
      <c r="D1414" s="53" t="s">
        <v>49</v>
      </c>
      <c r="E1414" s="53" t="s">
        <v>3707</v>
      </c>
      <c r="F1414" s="60">
        <v>91.343512979135198</v>
      </c>
      <c r="G1414" s="60">
        <v>98.226576238569294</v>
      </c>
      <c r="H1414" s="60">
        <v>88.254146652108005</v>
      </c>
      <c r="I1414" s="60">
        <v>90.034176054242394</v>
      </c>
      <c r="J1414" s="60">
        <v>113.753730350594</v>
      </c>
      <c r="K1414" s="60">
        <v>100.844274150009</v>
      </c>
      <c r="L1414" s="60">
        <v>102.63498550761101</v>
      </c>
      <c r="M1414" s="61">
        <v>0.69586695427641299</v>
      </c>
      <c r="N1414" s="61">
        <v>0.69935270644924996</v>
      </c>
      <c r="O1414" s="61">
        <v>0.68846821219551702</v>
      </c>
      <c r="P1414" s="61">
        <v>0.67186225103972896</v>
      </c>
      <c r="Q1414" s="61">
        <v>0.64105501371501294</v>
      </c>
      <c r="R1414" s="61">
        <v>0.62910808583901801</v>
      </c>
      <c r="S1414" s="61">
        <v>0.51121102252763995</v>
      </c>
    </row>
    <row r="1415" spans="1:19" x14ac:dyDescent="0.35">
      <c r="A1415" s="59" t="s">
        <v>3076</v>
      </c>
      <c r="B1415" s="59" t="s">
        <v>3077</v>
      </c>
      <c r="C1415" s="53" t="s">
        <v>60</v>
      </c>
      <c r="D1415" s="53" t="s">
        <v>1863</v>
      </c>
      <c r="E1415" s="53" t="s">
        <v>3708</v>
      </c>
      <c r="F1415" s="60">
        <v>107.362506456058</v>
      </c>
      <c r="G1415" s="60">
        <v>103.530342512202</v>
      </c>
      <c r="H1415" s="60">
        <v>99.435941439312799</v>
      </c>
      <c r="I1415" s="60">
        <v>104.443686175027</v>
      </c>
      <c r="J1415" s="60">
        <v>122.539365031842</v>
      </c>
      <c r="K1415" s="60">
        <v>92.642998440535607</v>
      </c>
      <c r="L1415" s="60">
        <v>99.9124424978869</v>
      </c>
      <c r="M1415" s="61">
        <v>0.47341525366760601</v>
      </c>
      <c r="N1415" s="61">
        <v>0.49729064125164202</v>
      </c>
      <c r="O1415" s="61">
        <v>0.47222385948058898</v>
      </c>
      <c r="P1415" s="61">
        <v>0.45508174402096901</v>
      </c>
      <c r="Q1415" s="61">
        <v>0.432233620839855</v>
      </c>
      <c r="R1415" s="61">
        <v>0.43521861474882001</v>
      </c>
      <c r="S1415" s="61">
        <v>0.38144028130658097</v>
      </c>
    </row>
    <row r="1416" spans="1:19" x14ac:dyDescent="0.35">
      <c r="A1416" s="59" t="s">
        <v>1484</v>
      </c>
      <c r="B1416" s="59" t="s">
        <v>1485</v>
      </c>
      <c r="C1416" s="53" t="s">
        <v>40</v>
      </c>
      <c r="D1416" s="53" t="s">
        <v>249</v>
      </c>
      <c r="E1416" s="53" t="s">
        <v>3708</v>
      </c>
      <c r="F1416" s="60">
        <v>107.925938961583</v>
      </c>
      <c r="G1416" s="60">
        <v>111.062022544903</v>
      </c>
      <c r="H1416" s="60">
        <v>93.855400024911503</v>
      </c>
      <c r="I1416" s="60">
        <v>104.84320178134701</v>
      </c>
      <c r="J1416" s="60">
        <v>112.711042186711</v>
      </c>
      <c r="K1416" s="60">
        <v>87.937101729217602</v>
      </c>
      <c r="L1416" s="60">
        <v>105.820436811658</v>
      </c>
      <c r="M1416" s="61">
        <v>0.56170701905227605</v>
      </c>
      <c r="N1416" s="61">
        <v>0.57952585629276798</v>
      </c>
      <c r="O1416" s="61">
        <v>0.56321215624693999</v>
      </c>
      <c r="P1416" s="61">
        <v>0.54680915588452095</v>
      </c>
      <c r="Q1416" s="61">
        <v>0.52523438858063198</v>
      </c>
      <c r="R1416" s="61">
        <v>0.53041165918878797</v>
      </c>
      <c r="S1416" s="61">
        <v>0.461100159992956</v>
      </c>
    </row>
    <row r="1417" spans="1:19" x14ac:dyDescent="0.35">
      <c r="A1417" s="59" t="s">
        <v>3270</v>
      </c>
      <c r="B1417" s="59" t="s">
        <v>3271</v>
      </c>
      <c r="C1417" s="53" t="s">
        <v>40</v>
      </c>
      <c r="D1417" s="53" t="s">
        <v>61</v>
      </c>
      <c r="E1417" s="53" t="s">
        <v>3708</v>
      </c>
      <c r="F1417" s="60">
        <v>104.609464688562</v>
      </c>
      <c r="G1417" s="60">
        <v>95.773692693305605</v>
      </c>
      <c r="H1417" s="60">
        <v>87.967976679006199</v>
      </c>
      <c r="I1417" s="60">
        <v>100.46895927252</v>
      </c>
      <c r="J1417" s="60">
        <v>106.782930950794</v>
      </c>
      <c r="K1417" s="60">
        <v>95.063535081482101</v>
      </c>
      <c r="L1417" s="60">
        <v>99.901367389111002</v>
      </c>
      <c r="M1417" s="61">
        <v>0.54860406672486695</v>
      </c>
      <c r="N1417" s="61">
        <v>0.54402503856812601</v>
      </c>
      <c r="O1417" s="61">
        <v>0.51025552948404795</v>
      </c>
      <c r="P1417" s="61">
        <v>0.51653450417415903</v>
      </c>
      <c r="Q1417" s="61">
        <v>0.49094981632573698</v>
      </c>
      <c r="R1417" s="61">
        <v>0.47800127844756801</v>
      </c>
      <c r="S1417" s="61">
        <v>0.38322515725895101</v>
      </c>
    </row>
    <row r="1418" spans="1:19" x14ac:dyDescent="0.35">
      <c r="A1418" s="59" t="s">
        <v>1380</v>
      </c>
      <c r="B1418" s="59" t="s">
        <v>1381</v>
      </c>
      <c r="C1418" s="53" t="s">
        <v>60</v>
      </c>
      <c r="D1418" s="53" t="s">
        <v>216</v>
      </c>
      <c r="E1418" s="53" t="s">
        <v>3708</v>
      </c>
      <c r="F1418" s="60">
        <v>99.707962364955605</v>
      </c>
      <c r="G1418" s="60">
        <v>110.927495993821</v>
      </c>
      <c r="H1418" s="60">
        <v>107.934478565166</v>
      </c>
      <c r="I1418" s="60">
        <v>101.90531921173201</v>
      </c>
      <c r="J1418" s="60">
        <v>106.604468448246</v>
      </c>
      <c r="K1418" s="60">
        <v>92.0252498834286</v>
      </c>
      <c r="L1418" s="60">
        <v>86.8605147031558</v>
      </c>
      <c r="M1418" s="61">
        <v>0.51634323949337102</v>
      </c>
      <c r="N1418" s="61">
        <v>0.538773769513061</v>
      </c>
      <c r="O1418" s="61">
        <v>0.516986718235799</v>
      </c>
      <c r="P1418" s="61">
        <v>0.49933068086895299</v>
      </c>
      <c r="Q1418" s="61">
        <v>0.47576564269180899</v>
      </c>
      <c r="R1418" s="61">
        <v>0.48119012629925001</v>
      </c>
      <c r="S1418" s="61">
        <v>0.416707366785044</v>
      </c>
    </row>
    <row r="1419" spans="1:19" x14ac:dyDescent="0.35">
      <c r="A1419" s="59" t="s">
        <v>978</v>
      </c>
      <c r="B1419" s="59" t="s">
        <v>979</v>
      </c>
      <c r="C1419" s="53" t="s">
        <v>40</v>
      </c>
      <c r="D1419" s="53" t="s">
        <v>236</v>
      </c>
      <c r="E1419" s="53" t="s">
        <v>3708</v>
      </c>
      <c r="F1419" s="60">
        <v>112.65891401308301</v>
      </c>
      <c r="G1419" s="60">
        <v>119.70920528054801</v>
      </c>
      <c r="H1419" s="60">
        <v>108.324473092348</v>
      </c>
      <c r="I1419" s="60">
        <v>109.063329959884</v>
      </c>
      <c r="J1419" s="60">
        <v>110.893407871961</v>
      </c>
      <c r="K1419" s="60">
        <v>95.115322763304306</v>
      </c>
      <c r="L1419" s="60">
        <v>98.4224650583472</v>
      </c>
      <c r="M1419" s="61">
        <v>0.532534022093477</v>
      </c>
      <c r="N1419" s="61">
        <v>0.55409281169069502</v>
      </c>
      <c r="O1419" s="61">
        <v>0.53433655807394098</v>
      </c>
      <c r="P1419" s="61">
        <v>0.51714932937907798</v>
      </c>
      <c r="Q1419" s="61">
        <v>0.49520156706498403</v>
      </c>
      <c r="R1419" s="61">
        <v>0.50070805124700402</v>
      </c>
      <c r="S1419" s="61">
        <v>0.44048111093742498</v>
      </c>
    </row>
    <row r="1420" spans="1:19" x14ac:dyDescent="0.35">
      <c r="A1420" s="59" t="s">
        <v>1624</v>
      </c>
      <c r="B1420" s="59" t="s">
        <v>1625</v>
      </c>
      <c r="C1420" s="53" t="s">
        <v>40</v>
      </c>
      <c r="D1420" s="53" t="s">
        <v>223</v>
      </c>
      <c r="E1420" s="53" t="s">
        <v>3707</v>
      </c>
      <c r="F1420" s="60">
        <v>102.467263279905</v>
      </c>
      <c r="G1420" s="60">
        <v>135.632418324713</v>
      </c>
      <c r="H1420" s="60">
        <v>109.71852103030901</v>
      </c>
      <c r="I1420" s="60">
        <v>129.508812346128</v>
      </c>
      <c r="J1420" s="60">
        <v>115.337259311137</v>
      </c>
      <c r="K1420" s="60">
        <v>80.173363993133506</v>
      </c>
      <c r="L1420" s="60">
        <v>84.705933072962395</v>
      </c>
      <c r="M1420" s="61">
        <v>0.73097216065594195</v>
      </c>
      <c r="N1420" s="61">
        <v>0.76527473532619605</v>
      </c>
      <c r="O1420" s="61">
        <v>0.73461954124182605</v>
      </c>
      <c r="P1420" s="61">
        <v>0.70873297907950505</v>
      </c>
      <c r="Q1420" s="61">
        <v>0.679132262922299</v>
      </c>
      <c r="R1420" s="61">
        <v>0.687454249406794</v>
      </c>
      <c r="S1420" s="61">
        <v>0.63021776724921297</v>
      </c>
    </row>
    <row r="1421" spans="1:19" x14ac:dyDescent="0.35">
      <c r="A1421" s="59" t="s">
        <v>1624</v>
      </c>
      <c r="B1421" s="59" t="s">
        <v>1625</v>
      </c>
      <c r="C1421" s="53" t="s">
        <v>40</v>
      </c>
      <c r="D1421" s="53" t="s">
        <v>223</v>
      </c>
      <c r="E1421" s="53" t="s">
        <v>3707</v>
      </c>
      <c r="F1421" s="60">
        <v>102.467263279905</v>
      </c>
      <c r="G1421" s="60">
        <v>135.632418324713</v>
      </c>
      <c r="H1421" s="60">
        <v>109.71852103030901</v>
      </c>
      <c r="I1421" s="60">
        <v>129.508812346128</v>
      </c>
      <c r="J1421" s="60">
        <v>115.337259311137</v>
      </c>
      <c r="K1421" s="60">
        <v>80.173363993133506</v>
      </c>
      <c r="L1421" s="60">
        <v>84.705933072962395</v>
      </c>
      <c r="M1421" s="61">
        <v>0.73097216065594195</v>
      </c>
      <c r="N1421" s="61">
        <v>0.76527473532619605</v>
      </c>
      <c r="O1421" s="61">
        <v>0.73461954124182605</v>
      </c>
      <c r="P1421" s="61">
        <v>0.70873297907950505</v>
      </c>
      <c r="Q1421" s="61">
        <v>0.679132262922299</v>
      </c>
      <c r="R1421" s="61">
        <v>0.687454249406794</v>
      </c>
      <c r="S1421" s="61">
        <v>0.63021776724921297</v>
      </c>
    </row>
    <row r="1422" spans="1:19" x14ac:dyDescent="0.35">
      <c r="A1422" s="59" t="s">
        <v>802</v>
      </c>
      <c r="B1422" s="59" t="s">
        <v>803</v>
      </c>
      <c r="C1422" s="53" t="s">
        <v>60</v>
      </c>
      <c r="D1422" s="53" t="s">
        <v>52</v>
      </c>
      <c r="E1422" s="53" t="s">
        <v>3708</v>
      </c>
      <c r="F1422" s="60">
        <v>116.588031017247</v>
      </c>
      <c r="G1422" s="60">
        <v>109.500134792849</v>
      </c>
      <c r="H1422" s="60">
        <v>101.948056899462</v>
      </c>
      <c r="I1422" s="60">
        <v>113.53948283253899</v>
      </c>
      <c r="J1422" s="60">
        <v>118.778863791712</v>
      </c>
      <c r="K1422" s="60">
        <v>86.017179345886106</v>
      </c>
      <c r="L1422" s="60">
        <v>102.601232795152</v>
      </c>
      <c r="M1422" s="61">
        <v>0.56401690290681505</v>
      </c>
      <c r="N1422" s="61">
        <v>0.58409675276774697</v>
      </c>
      <c r="O1422" s="61">
        <v>0.56541441821877803</v>
      </c>
      <c r="P1422" s="61">
        <v>0.54822255689922905</v>
      </c>
      <c r="Q1422" s="61">
        <v>0.52614027884996994</v>
      </c>
      <c r="R1422" s="61">
        <v>0.53172278512376203</v>
      </c>
      <c r="S1422" s="61">
        <v>0.46998019354345399</v>
      </c>
    </row>
    <row r="1423" spans="1:19" x14ac:dyDescent="0.35">
      <c r="A1423" s="59" t="s">
        <v>946</v>
      </c>
      <c r="B1423" s="59" t="s">
        <v>947</v>
      </c>
      <c r="C1423" s="53" t="s">
        <v>60</v>
      </c>
      <c r="D1423" s="53" t="s">
        <v>216</v>
      </c>
      <c r="E1423" s="53" t="s">
        <v>3707</v>
      </c>
      <c r="F1423" s="60">
        <v>112.965153452641</v>
      </c>
      <c r="G1423" s="60">
        <v>123.201080907948</v>
      </c>
      <c r="H1423" s="60">
        <v>105.135905675955</v>
      </c>
      <c r="I1423" s="60">
        <v>117.40988770577501</v>
      </c>
      <c r="J1423" s="60">
        <v>130.72349710850699</v>
      </c>
      <c r="K1423" s="60">
        <v>91.044190643594405</v>
      </c>
      <c r="L1423" s="60">
        <v>97.948515140083202</v>
      </c>
      <c r="M1423" s="61">
        <v>0.75571382412344001</v>
      </c>
      <c r="N1423" s="61">
        <v>0.78145095731857706</v>
      </c>
      <c r="O1423" s="61">
        <v>0.75718472665129799</v>
      </c>
      <c r="P1423" s="61">
        <v>0.73467982152341405</v>
      </c>
      <c r="Q1423" s="61">
        <v>0.70693963229938495</v>
      </c>
      <c r="R1423" s="61">
        <v>0.71335109333239599</v>
      </c>
      <c r="S1423" s="61">
        <v>0.64777677676532197</v>
      </c>
    </row>
    <row r="1424" spans="1:19" x14ac:dyDescent="0.35">
      <c r="A1424" s="59" t="s">
        <v>2266</v>
      </c>
      <c r="B1424" s="59" t="s">
        <v>2267</v>
      </c>
      <c r="C1424" s="53" t="s">
        <v>40</v>
      </c>
      <c r="D1424" s="53" t="s">
        <v>135</v>
      </c>
      <c r="E1424" s="53" t="s">
        <v>3708</v>
      </c>
      <c r="F1424" s="60">
        <v>102.66853911059199</v>
      </c>
      <c r="G1424" s="60">
        <v>103.983199290388</v>
      </c>
      <c r="H1424" s="60">
        <v>94.3651993881751</v>
      </c>
      <c r="I1424" s="60">
        <v>102.48045369547199</v>
      </c>
      <c r="J1424" s="60">
        <v>117.343201004183</v>
      </c>
      <c r="K1424" s="60">
        <v>94.857462189262606</v>
      </c>
      <c r="L1424" s="60">
        <v>101.256791604873</v>
      </c>
      <c r="M1424" s="61">
        <v>0.50310589093205205</v>
      </c>
      <c r="N1424" s="61">
        <v>0.52405936675376297</v>
      </c>
      <c r="O1424" s="61">
        <v>0.50172774744602899</v>
      </c>
      <c r="P1424" s="61">
        <v>0.48516850034894698</v>
      </c>
      <c r="Q1424" s="61">
        <v>0.46303261577497901</v>
      </c>
      <c r="R1424" s="61">
        <v>0.46584147618124799</v>
      </c>
      <c r="S1424" s="61">
        <v>0.41143205572613001</v>
      </c>
    </row>
    <row r="1425" spans="1:19" x14ac:dyDescent="0.35">
      <c r="A1425" s="59" t="s">
        <v>1976</v>
      </c>
      <c r="B1425" s="59" t="s">
        <v>1977</v>
      </c>
      <c r="C1425" s="53" t="s">
        <v>40</v>
      </c>
      <c r="D1425" s="53" t="s">
        <v>109</v>
      </c>
      <c r="E1425" s="53" t="s">
        <v>3708</v>
      </c>
      <c r="F1425" s="60">
        <v>105.354172153939</v>
      </c>
      <c r="G1425" s="60">
        <v>100.150122279629</v>
      </c>
      <c r="H1425" s="60">
        <v>93.642016926807997</v>
      </c>
      <c r="I1425" s="60">
        <v>106.151641640382</v>
      </c>
      <c r="J1425" s="60">
        <v>109.461605820019</v>
      </c>
      <c r="K1425" s="60">
        <v>95.140376695504401</v>
      </c>
      <c r="L1425" s="60">
        <v>96.613307392721893</v>
      </c>
      <c r="M1425" s="61">
        <v>0.486309815942502</v>
      </c>
      <c r="N1425" s="61">
        <v>0.51072979615388303</v>
      </c>
      <c r="O1425" s="61">
        <v>0.48431736526476699</v>
      </c>
      <c r="P1425" s="61">
        <v>0.466524026025533</v>
      </c>
      <c r="Q1425" s="61">
        <v>0.44105624577809099</v>
      </c>
      <c r="R1425" s="61">
        <v>0.444604864264601</v>
      </c>
      <c r="S1425" s="61">
        <v>0.35315121475155298</v>
      </c>
    </row>
    <row r="1426" spans="1:19" x14ac:dyDescent="0.35">
      <c r="A1426" s="59" t="s">
        <v>1522</v>
      </c>
      <c r="B1426" s="59" t="s">
        <v>1523</v>
      </c>
      <c r="C1426" s="53" t="s">
        <v>40</v>
      </c>
      <c r="D1426" s="53" t="s">
        <v>261</v>
      </c>
      <c r="E1426" s="53" t="s">
        <v>3708</v>
      </c>
      <c r="F1426" s="60">
        <v>109.87009788623</v>
      </c>
      <c r="G1426" s="60">
        <v>112.387281543002</v>
      </c>
      <c r="H1426" s="60">
        <v>108.537946966017</v>
      </c>
      <c r="I1426" s="60">
        <v>113.10592392775899</v>
      </c>
      <c r="J1426" s="60">
        <v>111.50432101954</v>
      </c>
      <c r="K1426" s="60">
        <v>96.679284381775901</v>
      </c>
      <c r="L1426" s="60">
        <v>87.812349007654106</v>
      </c>
      <c r="M1426" s="61">
        <v>0.49934682399415597</v>
      </c>
      <c r="N1426" s="61">
        <v>0.52456089142453399</v>
      </c>
      <c r="O1426" s="61">
        <v>0.50150161575045904</v>
      </c>
      <c r="P1426" s="61">
        <v>0.48095868333769798</v>
      </c>
      <c r="Q1426" s="61">
        <v>0.45525788293709701</v>
      </c>
      <c r="R1426" s="61">
        <v>0.46237649631404099</v>
      </c>
      <c r="S1426" s="61">
        <v>0.39082595542186099</v>
      </c>
    </row>
    <row r="1427" spans="1:19" x14ac:dyDescent="0.35">
      <c r="A1427" s="59" t="s">
        <v>2008</v>
      </c>
      <c r="B1427" s="59" t="s">
        <v>2009</v>
      </c>
      <c r="C1427" s="53" t="s">
        <v>40</v>
      </c>
      <c r="D1427" s="53" t="s">
        <v>135</v>
      </c>
      <c r="E1427" s="53" t="s">
        <v>3708</v>
      </c>
      <c r="F1427" s="60">
        <v>99.247762098543902</v>
      </c>
      <c r="G1427" s="60">
        <v>98.318685040504604</v>
      </c>
      <c r="H1427" s="60">
        <v>86.272175629043304</v>
      </c>
      <c r="I1427" s="60">
        <v>100.838341787278</v>
      </c>
      <c r="J1427" s="60">
        <v>119.623447960745</v>
      </c>
      <c r="K1427" s="60">
        <v>91.954903945649505</v>
      </c>
      <c r="L1427" s="60">
        <v>103.531477753064</v>
      </c>
      <c r="M1427" s="61">
        <v>0.47400418529867799</v>
      </c>
      <c r="N1427" s="61">
        <v>0.49951921561552998</v>
      </c>
      <c r="O1427" s="61">
        <v>0.47238856225516901</v>
      </c>
      <c r="P1427" s="61">
        <v>0.45220662073371198</v>
      </c>
      <c r="Q1427" s="61">
        <v>0.42212137492554702</v>
      </c>
      <c r="R1427" s="61">
        <v>0.42541316659099798</v>
      </c>
      <c r="S1427" s="61">
        <v>0.304316521914061</v>
      </c>
    </row>
    <row r="1428" spans="1:19" x14ac:dyDescent="0.35">
      <c r="A1428" s="59" t="s">
        <v>47</v>
      </c>
      <c r="B1428" s="59" t="s">
        <v>48</v>
      </c>
      <c r="C1428" s="53" t="s">
        <v>40</v>
      </c>
      <c r="D1428" s="53" t="s">
        <v>49</v>
      </c>
      <c r="E1428" s="53" t="s">
        <v>3708</v>
      </c>
      <c r="F1428" s="60">
        <v>106.400531202102</v>
      </c>
      <c r="G1428" s="60">
        <v>121.753417531502</v>
      </c>
      <c r="H1428" s="60">
        <v>101.968443578752</v>
      </c>
      <c r="I1428" s="60">
        <v>119.13041055700999</v>
      </c>
      <c r="J1428" s="60"/>
      <c r="K1428" s="60">
        <v>100.90908185014401</v>
      </c>
      <c r="L1428" s="60"/>
      <c r="M1428" s="61">
        <v>0.34706339533053199</v>
      </c>
      <c r="N1428" s="61">
        <v>0.38059677315838503</v>
      </c>
      <c r="O1428" s="61">
        <v>0.35038798776605501</v>
      </c>
      <c r="P1428" s="61">
        <v>0.32429456162870801</v>
      </c>
      <c r="Q1428" s="61">
        <v>0.29164641894671101</v>
      </c>
      <c r="R1428" s="61">
        <v>0.30032106690876997</v>
      </c>
      <c r="S1428" s="61">
        <v>0.23360074488166599</v>
      </c>
    </row>
    <row r="1429" spans="1:19" x14ac:dyDescent="0.35">
      <c r="A1429" s="59" t="s">
        <v>485</v>
      </c>
      <c r="B1429" s="59" t="s">
        <v>486</v>
      </c>
      <c r="C1429" s="53" t="s">
        <v>40</v>
      </c>
      <c r="D1429" s="53" t="s">
        <v>49</v>
      </c>
      <c r="E1429" s="53" t="s">
        <v>3708</v>
      </c>
      <c r="F1429" s="60">
        <v>106.400531202102</v>
      </c>
      <c r="G1429" s="60">
        <v>121.753417531502</v>
      </c>
      <c r="H1429" s="60">
        <v>101.968443578752</v>
      </c>
      <c r="I1429" s="60">
        <v>119.13041055700999</v>
      </c>
      <c r="J1429" s="60"/>
      <c r="K1429" s="60">
        <v>100.90908185014401</v>
      </c>
      <c r="L1429" s="60"/>
      <c r="M1429" s="61">
        <v>0.34706339533053199</v>
      </c>
      <c r="N1429" s="61">
        <v>0.38059677315838503</v>
      </c>
      <c r="O1429" s="61">
        <v>0.35038798776605501</v>
      </c>
      <c r="P1429" s="61">
        <v>0.32429456162870801</v>
      </c>
      <c r="Q1429" s="61">
        <v>0.29164641894671101</v>
      </c>
      <c r="R1429" s="61">
        <v>0.30032106690876997</v>
      </c>
      <c r="S1429" s="61">
        <v>0.23360074488166599</v>
      </c>
    </row>
    <row r="1430" spans="1:19" x14ac:dyDescent="0.35">
      <c r="A1430" s="59" t="s">
        <v>2802</v>
      </c>
      <c r="B1430" s="59" t="s">
        <v>2803</v>
      </c>
      <c r="C1430" s="53" t="s">
        <v>60</v>
      </c>
      <c r="D1430" s="53" t="s">
        <v>146</v>
      </c>
      <c r="E1430" s="53" t="s">
        <v>3707</v>
      </c>
      <c r="F1430" s="60">
        <v>112.01961801878601</v>
      </c>
      <c r="G1430" s="60">
        <v>119.123990144777</v>
      </c>
      <c r="H1430" s="60">
        <v>103.121747149968</v>
      </c>
      <c r="I1430" s="60">
        <v>115.316924806153</v>
      </c>
      <c r="J1430" s="60">
        <v>117.046744770233</v>
      </c>
      <c r="K1430" s="60">
        <v>91.795865941249104</v>
      </c>
      <c r="L1430" s="60">
        <v>95.729224068591293</v>
      </c>
      <c r="M1430" s="61">
        <v>0.59129160644370504</v>
      </c>
      <c r="N1430" s="61">
        <v>0.63851936433814804</v>
      </c>
      <c r="O1430" s="61">
        <v>0.59683333964255902</v>
      </c>
      <c r="P1430" s="61">
        <v>0.55990215232587204</v>
      </c>
      <c r="Q1430" s="61">
        <v>0.52014435761718902</v>
      </c>
      <c r="R1430" s="61">
        <v>0.53258627292032501</v>
      </c>
      <c r="S1430" s="61">
        <v>0.45544290092566098</v>
      </c>
    </row>
    <row r="1431" spans="1:19" x14ac:dyDescent="0.35">
      <c r="A1431" s="59" t="s">
        <v>2804</v>
      </c>
      <c r="B1431" s="59" t="s">
        <v>2805</v>
      </c>
      <c r="C1431" s="53" t="s">
        <v>40</v>
      </c>
      <c r="D1431" s="53" t="s">
        <v>146</v>
      </c>
      <c r="E1431" s="53" t="s">
        <v>3707</v>
      </c>
      <c r="F1431" s="60">
        <v>101.349366436499</v>
      </c>
      <c r="G1431" s="60">
        <v>124.68560357384899</v>
      </c>
      <c r="H1431" s="60">
        <v>109.60376558510799</v>
      </c>
      <c r="I1431" s="60">
        <v>116.994591280729</v>
      </c>
      <c r="J1431" s="60">
        <v>127.846332170873</v>
      </c>
      <c r="K1431" s="60">
        <v>96.942579996487197</v>
      </c>
      <c r="L1431" s="60">
        <v>90.413171856150498</v>
      </c>
      <c r="M1431" s="61">
        <v>0.75236767645921798</v>
      </c>
      <c r="N1431" s="61">
        <v>0.78804298647814797</v>
      </c>
      <c r="O1431" s="61">
        <v>0.755999214204365</v>
      </c>
      <c r="P1431" s="61">
        <v>0.72895767806226597</v>
      </c>
      <c r="Q1431" s="61">
        <v>0.69594321468003695</v>
      </c>
      <c r="R1431" s="61">
        <v>0.704603220718787</v>
      </c>
      <c r="S1431" s="61">
        <v>0.63965177284619401</v>
      </c>
    </row>
    <row r="1432" spans="1:19" x14ac:dyDescent="0.35">
      <c r="A1432" s="59" t="s">
        <v>412</v>
      </c>
      <c r="B1432" s="59" t="s">
        <v>413</v>
      </c>
      <c r="C1432" s="53" t="s">
        <v>40</v>
      </c>
      <c r="D1432" s="53" t="s">
        <v>99</v>
      </c>
      <c r="E1432" s="53" t="s">
        <v>3708</v>
      </c>
      <c r="F1432" s="60">
        <v>103.019062291472</v>
      </c>
      <c r="G1432" s="60">
        <v>119.35000789116199</v>
      </c>
      <c r="H1432" s="60">
        <v>108.867802680453</v>
      </c>
      <c r="I1432" s="60">
        <v>109.55924855156201</v>
      </c>
      <c r="J1432" s="60">
        <v>115.913329320036</v>
      </c>
      <c r="K1432" s="60">
        <v>101.96590486893101</v>
      </c>
      <c r="L1432" s="60">
        <v>96.658149165971906</v>
      </c>
      <c r="M1432" s="61">
        <v>0.468085626778876</v>
      </c>
      <c r="N1432" s="61">
        <v>0.48914031077405401</v>
      </c>
      <c r="O1432" s="61">
        <v>0.46966382996123301</v>
      </c>
      <c r="P1432" s="61">
        <v>0.45494475904610099</v>
      </c>
      <c r="Q1432" s="61">
        <v>0.43436830878763599</v>
      </c>
      <c r="R1432" s="61">
        <v>0.43843774006066</v>
      </c>
      <c r="S1432" s="61">
        <v>0.39897093893270802</v>
      </c>
    </row>
    <row r="1433" spans="1:19" x14ac:dyDescent="0.35">
      <c r="A1433" s="59" t="s">
        <v>410</v>
      </c>
      <c r="B1433" s="59" t="s">
        <v>411</v>
      </c>
      <c r="C1433" s="53" t="s">
        <v>60</v>
      </c>
      <c r="D1433" s="53" t="s">
        <v>99</v>
      </c>
      <c r="E1433" s="53" t="s">
        <v>3708</v>
      </c>
      <c r="F1433" s="60">
        <v>100.62560472198101</v>
      </c>
      <c r="G1433" s="60">
        <v>120.059401381778</v>
      </c>
      <c r="H1433" s="60">
        <v>109.879950245904</v>
      </c>
      <c r="I1433" s="60">
        <v>107.730041674589</v>
      </c>
      <c r="J1433" s="60">
        <v>115.303429615548</v>
      </c>
      <c r="K1433" s="60">
        <v>108.98527135990599</v>
      </c>
      <c r="L1433" s="60">
        <v>99.067941037698503</v>
      </c>
      <c r="M1433" s="61">
        <v>0.55695289719136998</v>
      </c>
      <c r="N1433" s="61">
        <v>0.58972531546878904</v>
      </c>
      <c r="O1433" s="61">
        <v>0.56003230339418697</v>
      </c>
      <c r="P1433" s="61">
        <v>0.53635957460045403</v>
      </c>
      <c r="Q1433" s="61">
        <v>0.50761455606094097</v>
      </c>
      <c r="R1433" s="61">
        <v>0.51465915447717603</v>
      </c>
      <c r="S1433" s="61">
        <v>0.46113237792277201</v>
      </c>
    </row>
    <row r="1434" spans="1:19" x14ac:dyDescent="0.35">
      <c r="A1434" s="59" t="s">
        <v>3408</v>
      </c>
      <c r="B1434" s="59" t="s">
        <v>3409</v>
      </c>
      <c r="C1434" s="53" t="s">
        <v>60</v>
      </c>
      <c r="D1434" s="53" t="s">
        <v>106</v>
      </c>
      <c r="E1434" s="53" t="s">
        <v>3708</v>
      </c>
      <c r="F1434" s="60">
        <v>105.62190636701401</v>
      </c>
      <c r="G1434" s="60">
        <v>115.8809311469</v>
      </c>
      <c r="H1434" s="60">
        <v>103.923446693963</v>
      </c>
      <c r="I1434" s="60"/>
      <c r="J1434" s="60"/>
      <c r="K1434" s="60"/>
      <c r="L1434" s="60"/>
      <c r="M1434" s="61">
        <v>0.30253534144898597</v>
      </c>
      <c r="N1434" s="61">
        <v>0.319721661303768</v>
      </c>
      <c r="O1434" s="61">
        <v>0.30359705878427901</v>
      </c>
      <c r="P1434" s="61">
        <v>0.29198942334244798</v>
      </c>
      <c r="Q1434" s="61">
        <v>0.273698970408775</v>
      </c>
      <c r="R1434" s="61">
        <v>0.27667835320119799</v>
      </c>
      <c r="S1434" s="61">
        <v>0.23931093539628701</v>
      </c>
    </row>
    <row r="1435" spans="1:19" x14ac:dyDescent="0.35">
      <c r="A1435" s="59" t="s">
        <v>3298</v>
      </c>
      <c r="B1435" s="59" t="s">
        <v>3299</v>
      </c>
      <c r="C1435" s="53" t="s">
        <v>40</v>
      </c>
      <c r="D1435" s="53" t="s">
        <v>61</v>
      </c>
      <c r="E1435" s="53" t="s">
        <v>3707</v>
      </c>
      <c r="F1435" s="60">
        <v>106.86002690479501</v>
      </c>
      <c r="G1435" s="60">
        <v>124.709749365069</v>
      </c>
      <c r="H1435" s="60">
        <v>106.95016884008</v>
      </c>
      <c r="I1435" s="60">
        <v>113.61577800049</v>
      </c>
      <c r="J1435" s="60">
        <v>115.89412216048601</v>
      </c>
      <c r="K1435" s="60">
        <v>91.393856392995403</v>
      </c>
      <c r="L1435" s="60">
        <v>90.713028542736595</v>
      </c>
      <c r="M1435" s="61">
        <v>0.60829139852250602</v>
      </c>
      <c r="N1435" s="61">
        <v>0.65490180046517499</v>
      </c>
      <c r="O1435" s="61">
        <v>0.61310088254656703</v>
      </c>
      <c r="P1435" s="61">
        <v>0.58024659728097805</v>
      </c>
      <c r="Q1435" s="61">
        <v>0.54223330258690505</v>
      </c>
      <c r="R1435" s="61">
        <v>0.55189770442359898</v>
      </c>
      <c r="S1435" s="61">
        <v>0.48208044735953998</v>
      </c>
    </row>
    <row r="1436" spans="1:19" x14ac:dyDescent="0.35">
      <c r="A1436" s="59" t="s">
        <v>432</v>
      </c>
      <c r="B1436" s="59" t="s">
        <v>433</v>
      </c>
      <c r="C1436" s="53" t="s">
        <v>60</v>
      </c>
      <c r="D1436" s="53" t="s">
        <v>114</v>
      </c>
      <c r="E1436" s="53" t="s">
        <v>3707</v>
      </c>
      <c r="F1436" s="60">
        <v>98.948584681375095</v>
      </c>
      <c r="G1436" s="60">
        <v>118.101391248051</v>
      </c>
      <c r="H1436" s="60">
        <v>127.888877042472</v>
      </c>
      <c r="I1436" s="60">
        <v>108.55338043865299</v>
      </c>
      <c r="J1436" s="60">
        <v>102.49664578279599</v>
      </c>
      <c r="K1436" s="60">
        <v>104.656490793269</v>
      </c>
      <c r="L1436" s="60">
        <v>93.173549937654599</v>
      </c>
      <c r="M1436" s="61">
        <v>0.59770375248444996</v>
      </c>
      <c r="N1436" s="61">
        <v>0.64316300774148505</v>
      </c>
      <c r="O1436" s="61">
        <v>0.60214902206709797</v>
      </c>
      <c r="P1436" s="61">
        <v>0.56850907974571396</v>
      </c>
      <c r="Q1436" s="61">
        <v>0.53051945882095597</v>
      </c>
      <c r="R1436" s="61">
        <v>0.54085993258474796</v>
      </c>
      <c r="S1436" s="61">
        <v>0.47178204933902401</v>
      </c>
    </row>
    <row r="1437" spans="1:19" x14ac:dyDescent="0.35">
      <c r="A1437" s="59" t="s">
        <v>2037</v>
      </c>
      <c r="B1437" s="59" t="s">
        <v>2038</v>
      </c>
      <c r="C1437" s="53" t="s">
        <v>60</v>
      </c>
      <c r="D1437" s="53" t="s">
        <v>236</v>
      </c>
      <c r="E1437" s="53" t="s">
        <v>3707</v>
      </c>
      <c r="F1437" s="60">
        <v>95.374496788849498</v>
      </c>
      <c r="G1437" s="60">
        <v>114.460895811836</v>
      </c>
      <c r="H1437" s="60">
        <v>104.34687688810401</v>
      </c>
      <c r="I1437" s="60">
        <v>109.551739936201</v>
      </c>
      <c r="J1437" s="60">
        <v>116.127648404355</v>
      </c>
      <c r="K1437" s="60">
        <v>103.940206324784</v>
      </c>
      <c r="L1437" s="60">
        <v>95.970510200073804</v>
      </c>
      <c r="M1437" s="61">
        <v>0.49847397061755799</v>
      </c>
      <c r="N1437" s="61">
        <v>8.2282497885189099E-2</v>
      </c>
      <c r="O1437" s="61">
        <v>0.01</v>
      </c>
      <c r="P1437" s="61">
        <v>0.01</v>
      </c>
      <c r="Q1437" s="61">
        <v>0.01</v>
      </c>
      <c r="R1437" s="61">
        <v>0.01</v>
      </c>
      <c r="S1437" s="61">
        <v>0.01</v>
      </c>
    </row>
    <row r="1438" spans="1:19" x14ac:dyDescent="0.35">
      <c r="A1438" s="59" t="s">
        <v>2031</v>
      </c>
      <c r="B1438" s="59" t="s">
        <v>2032</v>
      </c>
      <c r="C1438" s="53" t="s">
        <v>40</v>
      </c>
      <c r="D1438" s="53" t="s">
        <v>146</v>
      </c>
      <c r="E1438" s="53" t="s">
        <v>3707</v>
      </c>
      <c r="F1438" s="60">
        <v>117.409311996849</v>
      </c>
      <c r="G1438" s="60">
        <v>127.077778029703</v>
      </c>
      <c r="H1438" s="60">
        <v>108.205292338284</v>
      </c>
      <c r="I1438" s="60">
        <v>127.062785443693</v>
      </c>
      <c r="J1438" s="60">
        <v>128.46757278614899</v>
      </c>
      <c r="K1438" s="60">
        <v>106.84238617949001</v>
      </c>
      <c r="L1438" s="60">
        <v>93.083894295182802</v>
      </c>
      <c r="M1438" s="61">
        <v>0.76077936515405598</v>
      </c>
      <c r="N1438" s="61">
        <v>0.79699957511772501</v>
      </c>
      <c r="O1438" s="61">
        <v>0.76362810563984596</v>
      </c>
      <c r="P1438" s="61">
        <v>0.74086485396063395</v>
      </c>
      <c r="Q1438" s="61">
        <v>0.71021720615144002</v>
      </c>
      <c r="R1438" s="61">
        <v>0.71447201189202203</v>
      </c>
      <c r="S1438" s="61">
        <v>0.65413722960369702</v>
      </c>
    </row>
    <row r="1439" spans="1:19" x14ac:dyDescent="0.35">
      <c r="A1439" s="59" t="s">
        <v>2912</v>
      </c>
      <c r="B1439" s="59" t="s">
        <v>2913</v>
      </c>
      <c r="C1439" s="53" t="s">
        <v>60</v>
      </c>
      <c r="D1439" s="53" t="s">
        <v>61</v>
      </c>
      <c r="E1439" s="53" t="s">
        <v>3707</v>
      </c>
      <c r="F1439" s="60">
        <v>120.852280035167</v>
      </c>
      <c r="G1439" s="60">
        <v>124.135079534035</v>
      </c>
      <c r="H1439" s="60">
        <v>122.157912949902</v>
      </c>
      <c r="I1439" s="60">
        <v>143.880270331438</v>
      </c>
      <c r="J1439" s="60">
        <v>126.699211109339</v>
      </c>
      <c r="K1439" s="60">
        <v>98.016436249271095</v>
      </c>
      <c r="L1439" s="60">
        <v>91.728651455604094</v>
      </c>
      <c r="M1439" s="61">
        <v>0.67946148788359795</v>
      </c>
      <c r="N1439" s="61">
        <v>0.71107665842739298</v>
      </c>
      <c r="O1439" s="61">
        <v>0.68255245535660503</v>
      </c>
      <c r="P1439" s="61">
        <v>0.65944306568686595</v>
      </c>
      <c r="Q1439" s="61">
        <v>0.63247276499763405</v>
      </c>
      <c r="R1439" s="61">
        <v>0.63901770175444805</v>
      </c>
      <c r="S1439" s="61">
        <v>0.587135848591955</v>
      </c>
    </row>
    <row r="1440" spans="1:19" x14ac:dyDescent="0.35">
      <c r="A1440" s="59" t="s">
        <v>2910</v>
      </c>
      <c r="B1440" s="59" t="s">
        <v>2911</v>
      </c>
      <c r="C1440" s="53" t="s">
        <v>60</v>
      </c>
      <c r="D1440" s="53" t="s">
        <v>61</v>
      </c>
      <c r="E1440" s="53" t="s">
        <v>3707</v>
      </c>
      <c r="F1440" s="60">
        <v>122.208483267494</v>
      </c>
      <c r="G1440" s="60">
        <v>123.088959023005</v>
      </c>
      <c r="H1440" s="60">
        <v>123.345333004826</v>
      </c>
      <c r="I1440" s="60">
        <v>145.92732250238899</v>
      </c>
      <c r="J1440" s="60">
        <v>129.03114366358199</v>
      </c>
      <c r="K1440" s="60">
        <v>104.783612266649</v>
      </c>
      <c r="L1440" s="60">
        <v>90.965141437144396</v>
      </c>
      <c r="M1440" s="61">
        <v>0.67496742637713603</v>
      </c>
      <c r="N1440" s="61">
        <v>0.70817805118700095</v>
      </c>
      <c r="O1440" s="61">
        <v>0.677599772483375</v>
      </c>
      <c r="P1440" s="61">
        <v>0.65629854474663996</v>
      </c>
      <c r="Q1440" s="61">
        <v>0.62958152129401901</v>
      </c>
      <c r="R1440" s="61">
        <v>0.63423507107255295</v>
      </c>
      <c r="S1440" s="61">
        <v>0.58345064215436404</v>
      </c>
    </row>
    <row r="1441" spans="1:19" x14ac:dyDescent="0.35">
      <c r="A1441" s="59" t="s">
        <v>3543</v>
      </c>
      <c r="B1441" s="59" t="s">
        <v>3544</v>
      </c>
      <c r="C1441" s="53" t="s">
        <v>40</v>
      </c>
      <c r="D1441" s="53" t="s">
        <v>106</v>
      </c>
      <c r="E1441" s="53" t="s">
        <v>3707</v>
      </c>
      <c r="F1441" s="60">
        <v>110.104187816308</v>
      </c>
      <c r="G1441" s="60">
        <v>130.44304429742701</v>
      </c>
      <c r="H1441" s="60">
        <v>125.290350807732</v>
      </c>
      <c r="I1441" s="60">
        <v>119.674912435369</v>
      </c>
      <c r="J1441" s="60">
        <v>129.80102259898999</v>
      </c>
      <c r="K1441" s="60">
        <v>103.817522321317</v>
      </c>
      <c r="L1441" s="60">
        <v>82.6162004042083</v>
      </c>
      <c r="M1441" s="61">
        <v>0.76096257980840198</v>
      </c>
      <c r="N1441" s="61">
        <v>0.79421630911584296</v>
      </c>
      <c r="O1441" s="61">
        <v>0.76449677211767897</v>
      </c>
      <c r="P1441" s="61">
        <v>0.73832854108253598</v>
      </c>
      <c r="Q1441" s="61">
        <v>0.70693319463906001</v>
      </c>
      <c r="R1441" s="61">
        <v>0.71563411800929</v>
      </c>
      <c r="S1441" s="61">
        <v>0.65340516738298204</v>
      </c>
    </row>
    <row r="1442" spans="1:19" x14ac:dyDescent="0.35">
      <c r="A1442" s="59" t="s">
        <v>2906</v>
      </c>
      <c r="B1442" s="59" t="s">
        <v>2907</v>
      </c>
      <c r="C1442" s="53" t="s">
        <v>40</v>
      </c>
      <c r="D1442" s="53" t="s">
        <v>61</v>
      </c>
      <c r="E1442" s="53" t="s">
        <v>3707</v>
      </c>
      <c r="F1442" s="60">
        <v>123.83908402868499</v>
      </c>
      <c r="G1442" s="60">
        <v>124.160407976253</v>
      </c>
      <c r="H1442" s="60">
        <v>118.523750971903</v>
      </c>
      <c r="I1442" s="60">
        <v>143.55669991523399</v>
      </c>
      <c r="J1442" s="60">
        <v>119.176664334843</v>
      </c>
      <c r="K1442" s="60">
        <v>98.2699682835392</v>
      </c>
      <c r="L1442" s="60">
        <v>91.266951405701505</v>
      </c>
      <c r="M1442" s="61">
        <v>0.67497140672258604</v>
      </c>
      <c r="N1442" s="61">
        <v>0.70817805118700095</v>
      </c>
      <c r="O1442" s="61">
        <v>0.67760250922276299</v>
      </c>
      <c r="P1442" s="61">
        <v>0.65629366780026699</v>
      </c>
      <c r="Q1442" s="61">
        <v>0.62957358064975</v>
      </c>
      <c r="R1442" s="61">
        <v>0.63423507107255295</v>
      </c>
      <c r="S1442" s="61">
        <v>0.58344546322559199</v>
      </c>
    </row>
    <row r="1443" spans="1:19" x14ac:dyDescent="0.35">
      <c r="A1443" s="59" t="s">
        <v>2914</v>
      </c>
      <c r="B1443" s="59" t="s">
        <v>2915</v>
      </c>
      <c r="C1443" s="53" t="s">
        <v>60</v>
      </c>
      <c r="D1443" s="53" t="s">
        <v>61</v>
      </c>
      <c r="E1443" s="53" t="s">
        <v>3707</v>
      </c>
      <c r="F1443" s="60">
        <v>122.208483267494</v>
      </c>
      <c r="G1443" s="60">
        <v>120.611436586758</v>
      </c>
      <c r="H1443" s="60">
        <v>112.556921699282</v>
      </c>
      <c r="I1443" s="60">
        <v>140.65252021109399</v>
      </c>
      <c r="J1443" s="60">
        <v>119.365357786698</v>
      </c>
      <c r="K1443" s="60">
        <v>98.5409062075462</v>
      </c>
      <c r="L1443" s="60">
        <v>95.002268327018598</v>
      </c>
      <c r="M1443" s="61">
        <v>0.67496742637713603</v>
      </c>
      <c r="N1443" s="61">
        <v>0.70817805118700095</v>
      </c>
      <c r="O1443" s="61">
        <v>0.677599772483375</v>
      </c>
      <c r="P1443" s="61">
        <v>0.65629854474663996</v>
      </c>
      <c r="Q1443" s="61">
        <v>0.62958152129401901</v>
      </c>
      <c r="R1443" s="61">
        <v>0.63423507107255295</v>
      </c>
      <c r="S1443" s="61">
        <v>0.58345064215436404</v>
      </c>
    </row>
    <row r="1444" spans="1:19" x14ac:dyDescent="0.35">
      <c r="A1444" s="59" t="s">
        <v>2908</v>
      </c>
      <c r="B1444" s="59" t="s">
        <v>2909</v>
      </c>
      <c r="C1444" s="53" t="s">
        <v>40</v>
      </c>
      <c r="D1444" s="53" t="s">
        <v>61</v>
      </c>
      <c r="E1444" s="53" t="s">
        <v>3707</v>
      </c>
      <c r="F1444" s="60">
        <v>121.138529527359</v>
      </c>
      <c r="G1444" s="60">
        <v>125.399169194377</v>
      </c>
      <c r="H1444" s="60">
        <v>112.71729186660301</v>
      </c>
      <c r="I1444" s="60">
        <v>146.19426014171501</v>
      </c>
      <c r="J1444" s="60">
        <v>127.634233009516</v>
      </c>
      <c r="K1444" s="60">
        <v>98.2699682835392</v>
      </c>
      <c r="L1444" s="60">
        <v>91.266951405701505</v>
      </c>
      <c r="M1444" s="61">
        <v>0.67497140672258604</v>
      </c>
      <c r="N1444" s="61">
        <v>0.70817805118700095</v>
      </c>
      <c r="O1444" s="61">
        <v>0.67760250922276299</v>
      </c>
      <c r="P1444" s="61">
        <v>0.65629366780026699</v>
      </c>
      <c r="Q1444" s="61">
        <v>0.62957358064975</v>
      </c>
      <c r="R1444" s="61">
        <v>0.63423507107255295</v>
      </c>
      <c r="S1444" s="61">
        <v>0.58344546322559199</v>
      </c>
    </row>
    <row r="1445" spans="1:19" x14ac:dyDescent="0.35">
      <c r="A1445" s="59" t="s">
        <v>2027</v>
      </c>
      <c r="B1445" s="59" t="s">
        <v>2028</v>
      </c>
      <c r="C1445" s="53" t="s">
        <v>60</v>
      </c>
      <c r="D1445" s="53" t="s">
        <v>146</v>
      </c>
      <c r="E1445" s="53" t="s">
        <v>3708</v>
      </c>
      <c r="F1445" s="60">
        <v>112.552137108439</v>
      </c>
      <c r="G1445" s="60">
        <v>126.811320189451</v>
      </c>
      <c r="H1445" s="60">
        <v>112.558888503221</v>
      </c>
      <c r="I1445" s="60">
        <v>125.78625719994299</v>
      </c>
      <c r="J1445" s="60">
        <v>124.10928489943799</v>
      </c>
      <c r="K1445" s="60">
        <v>108.301362075662</v>
      </c>
      <c r="L1445" s="60">
        <v>93.423793262175707</v>
      </c>
      <c r="M1445" s="61">
        <v>0.53722172794742196</v>
      </c>
      <c r="N1445" s="61">
        <v>0.56110592902769196</v>
      </c>
      <c r="O1445" s="61">
        <v>0.53851783934923103</v>
      </c>
      <c r="P1445" s="61">
        <v>0.52386467040136497</v>
      </c>
      <c r="Q1445" s="61">
        <v>0.50229661814809401</v>
      </c>
      <c r="R1445" s="61">
        <v>0.50413492637690105</v>
      </c>
      <c r="S1445" s="61">
        <v>0.460214838719536</v>
      </c>
    </row>
    <row r="1446" spans="1:19" x14ac:dyDescent="0.35">
      <c r="A1446" s="59" t="s">
        <v>2192</v>
      </c>
      <c r="B1446" s="59" t="s">
        <v>2193</v>
      </c>
      <c r="C1446" s="53" t="s">
        <v>40</v>
      </c>
      <c r="D1446" s="53" t="s">
        <v>216</v>
      </c>
      <c r="E1446" s="53" t="s">
        <v>3707</v>
      </c>
      <c r="F1446" s="60">
        <v>111.59829983852001</v>
      </c>
      <c r="G1446" s="60">
        <v>103.48763567058801</v>
      </c>
      <c r="H1446" s="60">
        <v>97.967956802512305</v>
      </c>
      <c r="I1446" s="60">
        <v>93.290942518694195</v>
      </c>
      <c r="J1446" s="60">
        <v>103.807992884397</v>
      </c>
      <c r="K1446" s="60">
        <v>91.9998519613128</v>
      </c>
      <c r="L1446" s="60">
        <v>98.001756025808703</v>
      </c>
      <c r="M1446" s="61">
        <v>0.55530958889676696</v>
      </c>
      <c r="N1446" s="61">
        <v>0.61440567487777498</v>
      </c>
      <c r="O1446" s="61">
        <v>0.56225279963638297</v>
      </c>
      <c r="P1446" s="61">
        <v>0.51348430241506304</v>
      </c>
      <c r="Q1446" s="61">
        <v>0.45860234703415398</v>
      </c>
      <c r="R1446" s="61">
        <v>0.476304745257427</v>
      </c>
      <c r="S1446" s="61">
        <v>0.36954815916530798</v>
      </c>
    </row>
    <row r="1447" spans="1:19" x14ac:dyDescent="0.35">
      <c r="A1447" s="59" t="s">
        <v>1679</v>
      </c>
      <c r="B1447" s="59" t="s">
        <v>1680</v>
      </c>
      <c r="C1447" s="53" t="s">
        <v>60</v>
      </c>
      <c r="D1447" s="53" t="s">
        <v>73</v>
      </c>
      <c r="E1447" s="53" t="s">
        <v>3708</v>
      </c>
      <c r="F1447" s="60">
        <v>114.97621862188601</v>
      </c>
      <c r="G1447" s="60">
        <v>110.09635515318899</v>
      </c>
      <c r="H1447" s="60">
        <v>113.323029656614</v>
      </c>
      <c r="I1447" s="60">
        <v>110.569952721823</v>
      </c>
      <c r="J1447" s="60">
        <v>103.727448288196</v>
      </c>
      <c r="K1447" s="60">
        <v>101.911479931088</v>
      </c>
      <c r="L1447" s="60">
        <v>93.894422601088905</v>
      </c>
      <c r="M1447" s="61">
        <v>0.52253673958428903</v>
      </c>
      <c r="N1447" s="61">
        <v>0.54396423226499602</v>
      </c>
      <c r="O1447" s="61">
        <v>0.52193095049925597</v>
      </c>
      <c r="P1447" s="61">
        <v>0.50169704396866799</v>
      </c>
      <c r="Q1447" s="61">
        <v>0.47640152365960597</v>
      </c>
      <c r="R1447" s="61">
        <v>0.48304459006606498</v>
      </c>
      <c r="S1447" s="61">
        <v>0.43144920630195599</v>
      </c>
    </row>
    <row r="1448" spans="1:19" x14ac:dyDescent="0.35">
      <c r="A1448" s="59" t="s">
        <v>1671</v>
      </c>
      <c r="B1448" s="59" t="s">
        <v>1672</v>
      </c>
      <c r="C1448" s="53" t="s">
        <v>40</v>
      </c>
      <c r="D1448" s="53" t="s">
        <v>73</v>
      </c>
      <c r="E1448" s="53" t="s">
        <v>3708</v>
      </c>
      <c r="F1448" s="60">
        <v>114.97621862188601</v>
      </c>
      <c r="G1448" s="60">
        <v>110.09635515318899</v>
      </c>
      <c r="H1448" s="60">
        <v>113.323029656614</v>
      </c>
      <c r="I1448" s="60">
        <v>110.569952721823</v>
      </c>
      <c r="J1448" s="60">
        <v>103.727448288196</v>
      </c>
      <c r="K1448" s="60">
        <v>101.911479931088</v>
      </c>
      <c r="L1448" s="60">
        <v>93.894422601088905</v>
      </c>
      <c r="M1448" s="61">
        <v>0.52253673958428903</v>
      </c>
      <c r="N1448" s="61">
        <v>0.54396423226499602</v>
      </c>
      <c r="O1448" s="61">
        <v>0.52193095049925597</v>
      </c>
      <c r="P1448" s="61">
        <v>0.50169704396866799</v>
      </c>
      <c r="Q1448" s="61">
        <v>0.47640152365960597</v>
      </c>
      <c r="R1448" s="61">
        <v>0.48304459006606498</v>
      </c>
      <c r="S1448" s="61">
        <v>0.43144920630195599</v>
      </c>
    </row>
    <row r="1449" spans="1:19" x14ac:dyDescent="0.35">
      <c r="A1449" s="59" t="s">
        <v>1673</v>
      </c>
      <c r="B1449" s="59" t="s">
        <v>1674</v>
      </c>
      <c r="C1449" s="53" t="s">
        <v>40</v>
      </c>
      <c r="D1449" s="53" t="s">
        <v>73</v>
      </c>
      <c r="E1449" s="53" t="s">
        <v>3707</v>
      </c>
      <c r="F1449" s="60">
        <v>117.504946963617</v>
      </c>
      <c r="G1449" s="60">
        <v>112.73609788473399</v>
      </c>
      <c r="H1449" s="60">
        <v>118.28058592338699</v>
      </c>
      <c r="I1449" s="60">
        <v>116.27239611087499</v>
      </c>
      <c r="J1449" s="60">
        <v>100.959194701494</v>
      </c>
      <c r="K1449" s="60">
        <v>98.329639067598293</v>
      </c>
      <c r="L1449" s="60">
        <v>99.211507262571502</v>
      </c>
      <c r="M1449" s="61">
        <v>0.63684365231930096</v>
      </c>
      <c r="N1449" s="61">
        <v>0.67460369983903701</v>
      </c>
      <c r="O1449" s="61">
        <v>0.63972451293619403</v>
      </c>
      <c r="P1449" s="61">
        <v>0.60676631979368301</v>
      </c>
      <c r="Q1449" s="61">
        <v>0.57085199027139699</v>
      </c>
      <c r="R1449" s="61">
        <v>0.58237426744964405</v>
      </c>
      <c r="S1449" s="61">
        <v>0.51317934428173595</v>
      </c>
    </row>
    <row r="1450" spans="1:19" x14ac:dyDescent="0.35">
      <c r="A1450" s="59" t="s">
        <v>1677</v>
      </c>
      <c r="B1450" s="59" t="s">
        <v>1678</v>
      </c>
      <c r="C1450" s="53" t="s">
        <v>60</v>
      </c>
      <c r="D1450" s="53" t="s">
        <v>73</v>
      </c>
      <c r="E1450" s="53" t="s">
        <v>3708</v>
      </c>
      <c r="F1450" s="60">
        <v>114.97621862188601</v>
      </c>
      <c r="G1450" s="60">
        <v>110.09635515318899</v>
      </c>
      <c r="H1450" s="60">
        <v>113.323029656614</v>
      </c>
      <c r="I1450" s="60">
        <v>110.569952721823</v>
      </c>
      <c r="J1450" s="60">
        <v>103.727448288196</v>
      </c>
      <c r="K1450" s="60">
        <v>101.911479931088</v>
      </c>
      <c r="L1450" s="60">
        <v>93.894422601088905</v>
      </c>
      <c r="M1450" s="61">
        <v>0.52253673958428903</v>
      </c>
      <c r="N1450" s="61">
        <v>0.54396423226499602</v>
      </c>
      <c r="O1450" s="61">
        <v>0.52193095049925597</v>
      </c>
      <c r="P1450" s="61">
        <v>0.50169704396866799</v>
      </c>
      <c r="Q1450" s="61">
        <v>0.47640152365960597</v>
      </c>
      <c r="R1450" s="61">
        <v>0.48304459006606498</v>
      </c>
      <c r="S1450" s="61">
        <v>0.43144920630195599</v>
      </c>
    </row>
    <row r="1451" spans="1:19" x14ac:dyDescent="0.35">
      <c r="A1451" s="59" t="s">
        <v>1675</v>
      </c>
      <c r="B1451" s="59" t="s">
        <v>1676</v>
      </c>
      <c r="C1451" s="53" t="s">
        <v>40</v>
      </c>
      <c r="D1451" s="53" t="s">
        <v>73</v>
      </c>
      <c r="E1451" s="53" t="s">
        <v>3707</v>
      </c>
      <c r="F1451" s="60">
        <v>117.84089823751</v>
      </c>
      <c r="G1451" s="60">
        <v>117.762725994056</v>
      </c>
      <c r="H1451" s="60">
        <v>113.65557081489</v>
      </c>
      <c r="I1451" s="60">
        <v>116.78832707146201</v>
      </c>
      <c r="J1451" s="60">
        <v>101.872509615829</v>
      </c>
      <c r="K1451" s="60">
        <v>110.731249509153</v>
      </c>
      <c r="L1451" s="60">
        <v>91.194624164715904</v>
      </c>
      <c r="M1451" s="61">
        <v>0.63488135608390905</v>
      </c>
      <c r="N1451" s="61">
        <v>0.67327604471475999</v>
      </c>
      <c r="O1451" s="61">
        <v>0.637667932928351</v>
      </c>
      <c r="P1451" s="61">
        <v>0.60539398290431201</v>
      </c>
      <c r="Q1451" s="61">
        <v>0.569600561271282</v>
      </c>
      <c r="R1451" s="61">
        <v>0.58043806930686304</v>
      </c>
      <c r="S1451" s="61">
        <v>0.51169859918225902</v>
      </c>
    </row>
    <row r="1452" spans="1:19" x14ac:dyDescent="0.35">
      <c r="A1452" s="59" t="s">
        <v>1388</v>
      </c>
      <c r="B1452" s="59" t="s">
        <v>1389</v>
      </c>
      <c r="C1452" s="53" t="s">
        <v>60</v>
      </c>
      <c r="D1452" s="53" t="s">
        <v>236</v>
      </c>
      <c r="E1452" s="53" t="s">
        <v>3708</v>
      </c>
      <c r="F1452" s="60">
        <v>109.123041875124</v>
      </c>
      <c r="G1452" s="60">
        <v>115.98848668493299</v>
      </c>
      <c r="H1452" s="60">
        <v>117.606501696501</v>
      </c>
      <c r="I1452" s="60">
        <v>105.67261743326701</v>
      </c>
      <c r="J1452" s="60">
        <v>105.00134625459501</v>
      </c>
      <c r="K1452" s="60">
        <v>115.762446017503</v>
      </c>
      <c r="L1452" s="60">
        <v>94.441062512704505</v>
      </c>
      <c r="M1452" s="61">
        <v>0.47650507244735602</v>
      </c>
      <c r="N1452" s="61">
        <v>0.50078189531310902</v>
      </c>
      <c r="O1452" s="61">
        <v>0.47909248921770198</v>
      </c>
      <c r="P1452" s="61">
        <v>0.45918784666585399</v>
      </c>
      <c r="Q1452" s="61">
        <v>0.43476171164786698</v>
      </c>
      <c r="R1452" s="61">
        <v>0.44194608588436501</v>
      </c>
      <c r="S1452" s="61">
        <v>0.39583087741691397</v>
      </c>
    </row>
    <row r="1453" spans="1:19" x14ac:dyDescent="0.35">
      <c r="A1453" s="59" t="s">
        <v>1386</v>
      </c>
      <c r="B1453" s="59" t="s">
        <v>1387</v>
      </c>
      <c r="C1453" s="53" t="s">
        <v>60</v>
      </c>
      <c r="D1453" s="53" t="s">
        <v>236</v>
      </c>
      <c r="E1453" s="53" t="s">
        <v>3707</v>
      </c>
      <c r="F1453" s="60">
        <v>108.373691935632</v>
      </c>
      <c r="G1453" s="60">
        <v>114.876696192068</v>
      </c>
      <c r="H1453" s="60">
        <v>124.290268827983</v>
      </c>
      <c r="I1453" s="60">
        <v>103.23184019835099</v>
      </c>
      <c r="J1453" s="60">
        <v>102.45321250743299</v>
      </c>
      <c r="K1453" s="60">
        <v>118.725804478732</v>
      </c>
      <c r="L1453" s="60">
        <v>96.876498186308396</v>
      </c>
      <c r="M1453" s="61">
        <v>0.61020603943394502</v>
      </c>
      <c r="N1453" s="61">
        <v>0.65232274555736303</v>
      </c>
      <c r="O1453" s="61">
        <v>0.61534591384494997</v>
      </c>
      <c r="P1453" s="61">
        <v>0.58051742438380705</v>
      </c>
      <c r="Q1453" s="61">
        <v>0.54341799228500898</v>
      </c>
      <c r="R1453" s="61">
        <v>0.55597061807758097</v>
      </c>
      <c r="S1453" s="61">
        <v>0.48798011975248601</v>
      </c>
    </row>
    <row r="1454" spans="1:19" x14ac:dyDescent="0.35">
      <c r="A1454" s="59" t="s">
        <v>1382</v>
      </c>
      <c r="B1454" s="59" t="s">
        <v>1383</v>
      </c>
      <c r="C1454" s="53" t="s">
        <v>40</v>
      </c>
      <c r="D1454" s="53" t="s">
        <v>236</v>
      </c>
      <c r="E1454" s="53" t="s">
        <v>3707</v>
      </c>
      <c r="F1454" s="60">
        <v>105.23150160262</v>
      </c>
      <c r="G1454" s="60">
        <v>115.872816846994</v>
      </c>
      <c r="H1454" s="60">
        <v>121.526909293907</v>
      </c>
      <c r="I1454" s="60">
        <v>103.131651089145</v>
      </c>
      <c r="J1454" s="60">
        <v>106.575126857779</v>
      </c>
      <c r="K1454" s="60">
        <v>127.742582814736</v>
      </c>
      <c r="L1454" s="60">
        <v>92.002306259749801</v>
      </c>
      <c r="M1454" s="61">
        <v>0.69197156990781905</v>
      </c>
      <c r="N1454" s="61">
        <v>0.732935545762185</v>
      </c>
      <c r="O1454" s="61">
        <v>0.696670005184715</v>
      </c>
      <c r="P1454" s="61">
        <v>0.66306208287762802</v>
      </c>
      <c r="Q1454" s="61">
        <v>0.62506843165221404</v>
      </c>
      <c r="R1454" s="61">
        <v>0.63722839945062004</v>
      </c>
      <c r="S1454" s="61">
        <v>0.56505221976986997</v>
      </c>
    </row>
    <row r="1455" spans="1:19" x14ac:dyDescent="0.35">
      <c r="A1455" s="59" t="s">
        <v>1384</v>
      </c>
      <c r="B1455" s="59" t="s">
        <v>1385</v>
      </c>
      <c r="C1455" s="53" t="s">
        <v>60</v>
      </c>
      <c r="D1455" s="53" t="s">
        <v>236</v>
      </c>
      <c r="E1455" s="53" t="s">
        <v>3707</v>
      </c>
      <c r="F1455" s="60">
        <v>111.897220554179</v>
      </c>
      <c r="G1455" s="60">
        <v>125.868845897875</v>
      </c>
      <c r="H1455" s="60">
        <v>114.68659213352301</v>
      </c>
      <c r="I1455" s="60">
        <v>105.842770293233</v>
      </c>
      <c r="J1455" s="60">
        <v>108.017642450976</v>
      </c>
      <c r="K1455" s="60">
        <v>118.745755893848</v>
      </c>
      <c r="L1455" s="60">
        <v>91.1707662206408</v>
      </c>
      <c r="M1455" s="61">
        <v>0.60951048248897799</v>
      </c>
      <c r="N1455" s="61">
        <v>0.65178542973507902</v>
      </c>
      <c r="O1455" s="61">
        <v>0.61462492369853206</v>
      </c>
      <c r="P1455" s="61">
        <v>0.580011329011896</v>
      </c>
      <c r="Q1455" s="61">
        <v>0.54298038274695104</v>
      </c>
      <c r="R1455" s="61">
        <v>0.55536443134000502</v>
      </c>
      <c r="S1455" s="61">
        <v>0.48758726957524601</v>
      </c>
    </row>
    <row r="1456" spans="1:19" x14ac:dyDescent="0.35">
      <c r="A1456" s="59" t="s">
        <v>2558</v>
      </c>
      <c r="B1456" s="59" t="s">
        <v>2559</v>
      </c>
      <c r="C1456" s="53" t="s">
        <v>40</v>
      </c>
      <c r="D1456" s="53" t="s">
        <v>44</v>
      </c>
      <c r="E1456" s="53" t="s">
        <v>3708</v>
      </c>
      <c r="F1456" s="60">
        <v>104.285802316737</v>
      </c>
      <c r="G1456" s="60">
        <v>116.561349688053</v>
      </c>
      <c r="H1456" s="60">
        <v>111.53546963827399</v>
      </c>
      <c r="I1456" s="60">
        <v>105.407747844781</v>
      </c>
      <c r="J1456" s="60">
        <v>102.858396707376</v>
      </c>
      <c r="K1456" s="60">
        <v>117.766473935245</v>
      </c>
      <c r="L1456" s="60">
        <v>93.102255145710799</v>
      </c>
      <c r="M1456" s="61">
        <v>0.451410710053329</v>
      </c>
      <c r="N1456" s="61">
        <v>0.483291323330024</v>
      </c>
      <c r="O1456" s="61">
        <v>0.45499659488227401</v>
      </c>
      <c r="P1456" s="61">
        <v>0.42929247802931603</v>
      </c>
      <c r="Q1456" s="61">
        <v>0.39991668147277298</v>
      </c>
      <c r="R1456" s="61">
        <v>0.40891863262752798</v>
      </c>
      <c r="S1456" s="61">
        <v>0.35616245246533501</v>
      </c>
    </row>
    <row r="1457" spans="1:19" x14ac:dyDescent="0.35">
      <c r="A1457" s="59" t="s">
        <v>2560</v>
      </c>
      <c r="B1457" s="59" t="s">
        <v>2561</v>
      </c>
      <c r="C1457" s="53" t="s">
        <v>60</v>
      </c>
      <c r="D1457" s="53" t="s">
        <v>44</v>
      </c>
      <c r="E1457" s="53" t="s">
        <v>3707</v>
      </c>
      <c r="F1457" s="60">
        <v>104.86239760181201</v>
      </c>
      <c r="G1457" s="60">
        <v>114.008564656316</v>
      </c>
      <c r="H1457" s="60">
        <v>116.570601191173</v>
      </c>
      <c r="I1457" s="60">
        <v>107.77060728724</v>
      </c>
      <c r="J1457" s="60">
        <v>102.45977575793199</v>
      </c>
      <c r="K1457" s="60">
        <v>121.979031775667</v>
      </c>
      <c r="L1457" s="60">
        <v>92.582151964873503</v>
      </c>
      <c r="M1457" s="61">
        <v>0.59504255345975798</v>
      </c>
      <c r="N1457" s="61">
        <v>0.64283432505837801</v>
      </c>
      <c r="O1457" s="61">
        <v>0.60080937080563102</v>
      </c>
      <c r="P1457" s="61">
        <v>0.562052502859539</v>
      </c>
      <c r="Q1457" s="61">
        <v>0.52081467844281104</v>
      </c>
      <c r="R1457" s="61">
        <v>0.53447667806494503</v>
      </c>
      <c r="S1457" s="61">
        <v>0.46032965807897402</v>
      </c>
    </row>
    <row r="1458" spans="1:19" x14ac:dyDescent="0.35">
      <c r="A1458" s="59" t="s">
        <v>2562</v>
      </c>
      <c r="B1458" s="59" t="s">
        <v>2563</v>
      </c>
      <c r="C1458" s="53" t="s">
        <v>60</v>
      </c>
      <c r="D1458" s="53" t="s">
        <v>44</v>
      </c>
      <c r="E1458" s="53" t="s">
        <v>3708</v>
      </c>
      <c r="F1458" s="60">
        <v>104.285802316737</v>
      </c>
      <c r="G1458" s="60">
        <v>116.561349688053</v>
      </c>
      <c r="H1458" s="60">
        <v>111.53546963827399</v>
      </c>
      <c r="I1458" s="60">
        <v>105.407747844781</v>
      </c>
      <c r="J1458" s="60">
        <v>102.858396707376</v>
      </c>
      <c r="K1458" s="60">
        <v>117.766473935245</v>
      </c>
      <c r="L1458" s="60">
        <v>93.102255145710799</v>
      </c>
      <c r="M1458" s="61">
        <v>0.451410710053329</v>
      </c>
      <c r="N1458" s="61">
        <v>0.483291323330024</v>
      </c>
      <c r="O1458" s="61">
        <v>0.45499659488227401</v>
      </c>
      <c r="P1458" s="61">
        <v>0.42929247802931603</v>
      </c>
      <c r="Q1458" s="61">
        <v>0.39991668147277298</v>
      </c>
      <c r="R1458" s="61">
        <v>0.40891863262752798</v>
      </c>
      <c r="S1458" s="61">
        <v>0.35616245246533501</v>
      </c>
    </row>
    <row r="1459" spans="1:19" x14ac:dyDescent="0.35">
      <c r="A1459" s="59" t="s">
        <v>2566</v>
      </c>
      <c r="B1459" s="59" t="s">
        <v>2567</v>
      </c>
      <c r="C1459" s="53" t="s">
        <v>60</v>
      </c>
      <c r="D1459" s="53" t="s">
        <v>44</v>
      </c>
      <c r="E1459" s="53" t="s">
        <v>3708</v>
      </c>
      <c r="F1459" s="60">
        <v>104.285802316737</v>
      </c>
      <c r="G1459" s="60">
        <v>116.561349688053</v>
      </c>
      <c r="H1459" s="60">
        <v>111.53546963827399</v>
      </c>
      <c r="I1459" s="60">
        <v>105.407747844781</v>
      </c>
      <c r="J1459" s="60">
        <v>102.858396707376</v>
      </c>
      <c r="K1459" s="60">
        <v>117.766473935245</v>
      </c>
      <c r="L1459" s="60">
        <v>93.102255145710799</v>
      </c>
      <c r="M1459" s="61">
        <v>0.451410710053329</v>
      </c>
      <c r="N1459" s="61">
        <v>0.483291323330024</v>
      </c>
      <c r="O1459" s="61">
        <v>0.45499659488227401</v>
      </c>
      <c r="P1459" s="61">
        <v>0.42929247802931603</v>
      </c>
      <c r="Q1459" s="61">
        <v>0.39991668147277298</v>
      </c>
      <c r="R1459" s="61">
        <v>0.40891863262752798</v>
      </c>
      <c r="S1459" s="61">
        <v>0.35616245246533501</v>
      </c>
    </row>
    <row r="1460" spans="1:19" x14ac:dyDescent="0.35">
      <c r="A1460" s="59" t="s">
        <v>2564</v>
      </c>
      <c r="B1460" s="59" t="s">
        <v>2565</v>
      </c>
      <c r="C1460" s="53" t="s">
        <v>60</v>
      </c>
      <c r="D1460" s="53" t="s">
        <v>44</v>
      </c>
      <c r="E1460" s="53" t="s">
        <v>3708</v>
      </c>
      <c r="F1460" s="60">
        <v>104.285802316737</v>
      </c>
      <c r="G1460" s="60">
        <v>116.561349688053</v>
      </c>
      <c r="H1460" s="60">
        <v>111.53546963827399</v>
      </c>
      <c r="I1460" s="60">
        <v>105.407747844781</v>
      </c>
      <c r="J1460" s="60">
        <v>102.858396707376</v>
      </c>
      <c r="K1460" s="60">
        <v>117.766473935245</v>
      </c>
      <c r="L1460" s="60">
        <v>93.102255145710799</v>
      </c>
      <c r="M1460" s="61">
        <v>0.451410710053329</v>
      </c>
      <c r="N1460" s="61">
        <v>0.483291323330024</v>
      </c>
      <c r="O1460" s="61">
        <v>0.45499659488227401</v>
      </c>
      <c r="P1460" s="61">
        <v>0.42929247802931603</v>
      </c>
      <c r="Q1460" s="61">
        <v>0.39991668147277298</v>
      </c>
      <c r="R1460" s="61">
        <v>0.40891863262752798</v>
      </c>
      <c r="S1460" s="61">
        <v>0.35616245246533501</v>
      </c>
    </row>
    <row r="1461" spans="1:19" x14ac:dyDescent="0.35">
      <c r="A1461" s="59" t="s">
        <v>2570</v>
      </c>
      <c r="B1461" s="59" t="s">
        <v>2571</v>
      </c>
      <c r="C1461" s="53" t="s">
        <v>60</v>
      </c>
      <c r="D1461" s="53" t="s">
        <v>44</v>
      </c>
      <c r="E1461" s="53" t="s">
        <v>3708</v>
      </c>
      <c r="F1461" s="60">
        <v>104.285802316737</v>
      </c>
      <c r="G1461" s="60">
        <v>116.561349688053</v>
      </c>
      <c r="H1461" s="60">
        <v>111.53546963827399</v>
      </c>
      <c r="I1461" s="60">
        <v>105.407747844781</v>
      </c>
      <c r="J1461" s="60">
        <v>102.858396707376</v>
      </c>
      <c r="K1461" s="60">
        <v>117.766473935245</v>
      </c>
      <c r="L1461" s="60">
        <v>93.102255145710799</v>
      </c>
      <c r="M1461" s="61">
        <v>0.451410710053329</v>
      </c>
      <c r="N1461" s="61">
        <v>0.483291323330024</v>
      </c>
      <c r="O1461" s="61">
        <v>0.45499659488227401</v>
      </c>
      <c r="P1461" s="61">
        <v>0.42929247802931603</v>
      </c>
      <c r="Q1461" s="61">
        <v>0.39991668147277298</v>
      </c>
      <c r="R1461" s="61">
        <v>0.40891863262752798</v>
      </c>
      <c r="S1461" s="61">
        <v>0.35616245246533501</v>
      </c>
    </row>
    <row r="1462" spans="1:19" x14ac:dyDescent="0.35">
      <c r="A1462" s="59" t="s">
        <v>2568</v>
      </c>
      <c r="B1462" s="59" t="s">
        <v>2569</v>
      </c>
      <c r="C1462" s="53" t="s">
        <v>60</v>
      </c>
      <c r="D1462" s="53" t="s">
        <v>44</v>
      </c>
      <c r="E1462" s="53" t="s">
        <v>3708</v>
      </c>
      <c r="F1462" s="60">
        <v>104.285802316737</v>
      </c>
      <c r="G1462" s="60">
        <v>116.561349688053</v>
      </c>
      <c r="H1462" s="60">
        <v>111.53546963827399</v>
      </c>
      <c r="I1462" s="60">
        <v>105.407747844781</v>
      </c>
      <c r="J1462" s="60">
        <v>102.858396707376</v>
      </c>
      <c r="K1462" s="60">
        <v>117.766473935245</v>
      </c>
      <c r="L1462" s="60">
        <v>93.102255145710799</v>
      </c>
      <c r="M1462" s="61">
        <v>0.451410710053329</v>
      </c>
      <c r="N1462" s="61">
        <v>0.483291323330024</v>
      </c>
      <c r="O1462" s="61">
        <v>0.45499659488227401</v>
      </c>
      <c r="P1462" s="61">
        <v>0.42929247802931603</v>
      </c>
      <c r="Q1462" s="61">
        <v>0.39991668147277298</v>
      </c>
      <c r="R1462" s="61">
        <v>0.40891863262752798</v>
      </c>
      <c r="S1462" s="61">
        <v>0.35616245246533501</v>
      </c>
    </row>
    <row r="1463" spans="1:19" x14ac:dyDescent="0.35">
      <c r="A1463" s="59" t="s">
        <v>3174</v>
      </c>
      <c r="B1463" s="59" t="s">
        <v>3175</v>
      </c>
      <c r="C1463" s="53" t="s">
        <v>40</v>
      </c>
      <c r="D1463" s="53" t="s">
        <v>109</v>
      </c>
      <c r="E1463" s="53" t="s">
        <v>3707</v>
      </c>
      <c r="F1463" s="60">
        <v>97.6325426733558</v>
      </c>
      <c r="G1463" s="60">
        <v>115.88602311647701</v>
      </c>
      <c r="H1463" s="60">
        <v>99.586693178909897</v>
      </c>
      <c r="I1463" s="60">
        <v>95.980299464701403</v>
      </c>
      <c r="J1463" s="60">
        <v>93.700548508104404</v>
      </c>
      <c r="K1463" s="60">
        <v>95.350778127497605</v>
      </c>
      <c r="L1463" s="60">
        <v>111.721636494572</v>
      </c>
      <c r="M1463" s="61">
        <v>0.50341849596802202</v>
      </c>
      <c r="N1463" s="61">
        <v>0.55983087000880905</v>
      </c>
      <c r="O1463" s="61">
        <v>0.50949401194462995</v>
      </c>
      <c r="P1463" s="61">
        <v>0.46956762831439097</v>
      </c>
      <c r="Q1463" s="61">
        <v>0.42648818438647201</v>
      </c>
      <c r="R1463" s="61">
        <v>0.43837505440327701</v>
      </c>
      <c r="S1463" s="61">
        <v>0.36475990585456403</v>
      </c>
    </row>
    <row r="1464" spans="1:19" x14ac:dyDescent="0.35">
      <c r="A1464" s="59" t="s">
        <v>1598</v>
      </c>
      <c r="B1464" s="59" t="s">
        <v>1599</v>
      </c>
      <c r="C1464" s="53" t="s">
        <v>40</v>
      </c>
      <c r="D1464" s="53" t="s">
        <v>216</v>
      </c>
      <c r="E1464" s="53" t="s">
        <v>3708</v>
      </c>
      <c r="F1464" s="60">
        <v>112.752473520834</v>
      </c>
      <c r="G1464" s="60">
        <v>115.40442134874399</v>
      </c>
      <c r="H1464" s="60">
        <v>94.366840913000999</v>
      </c>
      <c r="I1464" s="60">
        <v>105.485029313902</v>
      </c>
      <c r="J1464" s="60">
        <v>121.32984483137</v>
      </c>
      <c r="K1464" s="60">
        <v>97.673455370566998</v>
      </c>
      <c r="L1464" s="60">
        <v>97.102771950641795</v>
      </c>
      <c r="M1464" s="61">
        <v>0.47449761915831901</v>
      </c>
      <c r="N1464" s="61">
        <v>0.49744726481225299</v>
      </c>
      <c r="O1464" s="61">
        <v>0.46977756852799701</v>
      </c>
      <c r="P1464" s="61">
        <v>0.45589842296746802</v>
      </c>
      <c r="Q1464" s="61">
        <v>0.43012640646691203</v>
      </c>
      <c r="R1464" s="61">
        <v>0.43361783373537299</v>
      </c>
      <c r="S1464" s="61">
        <v>0.37551688509585102</v>
      </c>
    </row>
    <row r="1465" spans="1:19" x14ac:dyDescent="0.35">
      <c r="A1465" s="59" t="s">
        <v>1667</v>
      </c>
      <c r="B1465" s="59" t="s">
        <v>1668</v>
      </c>
      <c r="C1465" s="53" t="s">
        <v>60</v>
      </c>
      <c r="D1465" s="53" t="s">
        <v>216</v>
      </c>
      <c r="E1465" s="53" t="s">
        <v>3708</v>
      </c>
      <c r="F1465" s="60">
        <v>112.54580149670601</v>
      </c>
      <c r="G1465" s="60">
        <v>110.972436731765</v>
      </c>
      <c r="H1465" s="60">
        <v>97.340036868154499</v>
      </c>
      <c r="I1465" s="60">
        <v>104.765729415225</v>
      </c>
      <c r="J1465" s="60">
        <v>124.22742340842601</v>
      </c>
      <c r="K1465" s="60">
        <v>95.146264656229704</v>
      </c>
      <c r="L1465" s="60">
        <v>96.852389105979796</v>
      </c>
      <c r="M1465" s="61">
        <v>0.409565409728394</v>
      </c>
      <c r="N1465" s="61">
        <v>0.42728502308563998</v>
      </c>
      <c r="O1465" s="61">
        <v>0.40210713969453699</v>
      </c>
      <c r="P1465" s="61">
        <v>0.39432326096549503</v>
      </c>
      <c r="Q1465" s="61">
        <v>0.37210257319390699</v>
      </c>
      <c r="R1465" s="61">
        <v>0.37283536855028598</v>
      </c>
      <c r="S1465" s="61">
        <v>0.319684455981884</v>
      </c>
    </row>
    <row r="1466" spans="1:19" x14ac:dyDescent="0.35">
      <c r="A1466" s="59" t="s">
        <v>3054</v>
      </c>
      <c r="B1466" s="59" t="s">
        <v>3055</v>
      </c>
      <c r="C1466" s="53" t="s">
        <v>60</v>
      </c>
      <c r="D1466" s="53" t="s">
        <v>114</v>
      </c>
      <c r="E1466" s="53" t="s">
        <v>3707</v>
      </c>
      <c r="F1466" s="60">
        <v>112.29510789450001</v>
      </c>
      <c r="G1466" s="60">
        <v>114.383399320016</v>
      </c>
      <c r="H1466" s="60">
        <v>93.641336110059896</v>
      </c>
      <c r="I1466" s="60">
        <v>103.74668940926701</v>
      </c>
      <c r="J1466" s="60">
        <v>125.05038745816699</v>
      </c>
      <c r="K1466" s="60">
        <v>98.498624113730301</v>
      </c>
      <c r="L1466" s="60">
        <v>95.622937625337499</v>
      </c>
      <c r="M1466" s="61">
        <v>0.54739799858192795</v>
      </c>
      <c r="N1466" s="61">
        <v>0.59562433330090003</v>
      </c>
      <c r="O1466" s="61">
        <v>0.54849103402545896</v>
      </c>
      <c r="P1466" s="61">
        <v>0.51228077027605401</v>
      </c>
      <c r="Q1466" s="61">
        <v>0.469272924812208</v>
      </c>
      <c r="R1466" s="61">
        <v>0.480653586640931</v>
      </c>
      <c r="S1466" s="61">
        <v>0.39471986808473702</v>
      </c>
    </row>
    <row r="1467" spans="1:19" x14ac:dyDescent="0.35">
      <c r="A1467" s="59" t="s">
        <v>1318</v>
      </c>
      <c r="B1467" s="59" t="s">
        <v>1319</v>
      </c>
      <c r="C1467" s="53" t="s">
        <v>40</v>
      </c>
      <c r="D1467" s="53" t="s">
        <v>261</v>
      </c>
      <c r="E1467" s="53" t="s">
        <v>3707</v>
      </c>
      <c r="F1467" s="60">
        <v>110.624909559976</v>
      </c>
      <c r="G1467" s="60">
        <v>99.927215562398402</v>
      </c>
      <c r="H1467" s="60">
        <v>91.236653532754403</v>
      </c>
      <c r="I1467" s="60">
        <v>98.313200804515503</v>
      </c>
      <c r="J1467" s="60">
        <v>128.462457311495</v>
      </c>
      <c r="K1467" s="60">
        <v>106.279160024036</v>
      </c>
      <c r="L1467" s="60">
        <v>107.09375342456499</v>
      </c>
      <c r="M1467" s="61">
        <v>0.734852241119202</v>
      </c>
      <c r="N1467" s="61">
        <v>0.76814286103279805</v>
      </c>
      <c r="O1467" s="61">
        <v>0.73631765181062203</v>
      </c>
      <c r="P1467" s="61">
        <v>0.70886385743309899</v>
      </c>
      <c r="Q1467" s="61">
        <v>0.67474911940446802</v>
      </c>
      <c r="R1467" s="61">
        <v>0.68404257754383402</v>
      </c>
      <c r="S1467" s="61">
        <v>0.60478550648381701</v>
      </c>
    </row>
    <row r="1468" spans="1:19" x14ac:dyDescent="0.35">
      <c r="A1468" s="59" t="s">
        <v>1396</v>
      </c>
      <c r="B1468" s="59" t="s">
        <v>1397</v>
      </c>
      <c r="C1468" s="53" t="s">
        <v>40</v>
      </c>
      <c r="D1468" s="53" t="s">
        <v>230</v>
      </c>
      <c r="E1468" s="53" t="s">
        <v>3707</v>
      </c>
      <c r="F1468" s="60">
        <v>106.896292820234</v>
      </c>
      <c r="G1468" s="60">
        <v>109.300660991097</v>
      </c>
      <c r="H1468" s="60">
        <v>91.852527927681194</v>
      </c>
      <c r="I1468" s="60">
        <v>104.478843039325</v>
      </c>
      <c r="J1468" s="60">
        <v>126.154557836286</v>
      </c>
      <c r="K1468" s="60">
        <v>91.103299577457705</v>
      </c>
      <c r="L1468" s="60">
        <v>107.53731585616499</v>
      </c>
      <c r="M1468" s="61">
        <v>0.68341513767538997</v>
      </c>
      <c r="N1468" s="61">
        <v>0.71621668044477904</v>
      </c>
      <c r="O1468" s="61">
        <v>0.67859732674496998</v>
      </c>
      <c r="P1468" s="61">
        <v>0.65221878079649098</v>
      </c>
      <c r="Q1468" s="61">
        <v>0.61188636786427597</v>
      </c>
      <c r="R1468" s="61">
        <v>0.61806884188645606</v>
      </c>
      <c r="S1468" s="61">
        <v>0.50088773407972298</v>
      </c>
    </row>
    <row r="1469" spans="1:19" x14ac:dyDescent="0.35">
      <c r="A1469" s="59" t="s">
        <v>1068</v>
      </c>
      <c r="B1469" s="59" t="s">
        <v>1069</v>
      </c>
      <c r="C1469" s="53" t="s">
        <v>60</v>
      </c>
      <c r="D1469" s="53" t="s">
        <v>216</v>
      </c>
      <c r="E1469" s="53" t="s">
        <v>3707</v>
      </c>
      <c r="F1469" s="60">
        <v>107.315754010853</v>
      </c>
      <c r="G1469" s="60">
        <v>111.659425556242</v>
      </c>
      <c r="H1469" s="60">
        <v>86.695832762100807</v>
      </c>
      <c r="I1469" s="60">
        <v>100.272252639755</v>
      </c>
      <c r="J1469" s="60">
        <v>110.155910856296</v>
      </c>
      <c r="K1469" s="60">
        <v>103.853520866005</v>
      </c>
      <c r="L1469" s="60">
        <v>103.41552256405301</v>
      </c>
      <c r="M1469" s="61">
        <v>0.52417890641425802</v>
      </c>
      <c r="N1469" s="61">
        <v>0.575096346396749</v>
      </c>
      <c r="O1469" s="61">
        <v>0.53028639827424295</v>
      </c>
      <c r="P1469" s="61">
        <v>0.48925924627114997</v>
      </c>
      <c r="Q1469" s="61">
        <v>0.44749202424957002</v>
      </c>
      <c r="R1469" s="61">
        <v>0.46158404364806799</v>
      </c>
      <c r="S1469" s="61">
        <v>0.387643026878217</v>
      </c>
    </row>
    <row r="1470" spans="1:19" x14ac:dyDescent="0.35">
      <c r="A1470" s="59" t="s">
        <v>780</v>
      </c>
      <c r="B1470" s="59" t="s">
        <v>781</v>
      </c>
      <c r="C1470" s="53" t="s">
        <v>60</v>
      </c>
      <c r="D1470" s="53" t="s">
        <v>230</v>
      </c>
      <c r="E1470" s="53" t="s">
        <v>3707</v>
      </c>
      <c r="F1470" s="60">
        <v>114.428570528352</v>
      </c>
      <c r="G1470" s="60">
        <v>105.252315217473</v>
      </c>
      <c r="H1470" s="60">
        <v>96.145909633567101</v>
      </c>
      <c r="I1470" s="60">
        <v>104.679412154738</v>
      </c>
      <c r="J1470" s="60">
        <v>132.345778202513</v>
      </c>
      <c r="K1470" s="60">
        <v>96.730177689817097</v>
      </c>
      <c r="L1470" s="60">
        <v>96.864443646144096</v>
      </c>
      <c r="M1470" s="61">
        <v>0.575502479482352</v>
      </c>
      <c r="N1470" s="61">
        <v>0.62211771110075897</v>
      </c>
      <c r="O1470" s="61">
        <v>0.58039867067781703</v>
      </c>
      <c r="P1470" s="61">
        <v>0.54064764517087205</v>
      </c>
      <c r="Q1470" s="61">
        <v>0.49645814812667999</v>
      </c>
      <c r="R1470" s="61">
        <v>0.51092216593147699</v>
      </c>
      <c r="S1470" s="61">
        <v>0.41483145607824401</v>
      </c>
    </row>
    <row r="1471" spans="1:19" x14ac:dyDescent="0.35">
      <c r="A1471" s="59" t="s">
        <v>1282</v>
      </c>
      <c r="B1471" s="59" t="s">
        <v>1283</v>
      </c>
      <c r="C1471" s="53" t="s">
        <v>60</v>
      </c>
      <c r="D1471" s="53" t="s">
        <v>261</v>
      </c>
      <c r="E1471" s="53" t="s">
        <v>3707</v>
      </c>
      <c r="F1471" s="60">
        <v>108.01955308667701</v>
      </c>
      <c r="G1471" s="60">
        <v>112.044181347763</v>
      </c>
      <c r="H1471" s="60">
        <v>94.863110934554598</v>
      </c>
      <c r="I1471" s="60">
        <v>106.433373797264</v>
      </c>
      <c r="J1471" s="60">
        <v>132.459911198328</v>
      </c>
      <c r="K1471" s="60">
        <v>100.373818061628</v>
      </c>
      <c r="L1471" s="60">
        <v>100.97996411272599</v>
      </c>
      <c r="M1471" s="61">
        <v>0.59645141314807903</v>
      </c>
      <c r="N1471" s="61">
        <v>0.64081683989625104</v>
      </c>
      <c r="O1471" s="61">
        <v>0.60075233193367406</v>
      </c>
      <c r="P1471" s="61">
        <v>0.56608587442665403</v>
      </c>
      <c r="Q1471" s="61">
        <v>0.52653527925934795</v>
      </c>
      <c r="R1471" s="61">
        <v>0.53827752044213095</v>
      </c>
      <c r="S1471" s="61">
        <v>0.45761812524239098</v>
      </c>
    </row>
    <row r="1472" spans="1:19" x14ac:dyDescent="0.35">
      <c r="A1472" s="59" t="s">
        <v>138</v>
      </c>
      <c r="B1472" s="59" t="s">
        <v>139</v>
      </c>
      <c r="C1472" s="53" t="s">
        <v>40</v>
      </c>
      <c r="D1472" s="53" t="s">
        <v>73</v>
      </c>
      <c r="E1472" s="53" t="s">
        <v>3708</v>
      </c>
      <c r="F1472" s="60">
        <v>110.583018058256</v>
      </c>
      <c r="G1472" s="60">
        <v>118.21620694915801</v>
      </c>
      <c r="H1472" s="60">
        <v>98.911027944242207</v>
      </c>
      <c r="I1472" s="60"/>
      <c r="J1472" s="60"/>
      <c r="K1472" s="60"/>
      <c r="L1472" s="60"/>
      <c r="M1472" s="61">
        <v>0.30912118560917901</v>
      </c>
      <c r="N1472" s="61">
        <v>0.33141205531726298</v>
      </c>
      <c r="O1472" s="61">
        <v>0.30841381524009198</v>
      </c>
      <c r="P1472" s="61">
        <v>0.29108469513475199</v>
      </c>
      <c r="Q1472" s="61">
        <v>0.26386454649435698</v>
      </c>
      <c r="R1472" s="61">
        <v>0.269338273777677</v>
      </c>
      <c r="S1472" s="61">
        <v>0.19342567416381301</v>
      </c>
    </row>
    <row r="1473" spans="1:19" x14ac:dyDescent="0.35">
      <c r="A1473" s="59" t="s">
        <v>1737</v>
      </c>
      <c r="B1473" s="59" t="s">
        <v>1738</v>
      </c>
      <c r="C1473" s="53" t="s">
        <v>60</v>
      </c>
      <c r="D1473" s="53" t="s">
        <v>261</v>
      </c>
      <c r="E1473" s="53" t="s">
        <v>3707</v>
      </c>
      <c r="F1473" s="60">
        <v>106.11690334235099</v>
      </c>
      <c r="G1473" s="60">
        <v>98.374263067152</v>
      </c>
      <c r="H1473" s="60">
        <v>103.292594330578</v>
      </c>
      <c r="I1473" s="60">
        <v>96.370142956318702</v>
      </c>
      <c r="J1473" s="60">
        <v>108.058131915454</v>
      </c>
      <c r="K1473" s="60">
        <v>107.998536286461</v>
      </c>
      <c r="L1473" s="60">
        <v>98.118478575593699</v>
      </c>
      <c r="M1473" s="61">
        <v>0.69586695427641299</v>
      </c>
      <c r="N1473" s="61">
        <v>0.73484303828833597</v>
      </c>
      <c r="O1473" s="61">
        <v>0.69968742311104704</v>
      </c>
      <c r="P1473" s="61">
        <v>0.66896070215999903</v>
      </c>
      <c r="Q1473" s="61">
        <v>0.63318919872113999</v>
      </c>
      <c r="R1473" s="61">
        <v>0.64377239057499203</v>
      </c>
      <c r="S1473" s="61">
        <v>0.56325257350443703</v>
      </c>
    </row>
    <row r="1474" spans="1:19" x14ac:dyDescent="0.35">
      <c r="A1474" s="59" t="s">
        <v>340</v>
      </c>
      <c r="B1474" s="59" t="s">
        <v>341</v>
      </c>
      <c r="C1474" s="53" t="s">
        <v>60</v>
      </c>
      <c r="D1474" s="53" t="s">
        <v>233</v>
      </c>
      <c r="E1474" s="53" t="s">
        <v>3708</v>
      </c>
      <c r="F1474" s="60">
        <v>100.437311433614</v>
      </c>
      <c r="G1474" s="60">
        <v>99.571418294633204</v>
      </c>
      <c r="H1474" s="60">
        <v>99.529954667589493</v>
      </c>
      <c r="I1474" s="60">
        <v>96.876153636101506</v>
      </c>
      <c r="J1474" s="60">
        <v>113.35655717699601</v>
      </c>
      <c r="K1474" s="60">
        <v>107.95301495427201</v>
      </c>
      <c r="L1474" s="60">
        <v>101.75802608187</v>
      </c>
      <c r="M1474" s="61">
        <v>0.50060823263222198</v>
      </c>
      <c r="N1474" s="61">
        <v>0.52623849642203802</v>
      </c>
      <c r="O1474" s="61">
        <v>0.50300803873762201</v>
      </c>
      <c r="P1474" s="61">
        <v>0.48208598986013601</v>
      </c>
      <c r="Q1474" s="61">
        <v>0.45662696560259403</v>
      </c>
      <c r="R1474" s="61">
        <v>0.463861355867623</v>
      </c>
      <c r="S1474" s="61">
        <v>0.40097018330070999</v>
      </c>
    </row>
    <row r="1475" spans="1:19" x14ac:dyDescent="0.35">
      <c r="A1475" s="59" t="s">
        <v>340</v>
      </c>
      <c r="B1475" s="59" t="s">
        <v>341</v>
      </c>
      <c r="C1475" s="53" t="s">
        <v>60</v>
      </c>
      <c r="D1475" s="53" t="s">
        <v>233</v>
      </c>
      <c r="E1475" s="53" t="s">
        <v>3708</v>
      </c>
      <c r="F1475" s="60">
        <v>100.437311433614</v>
      </c>
      <c r="G1475" s="60">
        <v>99.571418294633204</v>
      </c>
      <c r="H1475" s="60">
        <v>99.529954667589493</v>
      </c>
      <c r="I1475" s="60">
        <v>96.876153636101506</v>
      </c>
      <c r="J1475" s="60">
        <v>113.35655717699601</v>
      </c>
      <c r="K1475" s="60">
        <v>107.95301495427201</v>
      </c>
      <c r="L1475" s="60">
        <v>101.75802608187</v>
      </c>
      <c r="M1475" s="61">
        <v>0.50060823263222198</v>
      </c>
      <c r="N1475" s="61">
        <v>0.52623849642203802</v>
      </c>
      <c r="O1475" s="61">
        <v>0.50300803873762201</v>
      </c>
      <c r="P1475" s="61">
        <v>0.48208598986013601</v>
      </c>
      <c r="Q1475" s="61">
        <v>0.45662696560259403</v>
      </c>
      <c r="R1475" s="61">
        <v>0.463861355867623</v>
      </c>
      <c r="S1475" s="61">
        <v>0.40097018330070999</v>
      </c>
    </row>
    <row r="1476" spans="1:19" x14ac:dyDescent="0.35">
      <c r="A1476" s="59" t="s">
        <v>262</v>
      </c>
      <c r="B1476" s="59" t="s">
        <v>263</v>
      </c>
      <c r="C1476" s="53" t="s">
        <v>60</v>
      </c>
      <c r="D1476" s="53" t="s">
        <v>261</v>
      </c>
      <c r="E1476" s="53" t="s">
        <v>3708</v>
      </c>
      <c r="F1476" s="60">
        <v>108.19531169493401</v>
      </c>
      <c r="G1476" s="60">
        <v>113.216451298636</v>
      </c>
      <c r="H1476" s="60">
        <v>100.428235631928</v>
      </c>
      <c r="I1476" s="60">
        <v>105.724318704292</v>
      </c>
      <c r="J1476" s="60">
        <v>112.07561336814901</v>
      </c>
      <c r="K1476" s="60">
        <v>93.792899397370206</v>
      </c>
      <c r="L1476" s="60">
        <v>93.807306225179502</v>
      </c>
      <c r="M1476" s="61">
        <v>0.42403336403953501</v>
      </c>
      <c r="N1476" s="61">
        <v>0.44099519788296598</v>
      </c>
      <c r="O1476" s="61">
        <v>0.41907343051185902</v>
      </c>
      <c r="P1476" s="61">
        <v>0.41039804701503102</v>
      </c>
      <c r="Q1476" s="61">
        <v>0.39071436505857499</v>
      </c>
      <c r="R1476" s="61">
        <v>0.39205946552894599</v>
      </c>
      <c r="S1476" s="61">
        <v>0.34478864357484101</v>
      </c>
    </row>
    <row r="1477" spans="1:19" x14ac:dyDescent="0.35">
      <c r="A1477" s="59" t="s">
        <v>262</v>
      </c>
      <c r="B1477" s="59" t="s">
        <v>263</v>
      </c>
      <c r="C1477" s="53" t="s">
        <v>60</v>
      </c>
      <c r="D1477" s="53" t="s">
        <v>261</v>
      </c>
      <c r="E1477" s="53" t="s">
        <v>3708</v>
      </c>
      <c r="F1477" s="60">
        <v>108.19531169493401</v>
      </c>
      <c r="G1477" s="60">
        <v>113.216451298636</v>
      </c>
      <c r="H1477" s="60">
        <v>100.428235631928</v>
      </c>
      <c r="I1477" s="60">
        <v>105.724318704292</v>
      </c>
      <c r="J1477" s="60">
        <v>112.07561336814901</v>
      </c>
      <c r="K1477" s="60">
        <v>93.792899397370206</v>
      </c>
      <c r="L1477" s="60">
        <v>93.807306225179502</v>
      </c>
      <c r="M1477" s="61">
        <v>0.42403336403953501</v>
      </c>
      <c r="N1477" s="61">
        <v>0.44099519788296598</v>
      </c>
      <c r="O1477" s="61">
        <v>0.41907343051185902</v>
      </c>
      <c r="P1477" s="61">
        <v>0.41039804701503102</v>
      </c>
      <c r="Q1477" s="61">
        <v>0.39071436505857499</v>
      </c>
      <c r="R1477" s="61">
        <v>0.39205946552894599</v>
      </c>
      <c r="S1477" s="61">
        <v>0.34478864357484101</v>
      </c>
    </row>
    <row r="1478" spans="1:19" x14ac:dyDescent="0.35">
      <c r="A1478" s="59" t="s">
        <v>1064</v>
      </c>
      <c r="B1478" s="59" t="s">
        <v>1065</v>
      </c>
      <c r="C1478" s="53" t="s">
        <v>60</v>
      </c>
      <c r="D1478" s="53" t="s">
        <v>233</v>
      </c>
      <c r="E1478" s="53" t="s">
        <v>3707</v>
      </c>
      <c r="F1478" s="60">
        <v>99.304427591417294</v>
      </c>
      <c r="G1478" s="60">
        <v>108.157595949604</v>
      </c>
      <c r="H1478" s="60">
        <v>104.699653433058</v>
      </c>
      <c r="I1478" s="60">
        <v>96.281184953987605</v>
      </c>
      <c r="J1478" s="60">
        <v>117.325779434843</v>
      </c>
      <c r="K1478" s="60">
        <v>118.626276729764</v>
      </c>
      <c r="L1478" s="60">
        <v>102.765816334033</v>
      </c>
      <c r="M1478" s="61">
        <v>0.56329121259661297</v>
      </c>
      <c r="N1478" s="61">
        <v>0.60927819529679705</v>
      </c>
      <c r="O1478" s="61">
        <v>0.56841889413610003</v>
      </c>
      <c r="P1478" s="61">
        <v>0.53257605172200095</v>
      </c>
      <c r="Q1478" s="61">
        <v>0.494348293377188</v>
      </c>
      <c r="R1478" s="61">
        <v>0.50626991871381299</v>
      </c>
      <c r="S1478" s="61">
        <v>0.43302876743754298</v>
      </c>
    </row>
    <row r="1479" spans="1:19" x14ac:dyDescent="0.35">
      <c r="A1479" s="59" t="s">
        <v>1064</v>
      </c>
      <c r="B1479" s="59" t="s">
        <v>1065</v>
      </c>
      <c r="C1479" s="53" t="s">
        <v>60</v>
      </c>
      <c r="D1479" s="53" t="s">
        <v>233</v>
      </c>
      <c r="E1479" s="53" t="s">
        <v>3707</v>
      </c>
      <c r="F1479" s="60">
        <v>99.304427591417294</v>
      </c>
      <c r="G1479" s="60">
        <v>108.157595949604</v>
      </c>
      <c r="H1479" s="60">
        <v>104.699653433058</v>
      </c>
      <c r="I1479" s="60">
        <v>96.281184953987605</v>
      </c>
      <c r="J1479" s="60">
        <v>117.325779434843</v>
      </c>
      <c r="K1479" s="60">
        <v>118.626276729764</v>
      </c>
      <c r="L1479" s="60">
        <v>102.765816334033</v>
      </c>
      <c r="M1479" s="61">
        <v>0.56329121259661297</v>
      </c>
      <c r="N1479" s="61">
        <v>0.60927819529679705</v>
      </c>
      <c r="O1479" s="61">
        <v>0.56841889413610003</v>
      </c>
      <c r="P1479" s="61">
        <v>0.53257605172200095</v>
      </c>
      <c r="Q1479" s="61">
        <v>0.494348293377188</v>
      </c>
      <c r="R1479" s="61">
        <v>0.50626991871381299</v>
      </c>
      <c r="S1479" s="61">
        <v>0.43302876743754298</v>
      </c>
    </row>
    <row r="1480" spans="1:19" x14ac:dyDescent="0.35">
      <c r="A1480" s="59" t="s">
        <v>342</v>
      </c>
      <c r="B1480" s="59" t="s">
        <v>343</v>
      </c>
      <c r="C1480" s="53" t="s">
        <v>60</v>
      </c>
      <c r="D1480" s="53" t="s">
        <v>233</v>
      </c>
      <c r="E1480" s="53" t="s">
        <v>3708</v>
      </c>
      <c r="F1480" s="60">
        <v>101.59418867438301</v>
      </c>
      <c r="G1480" s="60">
        <v>103.86900776619601</v>
      </c>
      <c r="H1480" s="60">
        <v>99.947151606171005</v>
      </c>
      <c r="I1480" s="60">
        <v>99.515103274586096</v>
      </c>
      <c r="J1480" s="60">
        <v>116.012260669474</v>
      </c>
      <c r="K1480" s="60">
        <v>107.343636818449</v>
      </c>
      <c r="L1480" s="60">
        <v>102.58378440634399</v>
      </c>
      <c r="M1480" s="61">
        <v>0.39330864842533098</v>
      </c>
      <c r="N1480" s="61">
        <v>0.41390184728707202</v>
      </c>
      <c r="O1480" s="61">
        <v>0.39494043696664299</v>
      </c>
      <c r="P1480" s="61">
        <v>0.37838861789470701</v>
      </c>
      <c r="Q1480" s="61">
        <v>0.35694793891614002</v>
      </c>
      <c r="R1480" s="61">
        <v>0.36240281453512602</v>
      </c>
      <c r="S1480" s="61">
        <v>0.314414678888915</v>
      </c>
    </row>
    <row r="1481" spans="1:19" x14ac:dyDescent="0.35">
      <c r="A1481" s="59" t="s">
        <v>342</v>
      </c>
      <c r="B1481" s="59" t="s">
        <v>343</v>
      </c>
      <c r="C1481" s="53" t="s">
        <v>60</v>
      </c>
      <c r="D1481" s="53" t="s">
        <v>233</v>
      </c>
      <c r="E1481" s="53" t="s">
        <v>3708</v>
      </c>
      <c r="F1481" s="60">
        <v>101.59418867438301</v>
      </c>
      <c r="G1481" s="60">
        <v>103.86900776619601</v>
      </c>
      <c r="H1481" s="60">
        <v>99.947151606171005</v>
      </c>
      <c r="I1481" s="60">
        <v>99.515103274586096</v>
      </c>
      <c r="J1481" s="60">
        <v>116.012260669474</v>
      </c>
      <c r="K1481" s="60">
        <v>107.343636818449</v>
      </c>
      <c r="L1481" s="60">
        <v>102.58378440634399</v>
      </c>
      <c r="M1481" s="61">
        <v>0.39330864842533098</v>
      </c>
      <c r="N1481" s="61">
        <v>0.41390184728707202</v>
      </c>
      <c r="O1481" s="61">
        <v>0.39494043696664299</v>
      </c>
      <c r="P1481" s="61">
        <v>0.37838861789470701</v>
      </c>
      <c r="Q1481" s="61">
        <v>0.35694793891614002</v>
      </c>
      <c r="R1481" s="61">
        <v>0.36240281453512602</v>
      </c>
      <c r="S1481" s="61">
        <v>0.314414678888915</v>
      </c>
    </row>
    <row r="1482" spans="1:19" x14ac:dyDescent="0.35">
      <c r="A1482" s="59" t="s">
        <v>304</v>
      </c>
      <c r="B1482" s="59" t="s">
        <v>305</v>
      </c>
      <c r="C1482" s="53" t="s">
        <v>40</v>
      </c>
      <c r="D1482" s="53" t="s">
        <v>256</v>
      </c>
      <c r="E1482" s="53" t="s">
        <v>3708</v>
      </c>
      <c r="F1482" s="60">
        <v>106.130393825955</v>
      </c>
      <c r="G1482" s="60">
        <v>109.837288881679</v>
      </c>
      <c r="H1482" s="60">
        <v>95.773627688781303</v>
      </c>
      <c r="I1482" s="60">
        <v>104.25078475580899</v>
      </c>
      <c r="J1482" s="60"/>
      <c r="K1482" s="60"/>
      <c r="L1482" s="60"/>
      <c r="M1482" s="61">
        <v>0.33051070350150502</v>
      </c>
      <c r="N1482" s="61">
        <v>0.34512640547032603</v>
      </c>
      <c r="O1482" s="61">
        <v>0.32897618646773702</v>
      </c>
      <c r="P1482" s="61">
        <v>0.31656314648214201</v>
      </c>
      <c r="Q1482" s="61">
        <v>0.29638428620777102</v>
      </c>
      <c r="R1482" s="61">
        <v>0.29983506447579</v>
      </c>
      <c r="S1482" s="61">
        <v>0.24697706488821999</v>
      </c>
    </row>
    <row r="1483" spans="1:19" x14ac:dyDescent="0.35">
      <c r="A1483" s="59" t="s">
        <v>280</v>
      </c>
      <c r="B1483" s="59" t="s">
        <v>281</v>
      </c>
      <c r="C1483" s="53" t="s">
        <v>40</v>
      </c>
      <c r="D1483" s="53" t="s">
        <v>223</v>
      </c>
      <c r="E1483" s="53" t="s">
        <v>3708</v>
      </c>
      <c r="F1483" s="60">
        <v>104.267997063073</v>
      </c>
      <c r="G1483" s="60">
        <v>103.43543476956999</v>
      </c>
      <c r="H1483" s="60">
        <v>94.909353521008995</v>
      </c>
      <c r="I1483" s="60">
        <v>100.585740512705</v>
      </c>
      <c r="J1483" s="60">
        <v>112.166244136073</v>
      </c>
      <c r="K1483" s="60">
        <v>98.878079389838703</v>
      </c>
      <c r="L1483" s="60"/>
      <c r="M1483" s="61">
        <v>0.34844758327110997</v>
      </c>
      <c r="N1483" s="61">
        <v>0.341628079401461</v>
      </c>
      <c r="O1483" s="61">
        <v>0.35062380472132798</v>
      </c>
      <c r="P1483" s="61">
        <v>0.33246978986373499</v>
      </c>
      <c r="Q1483" s="61">
        <v>0.31001435216786799</v>
      </c>
      <c r="R1483" s="61">
        <v>0.31566882761413101</v>
      </c>
      <c r="S1483" s="61">
        <v>0.205577807759317</v>
      </c>
    </row>
    <row r="1484" spans="1:19" x14ac:dyDescent="0.35">
      <c r="A1484" s="59" t="s">
        <v>266</v>
      </c>
      <c r="B1484" s="59" t="s">
        <v>267</v>
      </c>
      <c r="C1484" s="53" t="s">
        <v>60</v>
      </c>
      <c r="D1484" s="53" t="s">
        <v>233</v>
      </c>
      <c r="E1484" s="53" t="s">
        <v>3708</v>
      </c>
      <c r="F1484" s="60">
        <v>115.996306728292</v>
      </c>
      <c r="G1484" s="60">
        <v>124.798776704125</v>
      </c>
      <c r="H1484" s="60">
        <v>105.47548194062701</v>
      </c>
      <c r="I1484" s="60">
        <v>120.63604701777901</v>
      </c>
      <c r="J1484" s="60">
        <v>131.455926908713</v>
      </c>
      <c r="K1484" s="60">
        <v>95.6865581506311</v>
      </c>
      <c r="L1484" s="60">
        <v>91.173612431512893</v>
      </c>
      <c r="M1484" s="61">
        <v>0.60019139668392596</v>
      </c>
      <c r="N1484" s="61">
        <v>0.62419846094023201</v>
      </c>
      <c r="O1484" s="61">
        <v>0.60212227480890501</v>
      </c>
      <c r="P1484" s="61">
        <v>0.58282510066397097</v>
      </c>
      <c r="Q1484" s="61">
        <v>0.55924909758354402</v>
      </c>
      <c r="R1484" s="61">
        <v>0.56582036655242796</v>
      </c>
      <c r="S1484" s="61">
        <v>0.50898393312286905</v>
      </c>
    </row>
    <row r="1485" spans="1:19" x14ac:dyDescent="0.35">
      <c r="A1485" s="59" t="s">
        <v>360</v>
      </c>
      <c r="B1485" s="59" t="s">
        <v>361</v>
      </c>
      <c r="C1485" s="53" t="s">
        <v>60</v>
      </c>
      <c r="D1485" s="53" t="s">
        <v>223</v>
      </c>
      <c r="E1485" s="53" t="s">
        <v>3708</v>
      </c>
      <c r="F1485" s="60">
        <v>107.642966509942</v>
      </c>
      <c r="G1485" s="60">
        <v>105.79794439621</v>
      </c>
      <c r="H1485" s="60">
        <v>98.493948257433999</v>
      </c>
      <c r="I1485" s="60">
        <v>107.19797991744301</v>
      </c>
      <c r="J1485" s="60">
        <v>123.725238226839</v>
      </c>
      <c r="K1485" s="60">
        <v>101.426534414137</v>
      </c>
      <c r="L1485" s="60"/>
      <c r="M1485" s="61">
        <v>0.39087392537695398</v>
      </c>
      <c r="N1485" s="61">
        <v>0.41620617073469002</v>
      </c>
      <c r="O1485" s="61">
        <v>0.392798486981214</v>
      </c>
      <c r="P1485" s="61">
        <v>0.37131198412043598</v>
      </c>
      <c r="Q1485" s="61">
        <v>0.34320020280277302</v>
      </c>
      <c r="R1485" s="61">
        <v>0.35087897779223098</v>
      </c>
      <c r="S1485" s="61">
        <v>0.28283871617430201</v>
      </c>
    </row>
    <row r="1486" spans="1:19" x14ac:dyDescent="0.35">
      <c r="A1486" s="59" t="s">
        <v>1711</v>
      </c>
      <c r="B1486" s="59" t="s">
        <v>1712</v>
      </c>
      <c r="C1486" s="53" t="s">
        <v>60</v>
      </c>
      <c r="D1486" s="53" t="s">
        <v>261</v>
      </c>
      <c r="E1486" s="53" t="s">
        <v>3707</v>
      </c>
      <c r="F1486" s="60">
        <v>111.487208163817</v>
      </c>
      <c r="G1486" s="60">
        <v>125.958793076596</v>
      </c>
      <c r="H1486" s="60">
        <v>104.857451625997</v>
      </c>
      <c r="I1486" s="60">
        <v>112.53078308078599</v>
      </c>
      <c r="J1486" s="60">
        <v>133.491065414643</v>
      </c>
      <c r="K1486" s="60">
        <v>98.836628604986004</v>
      </c>
      <c r="L1486" s="60">
        <v>91.655040629323295</v>
      </c>
      <c r="M1486" s="61">
        <v>0.55284234314570901</v>
      </c>
      <c r="N1486" s="61">
        <v>0.60176858652591503</v>
      </c>
      <c r="O1486" s="61">
        <v>0.55633662647066295</v>
      </c>
      <c r="P1486" s="61">
        <v>0.51859637352532395</v>
      </c>
      <c r="Q1486" s="61">
        <v>0.47606292002882999</v>
      </c>
      <c r="R1486" s="61">
        <v>0.48814316615728398</v>
      </c>
      <c r="S1486" s="61">
        <v>0.40285197467656902</v>
      </c>
    </row>
    <row r="1487" spans="1:19" x14ac:dyDescent="0.35">
      <c r="A1487" s="59" t="s">
        <v>1739</v>
      </c>
      <c r="B1487" s="59" t="s">
        <v>1740</v>
      </c>
      <c r="C1487" s="53" t="s">
        <v>40</v>
      </c>
      <c r="D1487" s="53" t="s">
        <v>261</v>
      </c>
      <c r="E1487" s="53" t="s">
        <v>3708</v>
      </c>
      <c r="F1487" s="60">
        <v>110.632337518559</v>
      </c>
      <c r="G1487" s="60">
        <v>120.15217378233</v>
      </c>
      <c r="H1487" s="60">
        <v>105.579911665149</v>
      </c>
      <c r="I1487" s="60">
        <v>112.069416846236</v>
      </c>
      <c r="J1487" s="60">
        <v>129.265200758595</v>
      </c>
      <c r="K1487" s="60">
        <v>98.478540835813405</v>
      </c>
      <c r="L1487" s="60"/>
      <c r="M1487" s="61">
        <v>0.37729860513433</v>
      </c>
      <c r="N1487" s="61">
        <v>0.40024588311828202</v>
      </c>
      <c r="O1487" s="61">
        <v>0.37565886095054701</v>
      </c>
      <c r="P1487" s="61">
        <v>0.355260168600954</v>
      </c>
      <c r="Q1487" s="61">
        <v>0.32759421612916001</v>
      </c>
      <c r="R1487" s="61">
        <v>0.334233429349994</v>
      </c>
      <c r="S1487" s="61">
        <v>0.26697058537067198</v>
      </c>
    </row>
    <row r="1488" spans="1:19" x14ac:dyDescent="0.35">
      <c r="A1488" s="59" t="s">
        <v>250</v>
      </c>
      <c r="B1488" s="59" t="s">
        <v>251</v>
      </c>
      <c r="C1488" s="53" t="s">
        <v>40</v>
      </c>
      <c r="D1488" s="53" t="s">
        <v>230</v>
      </c>
      <c r="E1488" s="53" t="s">
        <v>3708</v>
      </c>
      <c r="F1488" s="60">
        <v>108.433934864441</v>
      </c>
      <c r="G1488" s="60">
        <v>111.43679150576899</v>
      </c>
      <c r="H1488" s="60">
        <v>98.216209065062301</v>
      </c>
      <c r="I1488" s="60">
        <v>106.422842646058</v>
      </c>
      <c r="J1488" s="60">
        <v>127.37290946941501</v>
      </c>
      <c r="K1488" s="60">
        <v>96.981886577531498</v>
      </c>
      <c r="L1488" s="60"/>
      <c r="M1488" s="61">
        <v>0.372708067766717</v>
      </c>
      <c r="N1488" s="61">
        <v>0.39795146401089099</v>
      </c>
      <c r="O1488" s="61">
        <v>0.37103491820631501</v>
      </c>
      <c r="P1488" s="61">
        <v>0.348631893146711</v>
      </c>
      <c r="Q1488" s="61">
        <v>0.31406971563491598</v>
      </c>
      <c r="R1488" s="61">
        <v>0.32108581636961903</v>
      </c>
      <c r="S1488" s="61">
        <v>0.214962139284122</v>
      </c>
    </row>
    <row r="1489" spans="1:19" x14ac:dyDescent="0.35">
      <c r="A1489" s="59" t="s">
        <v>348</v>
      </c>
      <c r="B1489" s="59" t="s">
        <v>349</v>
      </c>
      <c r="C1489" s="53" t="s">
        <v>40</v>
      </c>
      <c r="D1489" s="53" t="s">
        <v>261</v>
      </c>
      <c r="E1489" s="53" t="s">
        <v>3708</v>
      </c>
      <c r="F1489" s="60">
        <v>112.108753521792</v>
      </c>
      <c r="G1489" s="60">
        <v>120.23357959272801</v>
      </c>
      <c r="H1489" s="60">
        <v>106.690664189611</v>
      </c>
      <c r="I1489" s="60">
        <v>112.966250955573</v>
      </c>
      <c r="J1489" s="60">
        <v>128.7115712753</v>
      </c>
      <c r="K1489" s="60">
        <v>98.185994611929502</v>
      </c>
      <c r="L1489" s="60"/>
      <c r="M1489" s="61">
        <v>0.37998650376763798</v>
      </c>
      <c r="N1489" s="61">
        <v>0.40332567877806302</v>
      </c>
      <c r="O1489" s="61">
        <v>0.378427618997839</v>
      </c>
      <c r="P1489" s="61">
        <v>0.35779475614331802</v>
      </c>
      <c r="Q1489" s="61">
        <v>0.32991403503373301</v>
      </c>
      <c r="R1489" s="61">
        <v>0.33661652864457298</v>
      </c>
      <c r="S1489" s="61">
        <v>0.269116855747497</v>
      </c>
    </row>
    <row r="1490" spans="1:19" x14ac:dyDescent="0.35">
      <c r="A1490" s="59" t="s">
        <v>252</v>
      </c>
      <c r="B1490" s="59" t="s">
        <v>253</v>
      </c>
      <c r="C1490" s="53" t="s">
        <v>60</v>
      </c>
      <c r="D1490" s="53" t="s">
        <v>230</v>
      </c>
      <c r="E1490" s="53" t="s">
        <v>3708</v>
      </c>
      <c r="F1490" s="60">
        <v>108.433934864441</v>
      </c>
      <c r="G1490" s="60">
        <v>111.43679150576899</v>
      </c>
      <c r="H1490" s="60">
        <v>98.216209065062301</v>
      </c>
      <c r="I1490" s="60">
        <v>106.422842646058</v>
      </c>
      <c r="J1490" s="60">
        <v>127.37290946941501</v>
      </c>
      <c r="K1490" s="60">
        <v>96.981886577531498</v>
      </c>
      <c r="L1490" s="60"/>
      <c r="M1490" s="61">
        <v>0.372708067766717</v>
      </c>
      <c r="N1490" s="61">
        <v>0.39795146401089099</v>
      </c>
      <c r="O1490" s="61">
        <v>0.37103491820631501</v>
      </c>
      <c r="P1490" s="61">
        <v>0.348631893146711</v>
      </c>
      <c r="Q1490" s="61">
        <v>0.31406971563491598</v>
      </c>
      <c r="R1490" s="61">
        <v>0.32108581636961903</v>
      </c>
      <c r="S1490" s="61">
        <v>0.214962139284122</v>
      </c>
    </row>
    <row r="1491" spans="1:19" x14ac:dyDescent="0.35">
      <c r="A1491" s="59" t="s">
        <v>259</v>
      </c>
      <c r="B1491" s="59" t="s">
        <v>260</v>
      </c>
      <c r="C1491" s="53" t="s">
        <v>40</v>
      </c>
      <c r="D1491" s="53" t="s">
        <v>261</v>
      </c>
      <c r="E1491" s="53" t="s">
        <v>3708</v>
      </c>
      <c r="F1491" s="60">
        <v>110.94267325880701</v>
      </c>
      <c r="G1491" s="60">
        <v>114.830178586126</v>
      </c>
      <c r="H1491" s="60">
        <v>99.257578798266493</v>
      </c>
      <c r="I1491" s="60">
        <v>105.270365636603</v>
      </c>
      <c r="J1491" s="60">
        <v>115.887462391597</v>
      </c>
      <c r="K1491" s="60">
        <v>94.526222833017499</v>
      </c>
      <c r="L1491" s="60">
        <v>92.9727246470013</v>
      </c>
      <c r="M1491" s="61">
        <v>0.53811248426341396</v>
      </c>
      <c r="N1491" s="61">
        <v>0.55545916027343001</v>
      </c>
      <c r="O1491" s="61">
        <v>0.50831253548478195</v>
      </c>
      <c r="P1491" s="61">
        <v>0.51790332266508599</v>
      </c>
      <c r="Q1491" s="61">
        <v>0.49116669693766202</v>
      </c>
      <c r="R1491" s="61">
        <v>0.48183711848219002</v>
      </c>
      <c r="S1491" s="61">
        <v>0.41369933584796398</v>
      </c>
    </row>
    <row r="1492" spans="1:19" x14ac:dyDescent="0.35">
      <c r="A1492" s="59" t="s">
        <v>259</v>
      </c>
      <c r="B1492" s="59" t="s">
        <v>260</v>
      </c>
      <c r="C1492" s="53" t="s">
        <v>40</v>
      </c>
      <c r="D1492" s="53" t="s">
        <v>261</v>
      </c>
      <c r="E1492" s="53" t="s">
        <v>3708</v>
      </c>
      <c r="F1492" s="60">
        <v>110.94267325880701</v>
      </c>
      <c r="G1492" s="60">
        <v>114.830178586126</v>
      </c>
      <c r="H1492" s="60">
        <v>99.257578798266493</v>
      </c>
      <c r="I1492" s="60">
        <v>105.270365636603</v>
      </c>
      <c r="J1492" s="60">
        <v>115.887462391597</v>
      </c>
      <c r="K1492" s="60">
        <v>94.526222833017499</v>
      </c>
      <c r="L1492" s="60">
        <v>92.9727246470013</v>
      </c>
      <c r="M1492" s="61">
        <v>0.53811248426341396</v>
      </c>
      <c r="N1492" s="61">
        <v>0.55545916027343001</v>
      </c>
      <c r="O1492" s="61">
        <v>0.50831253548478195</v>
      </c>
      <c r="P1492" s="61">
        <v>0.51790332266508599</v>
      </c>
      <c r="Q1492" s="61">
        <v>0.49116669693766202</v>
      </c>
      <c r="R1492" s="61">
        <v>0.48183711848219002</v>
      </c>
      <c r="S1492" s="61">
        <v>0.41369933584796398</v>
      </c>
    </row>
    <row r="1493" spans="1:19" x14ac:dyDescent="0.35">
      <c r="A1493" s="59" t="s">
        <v>2720</v>
      </c>
      <c r="B1493" s="59" t="s">
        <v>2721</v>
      </c>
      <c r="C1493" s="53" t="s">
        <v>60</v>
      </c>
      <c r="D1493" s="53" t="s">
        <v>106</v>
      </c>
      <c r="E1493" s="53" t="s">
        <v>3707</v>
      </c>
      <c r="F1493" s="60">
        <v>97.906524018069305</v>
      </c>
      <c r="G1493" s="60">
        <v>103.65843018562499</v>
      </c>
      <c r="H1493" s="60">
        <v>96.006894418243505</v>
      </c>
      <c r="I1493" s="60">
        <v>103.16709429894399</v>
      </c>
      <c r="J1493" s="60">
        <v>104.263656202151</v>
      </c>
      <c r="K1493" s="60">
        <v>93.547405260801199</v>
      </c>
      <c r="L1493" s="60">
        <v>98.249543795851906</v>
      </c>
      <c r="M1493" s="61">
        <v>0.54969016792872405</v>
      </c>
      <c r="N1493" s="61">
        <v>0.60319602772955005</v>
      </c>
      <c r="O1493" s="61">
        <v>0.55630272886349497</v>
      </c>
      <c r="P1493" s="61">
        <v>0.51208870279652496</v>
      </c>
      <c r="Q1493" s="61">
        <v>0.464513807078616</v>
      </c>
      <c r="R1493" s="61">
        <v>0.48052107386017701</v>
      </c>
      <c r="S1493" s="61">
        <v>0.39093108904527701</v>
      </c>
    </row>
    <row r="1494" spans="1:19" x14ac:dyDescent="0.35">
      <c r="A1494" s="59" t="s">
        <v>322</v>
      </c>
      <c r="B1494" s="59" t="s">
        <v>323</v>
      </c>
      <c r="C1494" s="53" t="s">
        <v>60</v>
      </c>
      <c r="D1494" s="53" t="s">
        <v>230</v>
      </c>
      <c r="E1494" s="53" t="s">
        <v>3708</v>
      </c>
      <c r="F1494" s="60">
        <v>102.74198851282399</v>
      </c>
      <c r="G1494" s="60">
        <v>109.911664488919</v>
      </c>
      <c r="H1494" s="60">
        <v>108.4796236646</v>
      </c>
      <c r="I1494" s="60">
        <v>106.123007090276</v>
      </c>
      <c r="J1494" s="60">
        <v>106.532562247923</v>
      </c>
      <c r="K1494" s="60">
        <v>109.95343097789799</v>
      </c>
      <c r="L1494" s="60"/>
      <c r="M1494" s="61">
        <v>0.35121675563118099</v>
      </c>
      <c r="N1494" s="61">
        <v>0.36616681375484</v>
      </c>
      <c r="O1494" s="61">
        <v>0.35149140113462002</v>
      </c>
      <c r="P1494" s="61">
        <v>0.34054218051704199</v>
      </c>
      <c r="Q1494" s="61">
        <v>0.32489082412963299</v>
      </c>
      <c r="R1494" s="61">
        <v>0.327628800103685</v>
      </c>
      <c r="S1494" s="61">
        <v>0.298198784614221</v>
      </c>
    </row>
    <row r="1495" spans="1:19" x14ac:dyDescent="0.35">
      <c r="A1495" s="59" t="s">
        <v>438</v>
      </c>
      <c r="B1495" s="59" t="s">
        <v>439</v>
      </c>
      <c r="C1495" s="53" t="s">
        <v>60</v>
      </c>
      <c r="D1495" s="53" t="s">
        <v>440</v>
      </c>
      <c r="E1495" s="53" t="s">
        <v>3708</v>
      </c>
      <c r="F1495" s="60"/>
      <c r="G1495" s="60">
        <v>116.163486181298</v>
      </c>
      <c r="H1495" s="60"/>
      <c r="I1495" s="60"/>
      <c r="J1495" s="60"/>
      <c r="K1495" s="60"/>
      <c r="L1495" s="60"/>
      <c r="M1495" s="61">
        <v>0.28177312096901802</v>
      </c>
      <c r="N1495" s="61">
        <v>0.30331488966366599</v>
      </c>
      <c r="O1495" s="61">
        <v>0.28343683756398202</v>
      </c>
      <c r="P1495" s="61">
        <v>0.26745014011100998</v>
      </c>
      <c r="Q1495" s="61">
        <v>0.245428798434457</v>
      </c>
      <c r="R1495" s="61">
        <v>0.250318903100338</v>
      </c>
      <c r="S1495" s="61">
        <v>0.21005217879926</v>
      </c>
    </row>
    <row r="1496" spans="1:19" x14ac:dyDescent="0.35">
      <c r="A1496" s="59" t="s">
        <v>398</v>
      </c>
      <c r="B1496" s="59" t="s">
        <v>399</v>
      </c>
      <c r="C1496" s="53" t="s">
        <v>40</v>
      </c>
      <c r="D1496" s="53" t="s">
        <v>261</v>
      </c>
      <c r="E1496" s="53" t="s">
        <v>3708</v>
      </c>
      <c r="F1496" s="60">
        <v>101.038522754966</v>
      </c>
      <c r="G1496" s="60">
        <v>116.32652776201201</v>
      </c>
      <c r="H1496" s="60">
        <v>102.860805219697</v>
      </c>
      <c r="I1496" s="60"/>
      <c r="J1496" s="60"/>
      <c r="K1496" s="60"/>
      <c r="L1496" s="60"/>
      <c r="M1496" s="61">
        <v>0.38933554998122399</v>
      </c>
      <c r="N1496" s="61">
        <v>0.33305350174361198</v>
      </c>
      <c r="O1496" s="61">
        <v>0.31156140353379502</v>
      </c>
      <c r="P1496" s="61">
        <v>0.29410011555767201</v>
      </c>
      <c r="Q1496" s="61">
        <v>0.268882102201211</v>
      </c>
      <c r="R1496" s="61">
        <v>0.27454545633216298</v>
      </c>
      <c r="S1496" s="61">
        <v>0.21954241699982299</v>
      </c>
    </row>
    <row r="1497" spans="1:19" x14ac:dyDescent="0.35">
      <c r="A1497" s="59" t="s">
        <v>400</v>
      </c>
      <c r="B1497" s="59" t="s">
        <v>401</v>
      </c>
      <c r="C1497" s="53" t="s">
        <v>60</v>
      </c>
      <c r="D1497" s="53" t="s">
        <v>261</v>
      </c>
      <c r="E1497" s="53" t="s">
        <v>3708</v>
      </c>
      <c r="F1497" s="60">
        <v>103.890099670118</v>
      </c>
      <c r="G1497" s="60">
        <v>116.32652776201201</v>
      </c>
      <c r="H1497" s="60">
        <v>102.860805219697</v>
      </c>
      <c r="I1497" s="60"/>
      <c r="J1497" s="60"/>
      <c r="K1497" s="60"/>
      <c r="L1497" s="60"/>
      <c r="M1497" s="61">
        <v>0.32913500245654798</v>
      </c>
      <c r="N1497" s="61">
        <v>0.33305350174361198</v>
      </c>
      <c r="O1497" s="61">
        <v>0.31156140353379502</v>
      </c>
      <c r="P1497" s="61">
        <v>0.29410011555767201</v>
      </c>
      <c r="Q1497" s="61">
        <v>0.268882102201211</v>
      </c>
      <c r="R1497" s="61">
        <v>0.27454545633216298</v>
      </c>
      <c r="S1497" s="61">
        <v>0.21954241699982299</v>
      </c>
    </row>
    <row r="1498" spans="1:19" x14ac:dyDescent="0.35">
      <c r="A1498" s="59" t="s">
        <v>1655</v>
      </c>
      <c r="B1498" s="59" t="s">
        <v>1656</v>
      </c>
      <c r="C1498" s="53" t="s">
        <v>40</v>
      </c>
      <c r="D1498" s="53" t="s">
        <v>249</v>
      </c>
      <c r="E1498" s="53" t="s">
        <v>3708</v>
      </c>
      <c r="F1498" s="60">
        <v>107.632152276122</v>
      </c>
      <c r="G1498" s="60">
        <v>116.275969431825</v>
      </c>
      <c r="H1498" s="60">
        <v>97.202036448017097</v>
      </c>
      <c r="I1498" s="60">
        <v>107.504019625748</v>
      </c>
      <c r="J1498" s="60">
        <v>114.416763428609</v>
      </c>
      <c r="K1498" s="60">
        <v>102.960173321532</v>
      </c>
      <c r="L1498" s="60"/>
      <c r="M1498" s="61">
        <v>0.382388514684945</v>
      </c>
      <c r="N1498" s="61">
        <v>0.40092215557282801</v>
      </c>
      <c r="O1498" s="61">
        <v>0.37831658183637401</v>
      </c>
      <c r="P1498" s="61">
        <v>0.36123560016863898</v>
      </c>
      <c r="Q1498" s="61">
        <v>0.33624381860367097</v>
      </c>
      <c r="R1498" s="61">
        <v>0.34175771838486202</v>
      </c>
      <c r="S1498" s="61">
        <v>0.28904783361744002</v>
      </c>
    </row>
    <row r="1499" spans="1:19" x14ac:dyDescent="0.35">
      <c r="A1499" s="59" t="s">
        <v>382</v>
      </c>
      <c r="B1499" s="59" t="s">
        <v>383</v>
      </c>
      <c r="C1499" s="53" t="s">
        <v>40</v>
      </c>
      <c r="D1499" s="53" t="s">
        <v>249</v>
      </c>
      <c r="E1499" s="53" t="s">
        <v>3707</v>
      </c>
      <c r="F1499" s="60">
        <v>109.86425383058</v>
      </c>
      <c r="G1499" s="60">
        <v>124.637180585743</v>
      </c>
      <c r="H1499" s="60">
        <v>93.476540633876397</v>
      </c>
      <c r="I1499" s="60">
        <v>108.5928961178</v>
      </c>
      <c r="J1499" s="60">
        <v>110.499516323612</v>
      </c>
      <c r="K1499" s="60">
        <v>105.220089604465</v>
      </c>
      <c r="L1499" s="60">
        <v>98.370591470001401</v>
      </c>
      <c r="M1499" s="61">
        <v>0.67319588247917606</v>
      </c>
      <c r="N1499" s="61">
        <v>0.71464464365374303</v>
      </c>
      <c r="O1499" s="61">
        <v>0.67637714588334796</v>
      </c>
      <c r="P1499" s="61">
        <v>0.64160048161126804</v>
      </c>
      <c r="Q1499" s="61">
        <v>0.60182853343586296</v>
      </c>
      <c r="R1499" s="61">
        <v>0.61428259601484103</v>
      </c>
      <c r="S1499" s="61">
        <v>0.53557525011664198</v>
      </c>
    </row>
    <row r="1500" spans="1:19" x14ac:dyDescent="0.35">
      <c r="A1500" s="59" t="s">
        <v>71</v>
      </c>
      <c r="B1500" s="59" t="s">
        <v>72</v>
      </c>
      <c r="C1500" s="53" t="s">
        <v>60</v>
      </c>
      <c r="D1500" s="53" t="s">
        <v>73</v>
      </c>
      <c r="E1500" s="53" t="s">
        <v>3708</v>
      </c>
      <c r="F1500" s="60">
        <v>97.387577884207403</v>
      </c>
      <c r="G1500" s="60">
        <v>112.514712188093</v>
      </c>
      <c r="H1500" s="60">
        <v>98.931112038310005</v>
      </c>
      <c r="I1500" s="60">
        <v>111.312287525252</v>
      </c>
      <c r="J1500" s="60">
        <v>114.573557552669</v>
      </c>
      <c r="K1500" s="60">
        <v>104.66772779718499</v>
      </c>
      <c r="L1500" s="60"/>
      <c r="M1500" s="61">
        <v>0.38747825778082401</v>
      </c>
      <c r="N1500" s="61">
        <v>0.41827646083000303</v>
      </c>
      <c r="O1500" s="61">
        <v>0.39057726793948599</v>
      </c>
      <c r="P1500" s="61">
        <v>0.36678758690684499</v>
      </c>
      <c r="Q1500" s="61">
        <v>0.33946145303300501</v>
      </c>
      <c r="R1500" s="61">
        <v>0.34691614624081002</v>
      </c>
      <c r="S1500" s="61">
        <v>0.29889457335835501</v>
      </c>
    </row>
    <row r="1501" spans="1:19" x14ac:dyDescent="0.35">
      <c r="A1501" s="59" t="s">
        <v>374</v>
      </c>
      <c r="B1501" s="59" t="s">
        <v>375</v>
      </c>
      <c r="C1501" s="53" t="s">
        <v>60</v>
      </c>
      <c r="D1501" s="53" t="s">
        <v>52</v>
      </c>
      <c r="E1501" s="53" t="s">
        <v>3708</v>
      </c>
      <c r="F1501" s="60">
        <v>102.018669198781</v>
      </c>
      <c r="G1501" s="60">
        <v>106.516273472149</v>
      </c>
      <c r="H1501" s="60">
        <v>105.29835611667301</v>
      </c>
      <c r="I1501" s="60">
        <v>108.820668055814</v>
      </c>
      <c r="J1501" s="60"/>
      <c r="K1501" s="60"/>
      <c r="L1501" s="60"/>
      <c r="M1501" s="61">
        <v>0.32670135240604398</v>
      </c>
      <c r="N1501" s="61">
        <v>0.35568085785397102</v>
      </c>
      <c r="O1501" s="61">
        <v>0.32928726340136599</v>
      </c>
      <c r="P1501" s="61">
        <v>0.30952317963466802</v>
      </c>
      <c r="Q1501" s="61">
        <v>0.284545719554605</v>
      </c>
      <c r="R1501" s="61">
        <v>0.28986397212580001</v>
      </c>
      <c r="S1501" s="61">
        <v>0.247865816938275</v>
      </c>
    </row>
    <row r="1502" spans="1:19" x14ac:dyDescent="0.35">
      <c r="A1502" s="59" t="s">
        <v>404</v>
      </c>
      <c r="B1502" s="59" t="s">
        <v>405</v>
      </c>
      <c r="C1502" s="53" t="s">
        <v>60</v>
      </c>
      <c r="D1502" s="53" t="s">
        <v>256</v>
      </c>
      <c r="E1502" s="53" t="s">
        <v>3708</v>
      </c>
      <c r="F1502" s="60">
        <v>102.511869263549</v>
      </c>
      <c r="G1502" s="60">
        <v>117.147517514906</v>
      </c>
      <c r="H1502" s="60">
        <v>100.03723122657</v>
      </c>
      <c r="I1502" s="60">
        <v>109.52304175376101</v>
      </c>
      <c r="J1502" s="60">
        <v>107.503633766652</v>
      </c>
      <c r="K1502" s="60">
        <v>108.24689700566201</v>
      </c>
      <c r="L1502" s="60">
        <v>100.235093985075</v>
      </c>
      <c r="M1502" s="61">
        <v>0.46725981242592302</v>
      </c>
      <c r="N1502" s="61">
        <v>0.48226635473672902</v>
      </c>
      <c r="O1502" s="61">
        <v>0.45352295202773302</v>
      </c>
      <c r="P1502" s="61">
        <v>0.428832546560936</v>
      </c>
      <c r="Q1502" s="61">
        <v>0.39697653778512698</v>
      </c>
      <c r="R1502" s="61">
        <v>0.40542920456690401</v>
      </c>
      <c r="S1502" s="61">
        <v>0.33994897879915797</v>
      </c>
    </row>
    <row r="1503" spans="1:19" x14ac:dyDescent="0.35">
      <c r="A1503" s="59" t="s">
        <v>402</v>
      </c>
      <c r="B1503" s="59" t="s">
        <v>403</v>
      </c>
      <c r="C1503" s="53" t="s">
        <v>40</v>
      </c>
      <c r="D1503" s="53" t="s">
        <v>256</v>
      </c>
      <c r="E1503" s="53" t="s">
        <v>3708</v>
      </c>
      <c r="F1503" s="60">
        <v>102.82162059823099</v>
      </c>
      <c r="G1503" s="60">
        <v>112.966911937947</v>
      </c>
      <c r="H1503" s="60">
        <v>101.899983672419</v>
      </c>
      <c r="I1503" s="60">
        <v>108.978603507735</v>
      </c>
      <c r="J1503" s="60">
        <v>109.46228144874701</v>
      </c>
      <c r="K1503" s="60">
        <v>107.11694746394301</v>
      </c>
      <c r="L1503" s="60"/>
      <c r="M1503" s="61">
        <v>0.36800491476685498</v>
      </c>
      <c r="N1503" s="61">
        <v>0.39005828956857003</v>
      </c>
      <c r="O1503" s="61">
        <v>0.36340269566460398</v>
      </c>
      <c r="P1503" s="61">
        <v>0.34155361166007597</v>
      </c>
      <c r="Q1503" s="61">
        <v>0.31120567061279703</v>
      </c>
      <c r="R1503" s="61">
        <v>0.31834461939665598</v>
      </c>
      <c r="S1503" s="61">
        <v>0.25405809100475701</v>
      </c>
    </row>
    <row r="1504" spans="1:19" x14ac:dyDescent="0.35">
      <c r="A1504" s="59" t="s">
        <v>1654</v>
      </c>
      <c r="B1504" s="59" t="s">
        <v>403</v>
      </c>
      <c r="C1504" s="53" t="s">
        <v>40</v>
      </c>
      <c r="D1504" s="53" t="s">
        <v>256</v>
      </c>
      <c r="E1504" s="53" t="s">
        <v>3708</v>
      </c>
      <c r="F1504" s="60">
        <v>102.82162059823099</v>
      </c>
      <c r="G1504" s="60">
        <v>112.966911937947</v>
      </c>
      <c r="H1504" s="60">
        <v>101.899983672419</v>
      </c>
      <c r="I1504" s="60">
        <v>108.978603507735</v>
      </c>
      <c r="J1504" s="60">
        <v>109.46228144874701</v>
      </c>
      <c r="K1504" s="60">
        <v>107.11694746394301</v>
      </c>
      <c r="L1504" s="60"/>
      <c r="M1504" s="61">
        <v>0.36800491476685498</v>
      </c>
      <c r="N1504" s="61">
        <v>0.39005828956857003</v>
      </c>
      <c r="O1504" s="61">
        <v>0.36340269566460398</v>
      </c>
      <c r="P1504" s="61">
        <v>0.34155361166007597</v>
      </c>
      <c r="Q1504" s="61">
        <v>0.31120567061279703</v>
      </c>
      <c r="R1504" s="61">
        <v>0.31834461939665598</v>
      </c>
      <c r="S1504" s="61">
        <v>0.25405809100475701</v>
      </c>
    </row>
    <row r="1505" spans="1:19" x14ac:dyDescent="0.35">
      <c r="A1505" s="59" t="s">
        <v>384</v>
      </c>
      <c r="B1505" s="59" t="s">
        <v>385</v>
      </c>
      <c r="C1505" s="53" t="s">
        <v>40</v>
      </c>
      <c r="D1505" s="53" t="s">
        <v>261</v>
      </c>
      <c r="E1505" s="53" t="s">
        <v>3708</v>
      </c>
      <c r="F1505" s="60">
        <v>97.393775860237497</v>
      </c>
      <c r="G1505" s="60">
        <v>115.883723517313</v>
      </c>
      <c r="H1505" s="60">
        <v>106.99563226959</v>
      </c>
      <c r="I1505" s="60">
        <v>106.14238313584799</v>
      </c>
      <c r="J1505" s="60">
        <v>114.39958315524299</v>
      </c>
      <c r="K1505" s="60">
        <v>110.907085687774</v>
      </c>
      <c r="L1505" s="60">
        <v>93.937701748761995</v>
      </c>
      <c r="M1505" s="61">
        <v>0.472084994244723</v>
      </c>
      <c r="N1505" s="61">
        <v>0.49931785576900101</v>
      </c>
      <c r="O1505" s="61">
        <v>0.47358162484160499</v>
      </c>
      <c r="P1505" s="61">
        <v>0.452344650545835</v>
      </c>
      <c r="Q1505" s="61">
        <v>0.42424296459044802</v>
      </c>
      <c r="R1505" s="61">
        <v>0.43101893870473301</v>
      </c>
      <c r="S1505" s="61">
        <v>0.36840948172554</v>
      </c>
    </row>
    <row r="1506" spans="1:19" x14ac:dyDescent="0.35">
      <c r="A1506" s="59" t="s">
        <v>384</v>
      </c>
      <c r="B1506" s="59" t="s">
        <v>385</v>
      </c>
      <c r="C1506" s="53" t="s">
        <v>40</v>
      </c>
      <c r="D1506" s="53" t="s">
        <v>261</v>
      </c>
      <c r="E1506" s="53" t="s">
        <v>3708</v>
      </c>
      <c r="F1506" s="60">
        <v>97.393775860237497</v>
      </c>
      <c r="G1506" s="60">
        <v>115.883723517313</v>
      </c>
      <c r="H1506" s="60">
        <v>106.99563226959</v>
      </c>
      <c r="I1506" s="60">
        <v>106.14238313584799</v>
      </c>
      <c r="J1506" s="60">
        <v>114.39958315524299</v>
      </c>
      <c r="K1506" s="60">
        <v>110.907085687774</v>
      </c>
      <c r="L1506" s="60">
        <v>93.937701748761995</v>
      </c>
      <c r="M1506" s="61">
        <v>0.472084994244723</v>
      </c>
      <c r="N1506" s="61">
        <v>0.49931785576900101</v>
      </c>
      <c r="O1506" s="61">
        <v>0.47358162484160499</v>
      </c>
      <c r="P1506" s="61">
        <v>0.452344650545835</v>
      </c>
      <c r="Q1506" s="61">
        <v>0.42424296459044802</v>
      </c>
      <c r="R1506" s="61">
        <v>0.43101893870473301</v>
      </c>
      <c r="S1506" s="61">
        <v>0.36840948172554</v>
      </c>
    </row>
    <row r="1507" spans="1:19" x14ac:dyDescent="0.35">
      <c r="A1507" s="59" t="s">
        <v>384</v>
      </c>
      <c r="B1507" s="59" t="s">
        <v>385</v>
      </c>
      <c r="C1507" s="53" t="s">
        <v>40</v>
      </c>
      <c r="D1507" s="53" t="s">
        <v>261</v>
      </c>
      <c r="E1507" s="53" t="s">
        <v>3708</v>
      </c>
      <c r="F1507" s="60">
        <v>97.393775860237497</v>
      </c>
      <c r="G1507" s="60">
        <v>115.883723517313</v>
      </c>
      <c r="H1507" s="60">
        <v>106.99563226959</v>
      </c>
      <c r="I1507" s="60">
        <v>106.14238313584799</v>
      </c>
      <c r="J1507" s="60">
        <v>114.39958315524299</v>
      </c>
      <c r="K1507" s="60">
        <v>110.907085687774</v>
      </c>
      <c r="L1507" s="60">
        <v>93.937701748761995</v>
      </c>
      <c r="M1507" s="61">
        <v>0.472084994244723</v>
      </c>
      <c r="N1507" s="61">
        <v>0.49931785576900101</v>
      </c>
      <c r="O1507" s="61">
        <v>0.47358162484160499</v>
      </c>
      <c r="P1507" s="61">
        <v>0.452344650545835</v>
      </c>
      <c r="Q1507" s="61">
        <v>0.42424296459044802</v>
      </c>
      <c r="R1507" s="61">
        <v>0.43101893870473301</v>
      </c>
      <c r="S1507" s="61">
        <v>0.36840948172554</v>
      </c>
    </row>
    <row r="1508" spans="1:19" x14ac:dyDescent="0.35">
      <c r="A1508" s="59" t="s">
        <v>1284</v>
      </c>
      <c r="B1508" s="59" t="s">
        <v>1285</v>
      </c>
      <c r="C1508" s="53" t="s">
        <v>60</v>
      </c>
      <c r="D1508" s="53" t="s">
        <v>261</v>
      </c>
      <c r="E1508" s="53" t="s">
        <v>3707</v>
      </c>
      <c r="F1508" s="60">
        <v>100.719169691467</v>
      </c>
      <c r="G1508" s="60">
        <v>112.982516360844</v>
      </c>
      <c r="H1508" s="60">
        <v>98.482832032864195</v>
      </c>
      <c r="I1508" s="60">
        <v>101.975537491826</v>
      </c>
      <c r="J1508" s="60">
        <v>111.34583782366001</v>
      </c>
      <c r="K1508" s="60">
        <v>112.529972778821</v>
      </c>
      <c r="L1508" s="60">
        <v>93.879103289630095</v>
      </c>
      <c r="M1508" s="61">
        <v>0.602224037816942</v>
      </c>
      <c r="N1508" s="61">
        <v>0.64832414895200496</v>
      </c>
      <c r="O1508" s="61">
        <v>0.60636506648954802</v>
      </c>
      <c r="P1508" s="61">
        <v>0.57306760333866402</v>
      </c>
      <c r="Q1508" s="61">
        <v>0.53370359638126597</v>
      </c>
      <c r="R1508" s="61">
        <v>0.54382630948516097</v>
      </c>
      <c r="S1508" s="61">
        <v>0.46578815615172497</v>
      </c>
    </row>
    <row r="1509" spans="1:19" x14ac:dyDescent="0.35">
      <c r="A1509" s="59" t="s">
        <v>1284</v>
      </c>
      <c r="B1509" s="59" t="s">
        <v>1285</v>
      </c>
      <c r="C1509" s="53" t="s">
        <v>60</v>
      </c>
      <c r="D1509" s="53" t="s">
        <v>261</v>
      </c>
      <c r="E1509" s="53" t="s">
        <v>3707</v>
      </c>
      <c r="F1509" s="60">
        <v>100.719169691467</v>
      </c>
      <c r="G1509" s="60">
        <v>112.982516360844</v>
      </c>
      <c r="H1509" s="60">
        <v>98.482832032864195</v>
      </c>
      <c r="I1509" s="60">
        <v>101.975537491826</v>
      </c>
      <c r="J1509" s="60">
        <v>111.34583782366001</v>
      </c>
      <c r="K1509" s="60">
        <v>112.529972778821</v>
      </c>
      <c r="L1509" s="60">
        <v>93.879103289630095</v>
      </c>
      <c r="M1509" s="61">
        <v>0.602224037816942</v>
      </c>
      <c r="N1509" s="61">
        <v>0.64832414895200496</v>
      </c>
      <c r="O1509" s="61">
        <v>0.60636506648954802</v>
      </c>
      <c r="P1509" s="61">
        <v>0.57306760333866402</v>
      </c>
      <c r="Q1509" s="61">
        <v>0.53370359638126597</v>
      </c>
      <c r="R1509" s="61">
        <v>0.54382630948516097</v>
      </c>
      <c r="S1509" s="61">
        <v>0.46578815615172497</v>
      </c>
    </row>
    <row r="1510" spans="1:19" x14ac:dyDescent="0.35">
      <c r="A1510" s="59" t="s">
        <v>1284</v>
      </c>
      <c r="B1510" s="59" t="s">
        <v>1285</v>
      </c>
      <c r="C1510" s="53" t="s">
        <v>60</v>
      </c>
      <c r="D1510" s="53" t="s">
        <v>261</v>
      </c>
      <c r="E1510" s="53" t="s">
        <v>3707</v>
      </c>
      <c r="F1510" s="60">
        <v>100.719169691467</v>
      </c>
      <c r="G1510" s="60">
        <v>112.982516360844</v>
      </c>
      <c r="H1510" s="60">
        <v>98.482832032864195</v>
      </c>
      <c r="I1510" s="60">
        <v>101.975537491826</v>
      </c>
      <c r="J1510" s="60">
        <v>111.34583782366001</v>
      </c>
      <c r="K1510" s="60">
        <v>112.529972778821</v>
      </c>
      <c r="L1510" s="60">
        <v>93.879103289630095</v>
      </c>
      <c r="M1510" s="61">
        <v>0.602224037816942</v>
      </c>
      <c r="N1510" s="61">
        <v>0.64832414895200496</v>
      </c>
      <c r="O1510" s="61">
        <v>0.60636506648954802</v>
      </c>
      <c r="P1510" s="61">
        <v>0.57306760333866402</v>
      </c>
      <c r="Q1510" s="61">
        <v>0.53370359638126597</v>
      </c>
      <c r="R1510" s="61">
        <v>0.54382630948516097</v>
      </c>
      <c r="S1510" s="61">
        <v>0.46578815615172497</v>
      </c>
    </row>
    <row r="1511" spans="1:19" x14ac:dyDescent="0.35">
      <c r="A1511" s="59" t="s">
        <v>388</v>
      </c>
      <c r="B1511" s="59" t="s">
        <v>389</v>
      </c>
      <c r="C1511" s="53" t="s">
        <v>60</v>
      </c>
      <c r="D1511" s="53" t="s">
        <v>261</v>
      </c>
      <c r="E1511" s="53" t="s">
        <v>3708</v>
      </c>
      <c r="F1511" s="60">
        <v>97.393775860237497</v>
      </c>
      <c r="G1511" s="60">
        <v>115.883723517313</v>
      </c>
      <c r="H1511" s="60">
        <v>106.99563226959</v>
      </c>
      <c r="I1511" s="60">
        <v>106.14238313584799</v>
      </c>
      <c r="J1511" s="60">
        <v>114.39958315524299</v>
      </c>
      <c r="K1511" s="60">
        <v>110.907085687774</v>
      </c>
      <c r="L1511" s="60">
        <v>93.937701748761995</v>
      </c>
      <c r="M1511" s="61">
        <v>0.472084994244723</v>
      </c>
      <c r="N1511" s="61">
        <v>0.49931785576900101</v>
      </c>
      <c r="O1511" s="61">
        <v>0.47358162484160499</v>
      </c>
      <c r="P1511" s="61">
        <v>0.452344650545835</v>
      </c>
      <c r="Q1511" s="61">
        <v>0.42424296459044802</v>
      </c>
      <c r="R1511" s="61">
        <v>0.43101893870473301</v>
      </c>
      <c r="S1511" s="61">
        <v>0.36840948172554</v>
      </c>
    </row>
    <row r="1512" spans="1:19" x14ac:dyDescent="0.35">
      <c r="A1512" s="59" t="s">
        <v>388</v>
      </c>
      <c r="B1512" s="59" t="s">
        <v>389</v>
      </c>
      <c r="C1512" s="53" t="s">
        <v>60</v>
      </c>
      <c r="D1512" s="53" t="s">
        <v>261</v>
      </c>
      <c r="E1512" s="53" t="s">
        <v>3708</v>
      </c>
      <c r="F1512" s="60">
        <v>97.393775860237497</v>
      </c>
      <c r="G1512" s="60">
        <v>115.883723517313</v>
      </c>
      <c r="H1512" s="60">
        <v>106.99563226959</v>
      </c>
      <c r="I1512" s="60">
        <v>106.14238313584799</v>
      </c>
      <c r="J1512" s="60">
        <v>114.39958315524299</v>
      </c>
      <c r="K1512" s="60">
        <v>110.907085687774</v>
      </c>
      <c r="L1512" s="60">
        <v>93.937701748761995</v>
      </c>
      <c r="M1512" s="61">
        <v>0.472084994244723</v>
      </c>
      <c r="N1512" s="61">
        <v>0.49931785576900101</v>
      </c>
      <c r="O1512" s="61">
        <v>0.47358162484160499</v>
      </c>
      <c r="P1512" s="61">
        <v>0.452344650545835</v>
      </c>
      <c r="Q1512" s="61">
        <v>0.42424296459044802</v>
      </c>
      <c r="R1512" s="61">
        <v>0.43101893870473301</v>
      </c>
      <c r="S1512" s="61">
        <v>0.36840948172554</v>
      </c>
    </row>
    <row r="1513" spans="1:19" x14ac:dyDescent="0.35">
      <c r="A1513" s="59" t="s">
        <v>388</v>
      </c>
      <c r="B1513" s="59" t="s">
        <v>389</v>
      </c>
      <c r="C1513" s="53" t="s">
        <v>60</v>
      </c>
      <c r="D1513" s="53" t="s">
        <v>261</v>
      </c>
      <c r="E1513" s="53" t="s">
        <v>3708</v>
      </c>
      <c r="F1513" s="60">
        <v>97.393775860237497</v>
      </c>
      <c r="G1513" s="60">
        <v>115.883723517313</v>
      </c>
      <c r="H1513" s="60">
        <v>106.99563226959</v>
      </c>
      <c r="I1513" s="60">
        <v>106.14238313584799</v>
      </c>
      <c r="J1513" s="60">
        <v>114.39958315524299</v>
      </c>
      <c r="K1513" s="60">
        <v>110.907085687774</v>
      </c>
      <c r="L1513" s="60">
        <v>93.937701748761995</v>
      </c>
      <c r="M1513" s="61">
        <v>0.472084994244723</v>
      </c>
      <c r="N1513" s="61">
        <v>0.49931785576900101</v>
      </c>
      <c r="O1513" s="61">
        <v>0.47358162484160499</v>
      </c>
      <c r="P1513" s="61">
        <v>0.452344650545835</v>
      </c>
      <c r="Q1513" s="61">
        <v>0.42424296459044802</v>
      </c>
      <c r="R1513" s="61">
        <v>0.43101893870473301</v>
      </c>
      <c r="S1513" s="61">
        <v>0.36840948172554</v>
      </c>
    </row>
    <row r="1514" spans="1:19" x14ac:dyDescent="0.35">
      <c r="A1514" s="59" t="s">
        <v>1390</v>
      </c>
      <c r="B1514" s="59" t="s">
        <v>1391</v>
      </c>
      <c r="C1514" s="53" t="s">
        <v>60</v>
      </c>
      <c r="D1514" s="53" t="s">
        <v>261</v>
      </c>
      <c r="E1514" s="53" t="s">
        <v>3707</v>
      </c>
      <c r="F1514" s="60">
        <v>90.001837959920394</v>
      </c>
      <c r="G1514" s="60">
        <v>115.667331236</v>
      </c>
      <c r="H1514" s="60">
        <v>108.07809307585499</v>
      </c>
      <c r="I1514" s="60">
        <v>102.2639255908</v>
      </c>
      <c r="J1514" s="60">
        <v>109.887300177772</v>
      </c>
      <c r="K1514" s="60">
        <v>104.16107651654799</v>
      </c>
      <c r="L1514" s="60">
        <v>98.372265711690901</v>
      </c>
      <c r="M1514" s="61">
        <v>0.60406347187410703</v>
      </c>
      <c r="N1514" s="61">
        <v>0.64857097547731601</v>
      </c>
      <c r="O1514" s="61">
        <v>0.60821567864672299</v>
      </c>
      <c r="P1514" s="61">
        <v>0.57347081038706604</v>
      </c>
      <c r="Q1514" s="61">
        <v>0.53394821668410997</v>
      </c>
      <c r="R1514" s="61">
        <v>0.54542722484047501</v>
      </c>
      <c r="S1514" s="61">
        <v>0.465827029245241</v>
      </c>
    </row>
    <row r="1515" spans="1:19" x14ac:dyDescent="0.35">
      <c r="A1515" s="59" t="s">
        <v>1390</v>
      </c>
      <c r="B1515" s="59" t="s">
        <v>1391</v>
      </c>
      <c r="C1515" s="53" t="s">
        <v>60</v>
      </c>
      <c r="D1515" s="53" t="s">
        <v>261</v>
      </c>
      <c r="E1515" s="53" t="s">
        <v>3707</v>
      </c>
      <c r="F1515" s="60">
        <v>90.001837959920394</v>
      </c>
      <c r="G1515" s="60">
        <v>115.667331236</v>
      </c>
      <c r="H1515" s="60">
        <v>108.07809307585499</v>
      </c>
      <c r="I1515" s="60">
        <v>102.2639255908</v>
      </c>
      <c r="J1515" s="60">
        <v>109.887300177772</v>
      </c>
      <c r="K1515" s="60">
        <v>104.16107651654799</v>
      </c>
      <c r="L1515" s="60">
        <v>98.372265711690901</v>
      </c>
      <c r="M1515" s="61">
        <v>0.60406347187410703</v>
      </c>
      <c r="N1515" s="61">
        <v>0.64857097547731601</v>
      </c>
      <c r="O1515" s="61">
        <v>0.60821567864672299</v>
      </c>
      <c r="P1515" s="61">
        <v>0.57347081038706604</v>
      </c>
      <c r="Q1515" s="61">
        <v>0.53394821668410997</v>
      </c>
      <c r="R1515" s="61">
        <v>0.54542722484047501</v>
      </c>
      <c r="S1515" s="61">
        <v>0.465827029245241</v>
      </c>
    </row>
    <row r="1516" spans="1:19" x14ac:dyDescent="0.35">
      <c r="A1516" s="59" t="s">
        <v>1390</v>
      </c>
      <c r="B1516" s="59" t="s">
        <v>1391</v>
      </c>
      <c r="C1516" s="53" t="s">
        <v>60</v>
      </c>
      <c r="D1516" s="53" t="s">
        <v>261</v>
      </c>
      <c r="E1516" s="53" t="s">
        <v>3707</v>
      </c>
      <c r="F1516" s="60">
        <v>90.001837959920394</v>
      </c>
      <c r="G1516" s="60">
        <v>115.667331236</v>
      </c>
      <c r="H1516" s="60">
        <v>108.07809307585499</v>
      </c>
      <c r="I1516" s="60">
        <v>102.2639255908</v>
      </c>
      <c r="J1516" s="60">
        <v>109.887300177772</v>
      </c>
      <c r="K1516" s="60">
        <v>104.16107651654799</v>
      </c>
      <c r="L1516" s="60">
        <v>98.372265711690901</v>
      </c>
      <c r="M1516" s="61">
        <v>0.60406347187410703</v>
      </c>
      <c r="N1516" s="61">
        <v>0.64857097547731601</v>
      </c>
      <c r="O1516" s="61">
        <v>0.60821567864672299</v>
      </c>
      <c r="P1516" s="61">
        <v>0.57347081038706604</v>
      </c>
      <c r="Q1516" s="61">
        <v>0.53394821668410997</v>
      </c>
      <c r="R1516" s="61">
        <v>0.54542722484047501</v>
      </c>
      <c r="S1516" s="61">
        <v>0.465827029245241</v>
      </c>
    </row>
    <row r="1517" spans="1:19" x14ac:dyDescent="0.35">
      <c r="A1517" s="59" t="s">
        <v>1366</v>
      </c>
      <c r="B1517" s="59" t="s">
        <v>1367</v>
      </c>
      <c r="C1517" s="53" t="s">
        <v>60</v>
      </c>
      <c r="D1517" s="53" t="s">
        <v>261</v>
      </c>
      <c r="E1517" s="53" t="s">
        <v>3708</v>
      </c>
      <c r="F1517" s="60">
        <v>97.393775860237497</v>
      </c>
      <c r="G1517" s="60">
        <v>115.883723517313</v>
      </c>
      <c r="H1517" s="60">
        <v>106.99563226959</v>
      </c>
      <c r="I1517" s="60">
        <v>106.14238313584799</v>
      </c>
      <c r="J1517" s="60">
        <v>114.39958315524299</v>
      </c>
      <c r="K1517" s="60">
        <v>110.907085687774</v>
      </c>
      <c r="L1517" s="60">
        <v>93.937701748761995</v>
      </c>
      <c r="M1517" s="61">
        <v>0.472084994244723</v>
      </c>
      <c r="N1517" s="61">
        <v>0.49931785576900101</v>
      </c>
      <c r="O1517" s="61">
        <v>0.47358162484160499</v>
      </c>
      <c r="P1517" s="61">
        <v>0.452344650545835</v>
      </c>
      <c r="Q1517" s="61">
        <v>0.42424296459044802</v>
      </c>
      <c r="R1517" s="61">
        <v>0.43101893870473301</v>
      </c>
      <c r="S1517" s="61">
        <v>0.36840948172554</v>
      </c>
    </row>
    <row r="1518" spans="1:19" x14ac:dyDescent="0.35">
      <c r="A1518" s="59" t="s">
        <v>1366</v>
      </c>
      <c r="B1518" s="59" t="s">
        <v>1367</v>
      </c>
      <c r="C1518" s="53" t="s">
        <v>60</v>
      </c>
      <c r="D1518" s="53" t="s">
        <v>261</v>
      </c>
      <c r="E1518" s="53" t="s">
        <v>3708</v>
      </c>
      <c r="F1518" s="60">
        <v>97.393775860237497</v>
      </c>
      <c r="G1518" s="60">
        <v>115.883723517313</v>
      </c>
      <c r="H1518" s="60">
        <v>106.99563226959</v>
      </c>
      <c r="I1518" s="60">
        <v>106.14238313584799</v>
      </c>
      <c r="J1518" s="60">
        <v>114.39958315524299</v>
      </c>
      <c r="K1518" s="60">
        <v>110.907085687774</v>
      </c>
      <c r="L1518" s="60">
        <v>93.937701748761995</v>
      </c>
      <c r="M1518" s="61">
        <v>0.472084994244723</v>
      </c>
      <c r="N1518" s="61">
        <v>0.49931785576900101</v>
      </c>
      <c r="O1518" s="61">
        <v>0.47358162484160499</v>
      </c>
      <c r="P1518" s="61">
        <v>0.452344650545835</v>
      </c>
      <c r="Q1518" s="61">
        <v>0.42424296459044802</v>
      </c>
      <c r="R1518" s="61">
        <v>0.43101893870473301</v>
      </c>
      <c r="S1518" s="61">
        <v>0.36840948172554</v>
      </c>
    </row>
    <row r="1519" spans="1:19" x14ac:dyDescent="0.35">
      <c r="A1519" s="59" t="s">
        <v>1366</v>
      </c>
      <c r="B1519" s="59" t="s">
        <v>1367</v>
      </c>
      <c r="C1519" s="53" t="s">
        <v>60</v>
      </c>
      <c r="D1519" s="53" t="s">
        <v>261</v>
      </c>
      <c r="E1519" s="53" t="s">
        <v>3708</v>
      </c>
      <c r="F1519" s="60">
        <v>97.393775860237497</v>
      </c>
      <c r="G1519" s="60">
        <v>115.883723517313</v>
      </c>
      <c r="H1519" s="60">
        <v>106.99563226959</v>
      </c>
      <c r="I1519" s="60">
        <v>106.14238313584799</v>
      </c>
      <c r="J1519" s="60">
        <v>114.39958315524299</v>
      </c>
      <c r="K1519" s="60">
        <v>110.907085687774</v>
      </c>
      <c r="L1519" s="60">
        <v>93.937701748761995</v>
      </c>
      <c r="M1519" s="61">
        <v>0.472084994244723</v>
      </c>
      <c r="N1519" s="61">
        <v>0.49931785576900101</v>
      </c>
      <c r="O1519" s="61">
        <v>0.47358162484160499</v>
      </c>
      <c r="P1519" s="61">
        <v>0.452344650545835</v>
      </c>
      <c r="Q1519" s="61">
        <v>0.42424296459044802</v>
      </c>
      <c r="R1519" s="61">
        <v>0.43101893870473301</v>
      </c>
      <c r="S1519" s="61">
        <v>0.36840948172554</v>
      </c>
    </row>
    <row r="1520" spans="1:19" x14ac:dyDescent="0.35">
      <c r="A1520" s="59" t="s">
        <v>386</v>
      </c>
      <c r="B1520" s="59" t="s">
        <v>387</v>
      </c>
      <c r="C1520" s="53" t="s">
        <v>60</v>
      </c>
      <c r="D1520" s="53" t="s">
        <v>261</v>
      </c>
      <c r="E1520" s="53" t="s">
        <v>3708</v>
      </c>
      <c r="F1520" s="60">
        <v>101.760667796145</v>
      </c>
      <c r="G1520" s="60">
        <v>127.29058950660399</v>
      </c>
      <c r="H1520" s="60">
        <v>113.048698330298</v>
      </c>
      <c r="I1520" s="60">
        <v>111.807506161261</v>
      </c>
      <c r="J1520" s="60">
        <v>115.791088779486</v>
      </c>
      <c r="K1520" s="60">
        <v>110.91809336508</v>
      </c>
      <c r="L1520" s="60">
        <v>92.561698312233702</v>
      </c>
      <c r="M1520" s="61">
        <v>0.61768217059050801</v>
      </c>
      <c r="N1520" s="61">
        <v>0.65010997757328404</v>
      </c>
      <c r="O1520" s="61">
        <v>0.62037423980686501</v>
      </c>
      <c r="P1520" s="61">
        <v>0.59504370650170102</v>
      </c>
      <c r="Q1520" s="61">
        <v>0.56328162141718596</v>
      </c>
      <c r="R1520" s="61">
        <v>0.57158063692382099</v>
      </c>
      <c r="S1520" s="61">
        <v>0.50458538890648796</v>
      </c>
    </row>
    <row r="1521" spans="1:19" x14ac:dyDescent="0.35">
      <c r="A1521" s="59" t="s">
        <v>386</v>
      </c>
      <c r="B1521" s="59" t="s">
        <v>387</v>
      </c>
      <c r="C1521" s="53" t="s">
        <v>60</v>
      </c>
      <c r="D1521" s="53" t="s">
        <v>261</v>
      </c>
      <c r="E1521" s="53" t="s">
        <v>3708</v>
      </c>
      <c r="F1521" s="60">
        <v>101.760667796145</v>
      </c>
      <c r="G1521" s="60">
        <v>127.29058950660399</v>
      </c>
      <c r="H1521" s="60">
        <v>113.048698330298</v>
      </c>
      <c r="I1521" s="60">
        <v>111.807506161261</v>
      </c>
      <c r="J1521" s="60">
        <v>115.791088779486</v>
      </c>
      <c r="K1521" s="60">
        <v>110.91809336508</v>
      </c>
      <c r="L1521" s="60">
        <v>92.561698312233702</v>
      </c>
      <c r="M1521" s="61">
        <v>0.61768217059050801</v>
      </c>
      <c r="N1521" s="61">
        <v>0.65010997757328404</v>
      </c>
      <c r="O1521" s="61">
        <v>0.62037423980686501</v>
      </c>
      <c r="P1521" s="61">
        <v>0.59504370650170102</v>
      </c>
      <c r="Q1521" s="61">
        <v>0.56328162141718596</v>
      </c>
      <c r="R1521" s="61">
        <v>0.57158063692382099</v>
      </c>
      <c r="S1521" s="61">
        <v>0.50458538890648796</v>
      </c>
    </row>
    <row r="1522" spans="1:19" x14ac:dyDescent="0.35">
      <c r="A1522" s="59" t="s">
        <v>386</v>
      </c>
      <c r="B1522" s="59" t="s">
        <v>387</v>
      </c>
      <c r="C1522" s="53" t="s">
        <v>60</v>
      </c>
      <c r="D1522" s="53" t="s">
        <v>261</v>
      </c>
      <c r="E1522" s="53" t="s">
        <v>3708</v>
      </c>
      <c r="F1522" s="60">
        <v>101.760667796145</v>
      </c>
      <c r="G1522" s="60">
        <v>127.29058950660399</v>
      </c>
      <c r="H1522" s="60">
        <v>113.048698330298</v>
      </c>
      <c r="I1522" s="60">
        <v>111.807506161261</v>
      </c>
      <c r="J1522" s="60">
        <v>115.791088779486</v>
      </c>
      <c r="K1522" s="60">
        <v>110.91809336508</v>
      </c>
      <c r="L1522" s="60">
        <v>92.561698312233702</v>
      </c>
      <c r="M1522" s="61">
        <v>0.61768217059050801</v>
      </c>
      <c r="N1522" s="61">
        <v>0.65010997757328404</v>
      </c>
      <c r="O1522" s="61">
        <v>0.62037423980686501</v>
      </c>
      <c r="P1522" s="61">
        <v>0.59504370650170102</v>
      </c>
      <c r="Q1522" s="61">
        <v>0.56328162141718596</v>
      </c>
      <c r="R1522" s="61">
        <v>0.57158063692382099</v>
      </c>
      <c r="S1522" s="61">
        <v>0.50458538890648796</v>
      </c>
    </row>
    <row r="1523" spans="1:19" x14ac:dyDescent="0.35">
      <c r="A1523" s="59" t="s">
        <v>1300</v>
      </c>
      <c r="B1523" s="59" t="s">
        <v>1301</v>
      </c>
      <c r="C1523" s="53" t="s">
        <v>60</v>
      </c>
      <c r="D1523" s="53" t="s">
        <v>261</v>
      </c>
      <c r="E1523" s="53" t="s">
        <v>3708</v>
      </c>
      <c r="F1523" s="60">
        <v>97.393775860237497</v>
      </c>
      <c r="G1523" s="60">
        <v>115.883723517313</v>
      </c>
      <c r="H1523" s="60">
        <v>106.99563226959</v>
      </c>
      <c r="I1523" s="60">
        <v>106.14238313584799</v>
      </c>
      <c r="J1523" s="60">
        <v>114.39958315524299</v>
      </c>
      <c r="K1523" s="60">
        <v>110.907085687774</v>
      </c>
      <c r="L1523" s="60">
        <v>93.937701748761995</v>
      </c>
      <c r="M1523" s="61">
        <v>0.472084994244723</v>
      </c>
      <c r="N1523" s="61">
        <v>0.49931785576900101</v>
      </c>
      <c r="O1523" s="61">
        <v>0.47358162484160499</v>
      </c>
      <c r="P1523" s="61">
        <v>0.452344650545835</v>
      </c>
      <c r="Q1523" s="61">
        <v>0.42424296459044802</v>
      </c>
      <c r="R1523" s="61">
        <v>0.43101893870473301</v>
      </c>
      <c r="S1523" s="61">
        <v>0.36840948172554</v>
      </c>
    </row>
    <row r="1524" spans="1:19" x14ac:dyDescent="0.35">
      <c r="A1524" s="59" t="s">
        <v>1300</v>
      </c>
      <c r="B1524" s="59" t="s">
        <v>1301</v>
      </c>
      <c r="C1524" s="53" t="s">
        <v>60</v>
      </c>
      <c r="D1524" s="53" t="s">
        <v>261</v>
      </c>
      <c r="E1524" s="53" t="s">
        <v>3708</v>
      </c>
      <c r="F1524" s="60">
        <v>97.393775860237497</v>
      </c>
      <c r="G1524" s="60">
        <v>115.883723517313</v>
      </c>
      <c r="H1524" s="60">
        <v>106.99563226959</v>
      </c>
      <c r="I1524" s="60">
        <v>106.14238313584799</v>
      </c>
      <c r="J1524" s="60">
        <v>114.39958315524299</v>
      </c>
      <c r="K1524" s="60">
        <v>110.907085687774</v>
      </c>
      <c r="L1524" s="60">
        <v>93.937701748761995</v>
      </c>
      <c r="M1524" s="61">
        <v>0.472084994244723</v>
      </c>
      <c r="N1524" s="61">
        <v>0.49931785576900101</v>
      </c>
      <c r="O1524" s="61">
        <v>0.47358162484160499</v>
      </c>
      <c r="P1524" s="61">
        <v>0.452344650545835</v>
      </c>
      <c r="Q1524" s="61">
        <v>0.42424296459044802</v>
      </c>
      <c r="R1524" s="61">
        <v>0.43101893870473301</v>
      </c>
      <c r="S1524" s="61">
        <v>0.36840948172554</v>
      </c>
    </row>
    <row r="1525" spans="1:19" x14ac:dyDescent="0.35">
      <c r="A1525" s="59" t="s">
        <v>1300</v>
      </c>
      <c r="B1525" s="59" t="s">
        <v>1301</v>
      </c>
      <c r="C1525" s="53" t="s">
        <v>60</v>
      </c>
      <c r="D1525" s="53" t="s">
        <v>261</v>
      </c>
      <c r="E1525" s="53" t="s">
        <v>3708</v>
      </c>
      <c r="F1525" s="60">
        <v>97.393775860237497</v>
      </c>
      <c r="G1525" s="60">
        <v>115.883723517313</v>
      </c>
      <c r="H1525" s="60">
        <v>106.99563226959</v>
      </c>
      <c r="I1525" s="60">
        <v>106.14238313584799</v>
      </c>
      <c r="J1525" s="60">
        <v>114.39958315524299</v>
      </c>
      <c r="K1525" s="60">
        <v>110.907085687774</v>
      </c>
      <c r="L1525" s="60">
        <v>93.937701748761995</v>
      </c>
      <c r="M1525" s="61">
        <v>0.472084994244723</v>
      </c>
      <c r="N1525" s="61">
        <v>0.49931785576900101</v>
      </c>
      <c r="O1525" s="61">
        <v>0.47358162484160499</v>
      </c>
      <c r="P1525" s="61">
        <v>0.452344650545835</v>
      </c>
      <c r="Q1525" s="61">
        <v>0.42424296459044802</v>
      </c>
      <c r="R1525" s="61">
        <v>0.43101893870473301</v>
      </c>
      <c r="S1525" s="61">
        <v>0.36840948172554</v>
      </c>
    </row>
    <row r="1526" spans="1:19" x14ac:dyDescent="0.35">
      <c r="A1526" s="59" t="s">
        <v>1614</v>
      </c>
      <c r="B1526" s="59" t="s">
        <v>1615</v>
      </c>
      <c r="C1526" s="53" t="s">
        <v>40</v>
      </c>
      <c r="D1526" s="53" t="s">
        <v>249</v>
      </c>
      <c r="E1526" s="53" t="s">
        <v>3708</v>
      </c>
      <c r="F1526" s="60">
        <v>106.135691708181</v>
      </c>
      <c r="G1526" s="60">
        <v>118.838675591382</v>
      </c>
      <c r="H1526" s="60">
        <v>101.83337710056701</v>
      </c>
      <c r="I1526" s="60">
        <v>108.994957017462</v>
      </c>
      <c r="J1526" s="60">
        <v>114.43051729914001</v>
      </c>
      <c r="K1526" s="60">
        <v>106.967541177185</v>
      </c>
      <c r="L1526" s="60"/>
      <c r="M1526" s="61">
        <v>0.39999935797995201</v>
      </c>
      <c r="N1526" s="61">
        <v>0.40543086700627201</v>
      </c>
      <c r="O1526" s="61">
        <v>0.37719172985535798</v>
      </c>
      <c r="P1526" s="61">
        <v>0.379838228767023</v>
      </c>
      <c r="Q1526" s="61">
        <v>0.35159777536056402</v>
      </c>
      <c r="R1526" s="61">
        <v>0.34152640332052198</v>
      </c>
      <c r="S1526" s="61">
        <v>0.25107917411023101</v>
      </c>
    </row>
    <row r="1527" spans="1:19" x14ac:dyDescent="0.35">
      <c r="A1527" s="59" t="s">
        <v>453</v>
      </c>
      <c r="B1527" s="59" t="s">
        <v>454</v>
      </c>
      <c r="C1527" s="53" t="s">
        <v>60</v>
      </c>
      <c r="D1527" s="53" t="s">
        <v>44</v>
      </c>
      <c r="E1527" s="53" t="s">
        <v>3707</v>
      </c>
      <c r="F1527" s="60">
        <v>99.543061684393294</v>
      </c>
      <c r="G1527" s="60">
        <v>127.279748539118</v>
      </c>
      <c r="H1527" s="60">
        <v>114.823738885105</v>
      </c>
      <c r="I1527" s="60">
        <v>108.349375177227</v>
      </c>
      <c r="J1527" s="60">
        <v>114.35783895169899</v>
      </c>
      <c r="K1527" s="60">
        <v>104.749161676583</v>
      </c>
      <c r="L1527" s="60">
        <v>97.791499173638002</v>
      </c>
      <c r="M1527" s="61">
        <v>0.66681770920206396</v>
      </c>
      <c r="N1527" s="61">
        <v>0.70631063067192101</v>
      </c>
      <c r="O1527" s="61">
        <v>0.67088853143989302</v>
      </c>
      <c r="P1527" s="61">
        <v>0.64020068252022999</v>
      </c>
      <c r="Q1527" s="61">
        <v>0.60496219591488798</v>
      </c>
      <c r="R1527" s="61">
        <v>0.61519961900096998</v>
      </c>
      <c r="S1527" s="61">
        <v>0.54762673802254602</v>
      </c>
    </row>
    <row r="1528" spans="1:19" x14ac:dyDescent="0.35">
      <c r="A1528" s="59" t="s">
        <v>451</v>
      </c>
      <c r="B1528" s="59" t="s">
        <v>452</v>
      </c>
      <c r="C1528" s="53" t="s">
        <v>40</v>
      </c>
      <c r="D1528" s="53" t="s">
        <v>44</v>
      </c>
      <c r="E1528" s="53" t="s">
        <v>3708</v>
      </c>
      <c r="F1528" s="60">
        <v>102.196252026279</v>
      </c>
      <c r="G1528" s="60">
        <v>119.92569611611199</v>
      </c>
      <c r="H1528" s="60">
        <v>113.032056143123</v>
      </c>
      <c r="I1528" s="60">
        <v>105.56590600987001</v>
      </c>
      <c r="J1528" s="60">
        <v>114.28511234506399</v>
      </c>
      <c r="K1528" s="60">
        <v>104.85394100493301</v>
      </c>
      <c r="L1528" s="60">
        <v>101.01510644578801</v>
      </c>
      <c r="M1528" s="61">
        <v>0.69189558650640104</v>
      </c>
      <c r="N1528" s="61">
        <v>0.72686255364908203</v>
      </c>
      <c r="O1528" s="61">
        <v>0.69411371389037602</v>
      </c>
      <c r="P1528" s="61">
        <v>0.67243236089166503</v>
      </c>
      <c r="Q1528" s="61">
        <v>0.64229327546008796</v>
      </c>
      <c r="R1528" s="61">
        <v>0.647132904084738</v>
      </c>
      <c r="S1528" s="61">
        <v>0.58858732913296596</v>
      </c>
    </row>
    <row r="1529" spans="1:19" x14ac:dyDescent="0.35">
      <c r="A1529" s="59" t="s">
        <v>3515</v>
      </c>
      <c r="B1529" s="59" t="s">
        <v>3516</v>
      </c>
      <c r="C1529" s="53" t="s">
        <v>60</v>
      </c>
      <c r="D1529" s="53" t="s">
        <v>44</v>
      </c>
      <c r="E1529" s="53" t="s">
        <v>3707</v>
      </c>
      <c r="F1529" s="60">
        <v>102.79463963102199</v>
      </c>
      <c r="G1529" s="60">
        <v>129.115419997331</v>
      </c>
      <c r="H1529" s="60">
        <v>117.87826104843499</v>
      </c>
      <c r="I1529" s="60">
        <v>116.251047462963</v>
      </c>
      <c r="J1529" s="60">
        <v>112.603375923005</v>
      </c>
      <c r="K1529" s="60">
        <v>108.80106476</v>
      </c>
      <c r="L1529" s="60">
        <v>94.679669857483702</v>
      </c>
      <c r="M1529" s="61">
        <v>0.66325631713570299</v>
      </c>
      <c r="N1529" s="61">
        <v>0.70219531011134595</v>
      </c>
      <c r="O1529" s="61">
        <v>0.666951671470705</v>
      </c>
      <c r="P1529" s="61">
        <v>0.63813599992820402</v>
      </c>
      <c r="Q1529" s="61">
        <v>0.60411009575004504</v>
      </c>
      <c r="R1529" s="61">
        <v>0.61298422109233197</v>
      </c>
      <c r="S1529" s="61">
        <v>0.54807556137172597</v>
      </c>
    </row>
    <row r="1530" spans="1:19" x14ac:dyDescent="0.35">
      <c r="A1530" s="59" t="s">
        <v>426</v>
      </c>
      <c r="B1530" s="59" t="s">
        <v>427</v>
      </c>
      <c r="C1530" s="53" t="s">
        <v>60</v>
      </c>
      <c r="D1530" s="53" t="s">
        <v>80</v>
      </c>
      <c r="E1530" s="53" t="s">
        <v>3708</v>
      </c>
      <c r="F1530" s="60">
        <v>104.656326368451</v>
      </c>
      <c r="G1530" s="60">
        <v>124.604033506367</v>
      </c>
      <c r="H1530" s="60">
        <v>103.117057079037</v>
      </c>
      <c r="I1530" s="60">
        <v>100.441638730102</v>
      </c>
      <c r="J1530" s="60">
        <v>107.100669489672</v>
      </c>
      <c r="K1530" s="60">
        <v>117.353399378034</v>
      </c>
      <c r="L1530" s="60">
        <v>101.12712995723101</v>
      </c>
      <c r="M1530" s="61">
        <v>0.51459392021112804</v>
      </c>
      <c r="N1530" s="61">
        <v>0.55106696485123396</v>
      </c>
      <c r="O1530" s="61">
        <v>0.51844932018758805</v>
      </c>
      <c r="P1530" s="61">
        <v>0.48999580570618101</v>
      </c>
      <c r="Q1530" s="61">
        <v>0.45708426285493298</v>
      </c>
      <c r="R1530" s="61">
        <v>0.46671165173139501</v>
      </c>
      <c r="S1530" s="61">
        <v>0.40519795119692997</v>
      </c>
    </row>
    <row r="1531" spans="1:19" x14ac:dyDescent="0.35">
      <c r="A1531" s="59" t="s">
        <v>426</v>
      </c>
      <c r="B1531" s="59" t="s">
        <v>427</v>
      </c>
      <c r="C1531" s="53" t="s">
        <v>60</v>
      </c>
      <c r="D1531" s="53" t="s">
        <v>80</v>
      </c>
      <c r="E1531" s="53" t="s">
        <v>3708</v>
      </c>
      <c r="F1531" s="60">
        <v>104.656326368451</v>
      </c>
      <c r="G1531" s="60">
        <v>124.604033506367</v>
      </c>
      <c r="H1531" s="60">
        <v>103.117057079037</v>
      </c>
      <c r="I1531" s="60">
        <v>100.441638730102</v>
      </c>
      <c r="J1531" s="60">
        <v>107.100669489672</v>
      </c>
      <c r="K1531" s="60">
        <v>117.353399378034</v>
      </c>
      <c r="L1531" s="60">
        <v>101.12712995723101</v>
      </c>
      <c r="M1531" s="61">
        <v>0.51459392021112804</v>
      </c>
      <c r="N1531" s="61">
        <v>0.55106696485123396</v>
      </c>
      <c r="O1531" s="61">
        <v>0.51844932018758805</v>
      </c>
      <c r="P1531" s="61">
        <v>0.48999580570618101</v>
      </c>
      <c r="Q1531" s="61">
        <v>0.45708426285493298</v>
      </c>
      <c r="R1531" s="61">
        <v>0.46671165173139501</v>
      </c>
      <c r="S1531" s="61">
        <v>0.40519795119692997</v>
      </c>
    </row>
    <row r="1532" spans="1:19" x14ac:dyDescent="0.35">
      <c r="A1532" s="59" t="s">
        <v>424</v>
      </c>
      <c r="B1532" s="59" t="s">
        <v>425</v>
      </c>
      <c r="C1532" s="53" t="s">
        <v>60</v>
      </c>
      <c r="D1532" s="53" t="s">
        <v>80</v>
      </c>
      <c r="E1532" s="53" t="s">
        <v>3707</v>
      </c>
      <c r="F1532" s="60">
        <v>104.07792871107399</v>
      </c>
      <c r="G1532" s="60">
        <v>124.17926468939601</v>
      </c>
      <c r="H1532" s="60">
        <v>114.39505127274199</v>
      </c>
      <c r="I1532" s="60">
        <v>108.843162085731</v>
      </c>
      <c r="J1532" s="60">
        <v>114.150565709828</v>
      </c>
      <c r="K1532" s="60">
        <v>114.993513892406</v>
      </c>
      <c r="L1532" s="60">
        <v>96.664288052166597</v>
      </c>
      <c r="M1532" s="61">
        <v>0.61624698857353799</v>
      </c>
      <c r="N1532" s="61">
        <v>0.66220682986748403</v>
      </c>
      <c r="O1532" s="61">
        <v>0.62179973146395495</v>
      </c>
      <c r="P1532" s="61">
        <v>0.58364635035916901</v>
      </c>
      <c r="Q1532" s="61">
        <v>0.542691684589933</v>
      </c>
      <c r="R1532" s="61">
        <v>0.55647884841574102</v>
      </c>
      <c r="S1532" s="61">
        <v>0.48027406167616599</v>
      </c>
    </row>
    <row r="1533" spans="1:19" x14ac:dyDescent="0.35">
      <c r="A1533" s="59" t="s">
        <v>424</v>
      </c>
      <c r="B1533" s="59" t="s">
        <v>425</v>
      </c>
      <c r="C1533" s="53" t="s">
        <v>60</v>
      </c>
      <c r="D1533" s="53" t="s">
        <v>80</v>
      </c>
      <c r="E1533" s="53" t="s">
        <v>3707</v>
      </c>
      <c r="F1533" s="60">
        <v>104.07792871107399</v>
      </c>
      <c r="G1533" s="60">
        <v>124.17926468939601</v>
      </c>
      <c r="H1533" s="60">
        <v>114.39505127274199</v>
      </c>
      <c r="I1533" s="60">
        <v>108.843162085731</v>
      </c>
      <c r="J1533" s="60">
        <v>114.150565709828</v>
      </c>
      <c r="K1533" s="60">
        <v>114.993513892406</v>
      </c>
      <c r="L1533" s="60">
        <v>96.664288052166597</v>
      </c>
      <c r="M1533" s="61">
        <v>0.61624698857353799</v>
      </c>
      <c r="N1533" s="61">
        <v>0.66220682986748403</v>
      </c>
      <c r="O1533" s="61">
        <v>0.62179973146395495</v>
      </c>
      <c r="P1533" s="61">
        <v>0.58364635035916901</v>
      </c>
      <c r="Q1533" s="61">
        <v>0.542691684589933</v>
      </c>
      <c r="R1533" s="61">
        <v>0.55647884841574102</v>
      </c>
      <c r="S1533" s="61">
        <v>0.48027406167616599</v>
      </c>
    </row>
    <row r="1534" spans="1:19" x14ac:dyDescent="0.35">
      <c r="A1534" s="59" t="s">
        <v>422</v>
      </c>
      <c r="B1534" s="59" t="s">
        <v>423</v>
      </c>
      <c r="C1534" s="53" t="s">
        <v>40</v>
      </c>
      <c r="D1534" s="53" t="s">
        <v>80</v>
      </c>
      <c r="E1534" s="53" t="s">
        <v>3708</v>
      </c>
      <c r="F1534" s="60">
        <v>103.981474484168</v>
      </c>
      <c r="G1534" s="60">
        <v>121.16242054640399</v>
      </c>
      <c r="H1534" s="60">
        <v>106.58657487346299</v>
      </c>
      <c r="I1534" s="60">
        <v>104.012354401922</v>
      </c>
      <c r="J1534" s="60">
        <v>108.394932836297</v>
      </c>
      <c r="K1534" s="60">
        <v>113.07261687098</v>
      </c>
      <c r="L1534" s="60">
        <v>98.035129243485699</v>
      </c>
      <c r="M1534" s="61">
        <v>0.44377979435315201</v>
      </c>
      <c r="N1534" s="61">
        <v>0.472788872886444</v>
      </c>
      <c r="O1534" s="61">
        <v>0.44669964341129198</v>
      </c>
      <c r="P1534" s="61">
        <v>0.42366943625030901</v>
      </c>
      <c r="Q1534" s="61">
        <v>0.39593352140627203</v>
      </c>
      <c r="R1534" s="61">
        <v>0.40380517604754401</v>
      </c>
      <c r="S1534" s="61">
        <v>0.35113888703977703</v>
      </c>
    </row>
    <row r="1535" spans="1:19" x14ac:dyDescent="0.35">
      <c r="A1535" s="59" t="s">
        <v>422</v>
      </c>
      <c r="B1535" s="59" t="s">
        <v>423</v>
      </c>
      <c r="C1535" s="53" t="s">
        <v>40</v>
      </c>
      <c r="D1535" s="53" t="s">
        <v>80</v>
      </c>
      <c r="E1535" s="53" t="s">
        <v>3708</v>
      </c>
      <c r="F1535" s="60">
        <v>103.981474484168</v>
      </c>
      <c r="G1535" s="60">
        <v>121.16242054640399</v>
      </c>
      <c r="H1535" s="60">
        <v>106.58657487346299</v>
      </c>
      <c r="I1535" s="60">
        <v>104.012354401922</v>
      </c>
      <c r="J1535" s="60">
        <v>108.394932836297</v>
      </c>
      <c r="K1535" s="60">
        <v>113.07261687098</v>
      </c>
      <c r="L1535" s="60">
        <v>98.035129243485699</v>
      </c>
      <c r="M1535" s="61">
        <v>0.44377979435315201</v>
      </c>
      <c r="N1535" s="61">
        <v>0.472788872886444</v>
      </c>
      <c r="O1535" s="61">
        <v>0.44669964341129198</v>
      </c>
      <c r="P1535" s="61">
        <v>0.42366943625030901</v>
      </c>
      <c r="Q1535" s="61">
        <v>0.39593352140627203</v>
      </c>
      <c r="R1535" s="61">
        <v>0.40380517604754401</v>
      </c>
      <c r="S1535" s="61">
        <v>0.35113888703977703</v>
      </c>
    </row>
    <row r="1536" spans="1:19" x14ac:dyDescent="0.35">
      <c r="A1536" s="59" t="s">
        <v>3673</v>
      </c>
      <c r="B1536" s="59" t="s">
        <v>3674</v>
      </c>
      <c r="C1536" s="53" t="s">
        <v>40</v>
      </c>
      <c r="D1536" s="53" t="s">
        <v>61</v>
      </c>
      <c r="E1536" s="53" t="s">
        <v>3707</v>
      </c>
      <c r="F1536" s="60">
        <v>109.396729378535</v>
      </c>
      <c r="G1536" s="60">
        <v>104.537271283197</v>
      </c>
      <c r="H1536" s="60">
        <v>91.375388856748202</v>
      </c>
      <c r="I1536" s="60">
        <v>103.29594977442299</v>
      </c>
      <c r="J1536" s="60">
        <v>112.579101547997</v>
      </c>
      <c r="K1536" s="60">
        <v>91.393225744816405</v>
      </c>
      <c r="L1536" s="60">
        <v>95.394431538751405</v>
      </c>
      <c r="M1536" s="61">
        <v>0.49520488528141399</v>
      </c>
      <c r="N1536" s="61">
        <v>0.55561978082645103</v>
      </c>
      <c r="O1536" s="61">
        <v>0.50182337755913098</v>
      </c>
      <c r="P1536" s="61">
        <v>0.45276259966270799</v>
      </c>
      <c r="Q1536" s="61">
        <v>0.39865343219280902</v>
      </c>
      <c r="R1536" s="61">
        <v>0.41602619244198702</v>
      </c>
      <c r="S1536" s="61">
        <v>0.30995377310849997</v>
      </c>
    </row>
    <row r="1537" spans="1:19" x14ac:dyDescent="0.35">
      <c r="A1537" s="59" t="s">
        <v>826</v>
      </c>
      <c r="B1537" s="59" t="s">
        <v>827</v>
      </c>
      <c r="C1537" s="53" t="s">
        <v>60</v>
      </c>
      <c r="D1537" s="53" t="s">
        <v>223</v>
      </c>
      <c r="E1537" s="53" t="s">
        <v>3707</v>
      </c>
      <c r="F1537" s="60">
        <v>114.248224063322</v>
      </c>
      <c r="G1537" s="60">
        <v>113.74647605447601</v>
      </c>
      <c r="H1537" s="60">
        <v>99.480848868478006</v>
      </c>
      <c r="I1537" s="60">
        <v>111.34451730220501</v>
      </c>
      <c r="J1537" s="60">
        <v>114.827497435959</v>
      </c>
      <c r="K1537" s="60">
        <v>106.289881043078</v>
      </c>
      <c r="L1537" s="60">
        <v>93.121760061393303</v>
      </c>
      <c r="M1537" s="61">
        <v>0.56522512359265897</v>
      </c>
      <c r="N1537" s="61">
        <v>0.61199913240082104</v>
      </c>
      <c r="O1537" s="61">
        <v>0.57063518200038499</v>
      </c>
      <c r="P1537" s="61">
        <v>0.53260975889065498</v>
      </c>
      <c r="Q1537" s="61">
        <v>0.49251082177530803</v>
      </c>
      <c r="R1537" s="61">
        <v>0.50580086747354203</v>
      </c>
      <c r="S1537" s="61">
        <v>0.27094760188155598</v>
      </c>
    </row>
    <row r="1538" spans="1:19" x14ac:dyDescent="0.35">
      <c r="A1538" s="59" t="s">
        <v>3659</v>
      </c>
      <c r="B1538" s="59" t="s">
        <v>3660</v>
      </c>
      <c r="C1538" s="53" t="s">
        <v>60</v>
      </c>
      <c r="D1538" s="53" t="s">
        <v>61</v>
      </c>
      <c r="E1538" s="53" t="s">
        <v>3707</v>
      </c>
      <c r="F1538" s="60">
        <v>118.862679481535</v>
      </c>
      <c r="G1538" s="60">
        <v>128.807832183464</v>
      </c>
      <c r="H1538" s="60">
        <v>117.016006637015</v>
      </c>
      <c r="I1538" s="60">
        <v>129.289853486314</v>
      </c>
      <c r="J1538" s="60">
        <v>130.53475539745699</v>
      </c>
      <c r="K1538" s="60">
        <v>99.419829108217002</v>
      </c>
      <c r="L1538" s="60">
        <v>81.811280807962007</v>
      </c>
      <c r="M1538" s="61">
        <v>0.65981805861660603</v>
      </c>
      <c r="N1538" s="61">
        <v>0.69581653294648704</v>
      </c>
      <c r="O1538" s="61">
        <v>0.66354154421867495</v>
      </c>
      <c r="P1538" s="61">
        <v>0.63684913472285898</v>
      </c>
      <c r="Q1538" s="61">
        <v>0.60601938728524196</v>
      </c>
      <c r="R1538" s="61">
        <v>0.61400755114239303</v>
      </c>
      <c r="S1538" s="61">
        <v>0.55558733137401695</v>
      </c>
    </row>
    <row r="1539" spans="1:19" x14ac:dyDescent="0.35">
      <c r="A1539" s="59" t="s">
        <v>3657</v>
      </c>
      <c r="B1539" s="59" t="s">
        <v>3658</v>
      </c>
      <c r="C1539" s="53" t="s">
        <v>60</v>
      </c>
      <c r="D1539" s="53" t="s">
        <v>61</v>
      </c>
      <c r="E1539" s="53" t="s">
        <v>3707</v>
      </c>
      <c r="F1539" s="60">
        <v>118.862679481535</v>
      </c>
      <c r="G1539" s="60">
        <v>132.52401728358501</v>
      </c>
      <c r="H1539" s="60">
        <v>114.530836390828</v>
      </c>
      <c r="I1539" s="60">
        <v>126.65251597300001</v>
      </c>
      <c r="J1539" s="60">
        <v>136.575889667708</v>
      </c>
      <c r="K1539" s="60">
        <v>99.419829108217002</v>
      </c>
      <c r="L1539" s="60">
        <v>81.811280807962007</v>
      </c>
      <c r="M1539" s="61">
        <v>0.65981805861660603</v>
      </c>
      <c r="N1539" s="61">
        <v>0.69581653294648704</v>
      </c>
      <c r="O1539" s="61">
        <v>0.66354154421867495</v>
      </c>
      <c r="P1539" s="61">
        <v>0.63684913472285898</v>
      </c>
      <c r="Q1539" s="61">
        <v>0.60601938728524196</v>
      </c>
      <c r="R1539" s="61">
        <v>0.61400755114239303</v>
      </c>
      <c r="S1539" s="61">
        <v>0.55558733137401695</v>
      </c>
    </row>
    <row r="1540" spans="1:19" x14ac:dyDescent="0.35">
      <c r="A1540" s="59" t="s">
        <v>302</v>
      </c>
      <c r="B1540" s="59" t="s">
        <v>303</v>
      </c>
      <c r="C1540" s="53" t="s">
        <v>60</v>
      </c>
      <c r="D1540" s="53" t="s">
        <v>249</v>
      </c>
      <c r="E1540" s="53" t="s">
        <v>3708</v>
      </c>
      <c r="F1540" s="60"/>
      <c r="G1540" s="60">
        <v>107.07530602886899</v>
      </c>
      <c r="H1540" s="60"/>
      <c r="I1540" s="60"/>
      <c r="J1540" s="60"/>
      <c r="K1540" s="60"/>
      <c r="L1540" s="60"/>
      <c r="M1540" s="61">
        <v>0.29748750360218401</v>
      </c>
      <c r="N1540" s="61">
        <v>0.31239144683388398</v>
      </c>
      <c r="O1540" s="61">
        <v>0.298122000825992</v>
      </c>
      <c r="P1540" s="61">
        <v>0.28679069353434999</v>
      </c>
      <c r="Q1540" s="61">
        <v>0.26938867644986803</v>
      </c>
      <c r="R1540" s="61">
        <v>0.27288005221565997</v>
      </c>
      <c r="S1540" s="61">
        <v>0.236126043342375</v>
      </c>
    </row>
    <row r="1541" spans="1:19" x14ac:dyDescent="0.35">
      <c r="A1541" s="59" t="s">
        <v>300</v>
      </c>
      <c r="B1541" s="59" t="s">
        <v>301</v>
      </c>
      <c r="C1541" s="53" t="s">
        <v>60</v>
      </c>
      <c r="D1541" s="53" t="s">
        <v>249</v>
      </c>
      <c r="E1541" s="53" t="s">
        <v>3708</v>
      </c>
      <c r="F1541" s="60"/>
      <c r="G1541" s="60">
        <v>107.07530602886899</v>
      </c>
      <c r="H1541" s="60"/>
      <c r="I1541" s="60"/>
      <c r="J1541" s="60"/>
      <c r="K1541" s="60"/>
      <c r="L1541" s="60"/>
      <c r="M1541" s="61">
        <v>0.29748750360218401</v>
      </c>
      <c r="N1541" s="61">
        <v>0.31239144683388398</v>
      </c>
      <c r="O1541" s="61">
        <v>0.298122000825992</v>
      </c>
      <c r="P1541" s="61">
        <v>0.28679069353434999</v>
      </c>
      <c r="Q1541" s="61">
        <v>0.26938867644986803</v>
      </c>
      <c r="R1541" s="61">
        <v>0.27288005221565997</v>
      </c>
      <c r="S1541" s="61">
        <v>0.236126043342375</v>
      </c>
    </row>
    <row r="1542" spans="1:19" x14ac:dyDescent="0.35">
      <c r="A1542" s="59" t="s">
        <v>2196</v>
      </c>
      <c r="B1542" s="59" t="s">
        <v>2197</v>
      </c>
      <c r="C1542" s="53" t="s">
        <v>40</v>
      </c>
      <c r="D1542" s="53" t="s">
        <v>199</v>
      </c>
      <c r="E1542" s="53" t="s">
        <v>3708</v>
      </c>
      <c r="F1542" s="60">
        <v>102.04035774549899</v>
      </c>
      <c r="G1542" s="60">
        <v>93.501462044694406</v>
      </c>
      <c r="H1542" s="60">
        <v>84.613630384460393</v>
      </c>
      <c r="I1542" s="60">
        <v>92.350392996194401</v>
      </c>
      <c r="J1542" s="60">
        <v>86.637805690280402</v>
      </c>
      <c r="K1542" s="60">
        <v>110.792250387553</v>
      </c>
      <c r="L1542" s="60">
        <v>107.84386950950901</v>
      </c>
      <c r="M1542" s="61">
        <v>0.49260875991520697</v>
      </c>
      <c r="N1542" s="61">
        <v>0.50921520834266798</v>
      </c>
      <c r="O1542" s="61">
        <v>0.45503113836858899</v>
      </c>
      <c r="P1542" s="61">
        <v>0.47004987309448398</v>
      </c>
      <c r="Q1542" s="61">
        <v>0.440695997215869</v>
      </c>
      <c r="R1542" s="61">
        <v>0.43500506937462502</v>
      </c>
      <c r="S1542" s="61">
        <v>0.34054022141109802</v>
      </c>
    </row>
    <row r="1543" spans="1:19" x14ac:dyDescent="0.35">
      <c r="A1543" s="59" t="s">
        <v>2198</v>
      </c>
      <c r="B1543" s="59" t="s">
        <v>2199</v>
      </c>
      <c r="C1543" s="53" t="s">
        <v>40</v>
      </c>
      <c r="D1543" s="53" t="s">
        <v>199</v>
      </c>
      <c r="E1543" s="53" t="s">
        <v>3708</v>
      </c>
      <c r="F1543" s="60">
        <v>102.04035774549899</v>
      </c>
      <c r="G1543" s="60">
        <v>93.501462044694406</v>
      </c>
      <c r="H1543" s="60">
        <v>84.613630384460393</v>
      </c>
      <c r="I1543" s="60">
        <v>92.350392996194401</v>
      </c>
      <c r="J1543" s="60">
        <v>86.637805690280402</v>
      </c>
      <c r="K1543" s="60">
        <v>110.792250387553</v>
      </c>
      <c r="L1543" s="60">
        <v>107.84386950950901</v>
      </c>
      <c r="M1543" s="61">
        <v>0.49260875991520697</v>
      </c>
      <c r="N1543" s="61">
        <v>0.50921520834266798</v>
      </c>
      <c r="O1543" s="61">
        <v>0.45503113836858899</v>
      </c>
      <c r="P1543" s="61">
        <v>0.47004987309448398</v>
      </c>
      <c r="Q1543" s="61">
        <v>0.440695997215869</v>
      </c>
      <c r="R1543" s="61">
        <v>0.43500506937462502</v>
      </c>
      <c r="S1543" s="61">
        <v>0.34054022141109802</v>
      </c>
    </row>
    <row r="1544" spans="1:19" x14ac:dyDescent="0.35">
      <c r="A1544" s="59" t="s">
        <v>2202</v>
      </c>
      <c r="B1544" s="59" t="s">
        <v>2203</v>
      </c>
      <c r="C1544" s="53" t="s">
        <v>60</v>
      </c>
      <c r="D1544" s="53" t="s">
        <v>199</v>
      </c>
      <c r="E1544" s="53" t="s">
        <v>3707</v>
      </c>
      <c r="F1544" s="60">
        <v>106.410034619702</v>
      </c>
      <c r="G1544" s="60">
        <v>93.774555871104198</v>
      </c>
      <c r="H1544" s="60">
        <v>85.969514761377297</v>
      </c>
      <c r="I1544" s="60">
        <v>93.464626973173793</v>
      </c>
      <c r="J1544" s="60">
        <v>84.890147208059801</v>
      </c>
      <c r="K1544" s="60">
        <v>107.42676771476501</v>
      </c>
      <c r="L1544" s="60">
        <v>109.20846019852</v>
      </c>
      <c r="M1544" s="61">
        <v>0.61573011916366704</v>
      </c>
      <c r="N1544" s="61">
        <v>0.65410234334455797</v>
      </c>
      <c r="O1544" s="61">
        <v>0.59774413941261695</v>
      </c>
      <c r="P1544" s="61">
        <v>0.58488083120382695</v>
      </c>
      <c r="Q1544" s="61">
        <v>0.54536623708068499</v>
      </c>
      <c r="R1544" s="61">
        <v>0.54813119225101403</v>
      </c>
      <c r="S1544" s="61">
        <v>0.44861133250365198</v>
      </c>
    </row>
    <row r="1545" spans="1:19" x14ac:dyDescent="0.35">
      <c r="A1545" s="59" t="s">
        <v>2200</v>
      </c>
      <c r="B1545" s="59" t="s">
        <v>2201</v>
      </c>
      <c r="C1545" s="53" t="s">
        <v>60</v>
      </c>
      <c r="D1545" s="53" t="s">
        <v>199</v>
      </c>
      <c r="E1545" s="53" t="s">
        <v>3708</v>
      </c>
      <c r="F1545" s="60">
        <v>102.04035774549899</v>
      </c>
      <c r="G1545" s="60">
        <v>93.501462044694406</v>
      </c>
      <c r="H1545" s="60">
        <v>84.613630384460393</v>
      </c>
      <c r="I1545" s="60">
        <v>92.350392996194401</v>
      </c>
      <c r="J1545" s="60">
        <v>86.637805690280402</v>
      </c>
      <c r="K1545" s="60">
        <v>110.792250387553</v>
      </c>
      <c r="L1545" s="60">
        <v>107.84386950950901</v>
      </c>
      <c r="M1545" s="61">
        <v>0.49260875991520697</v>
      </c>
      <c r="N1545" s="61">
        <v>0.50921520834266798</v>
      </c>
      <c r="O1545" s="61">
        <v>0.45503113836858899</v>
      </c>
      <c r="P1545" s="61">
        <v>0.47004987309448398</v>
      </c>
      <c r="Q1545" s="61">
        <v>0.440695997215869</v>
      </c>
      <c r="R1545" s="61">
        <v>0.43500506937462502</v>
      </c>
      <c r="S1545" s="61">
        <v>0.34054022141109802</v>
      </c>
    </row>
    <row r="1546" spans="1:19" x14ac:dyDescent="0.35">
      <c r="A1546" s="59" t="s">
        <v>2204</v>
      </c>
      <c r="B1546" s="59" t="s">
        <v>2205</v>
      </c>
      <c r="C1546" s="53" t="s">
        <v>60</v>
      </c>
      <c r="D1546" s="53" t="s">
        <v>199</v>
      </c>
      <c r="E1546" s="53" t="s">
        <v>3708</v>
      </c>
      <c r="F1546" s="60">
        <v>102.04035774549899</v>
      </c>
      <c r="G1546" s="60">
        <v>93.501462044694406</v>
      </c>
      <c r="H1546" s="60">
        <v>84.613630384460393</v>
      </c>
      <c r="I1546" s="60">
        <v>92.350392996194401</v>
      </c>
      <c r="J1546" s="60">
        <v>86.637805690280402</v>
      </c>
      <c r="K1546" s="60">
        <v>110.792250387553</v>
      </c>
      <c r="L1546" s="60">
        <v>107.84386950950901</v>
      </c>
      <c r="M1546" s="61">
        <v>0.49260875991520697</v>
      </c>
      <c r="N1546" s="61">
        <v>0.50921520834266798</v>
      </c>
      <c r="O1546" s="61">
        <v>0.45503113836858899</v>
      </c>
      <c r="P1546" s="61">
        <v>0.47004987309448398</v>
      </c>
      <c r="Q1546" s="61">
        <v>0.440695997215869</v>
      </c>
      <c r="R1546" s="61">
        <v>0.43500506937462502</v>
      </c>
      <c r="S1546" s="61">
        <v>0.34054022141109802</v>
      </c>
    </row>
    <row r="1547" spans="1:19" x14ac:dyDescent="0.35">
      <c r="A1547" s="59" t="s">
        <v>2436</v>
      </c>
      <c r="B1547" s="59" t="s">
        <v>2437</v>
      </c>
      <c r="C1547" s="53" t="s">
        <v>60</v>
      </c>
      <c r="D1547" s="53" t="s">
        <v>41</v>
      </c>
      <c r="E1547" s="53" t="s">
        <v>3708</v>
      </c>
      <c r="F1547" s="60">
        <v>100.706208996085</v>
      </c>
      <c r="G1547" s="60">
        <v>88.631600895510701</v>
      </c>
      <c r="H1547" s="60">
        <v>86.762514980258203</v>
      </c>
      <c r="I1547" s="60">
        <v>100.529826781197</v>
      </c>
      <c r="J1547" s="60">
        <v>99.000764185775296</v>
      </c>
      <c r="K1547" s="60">
        <v>91.525203209174705</v>
      </c>
      <c r="L1547" s="60">
        <v>117.736321860006</v>
      </c>
      <c r="M1547" s="61">
        <v>0.53851150896271605</v>
      </c>
      <c r="N1547" s="61">
        <v>0.55321987949191398</v>
      </c>
      <c r="O1547" s="61">
        <v>0.52407601308930596</v>
      </c>
      <c r="P1547" s="61">
        <v>0.51160454419285195</v>
      </c>
      <c r="Q1547" s="61">
        <v>0.49391809268180797</v>
      </c>
      <c r="R1547" s="61">
        <v>0.48682878458946</v>
      </c>
      <c r="S1547" s="61">
        <v>0.40465607436894202</v>
      </c>
    </row>
    <row r="1548" spans="1:19" x14ac:dyDescent="0.35">
      <c r="A1548" s="59" t="s">
        <v>2444</v>
      </c>
      <c r="B1548" s="59" t="s">
        <v>2445</v>
      </c>
      <c r="C1548" s="53" t="s">
        <v>60</v>
      </c>
      <c r="D1548" s="53" t="s">
        <v>41</v>
      </c>
      <c r="E1548" s="53" t="s">
        <v>3708</v>
      </c>
      <c r="F1548" s="60">
        <v>100.706208996085</v>
      </c>
      <c r="G1548" s="60">
        <v>88.631600895510701</v>
      </c>
      <c r="H1548" s="60">
        <v>86.762514980258203</v>
      </c>
      <c r="I1548" s="60">
        <v>100.529826781197</v>
      </c>
      <c r="J1548" s="60">
        <v>99.000764185775296</v>
      </c>
      <c r="K1548" s="60">
        <v>91.525203209174705</v>
      </c>
      <c r="L1548" s="60">
        <v>117.736321860006</v>
      </c>
      <c r="M1548" s="61">
        <v>0.53851150896271605</v>
      </c>
      <c r="N1548" s="61">
        <v>0.55321987949191398</v>
      </c>
      <c r="O1548" s="61">
        <v>0.52407601308930596</v>
      </c>
      <c r="P1548" s="61">
        <v>0.51160454419285195</v>
      </c>
      <c r="Q1548" s="61">
        <v>0.49391809268180797</v>
      </c>
      <c r="R1548" s="61">
        <v>0.48682878458946</v>
      </c>
      <c r="S1548" s="61">
        <v>0.40465607436894202</v>
      </c>
    </row>
    <row r="1549" spans="1:19" x14ac:dyDescent="0.35">
      <c r="A1549" s="59" t="s">
        <v>2064</v>
      </c>
      <c r="B1549" s="59" t="s">
        <v>2065</v>
      </c>
      <c r="C1549" s="53" t="s">
        <v>60</v>
      </c>
      <c r="D1549" s="53" t="s">
        <v>106</v>
      </c>
      <c r="E1549" s="53" t="s">
        <v>3708</v>
      </c>
      <c r="F1549" s="60">
        <v>94.74461136267</v>
      </c>
      <c r="G1549" s="60">
        <v>103.544829986934</v>
      </c>
      <c r="H1549" s="60">
        <v>98.0095547058188</v>
      </c>
      <c r="I1549" s="60">
        <v>98.628441748255199</v>
      </c>
      <c r="J1549" s="60">
        <v>105.39987068564901</v>
      </c>
      <c r="K1549" s="60">
        <v>112.842487617316</v>
      </c>
      <c r="L1549" s="60">
        <v>104.172204466823</v>
      </c>
      <c r="M1549" s="61">
        <v>0.50127506328712701</v>
      </c>
      <c r="N1549" s="61">
        <v>0.51466507270392603</v>
      </c>
      <c r="O1549" s="61">
        <v>0.46013184282762298</v>
      </c>
      <c r="P1549" s="61">
        <v>0.47853805674241201</v>
      </c>
      <c r="Q1549" s="61">
        <v>0.44899979073374702</v>
      </c>
      <c r="R1549" s="61">
        <v>0.44182969771754399</v>
      </c>
      <c r="S1549" s="61">
        <v>0.34112005267243101</v>
      </c>
    </row>
    <row r="1550" spans="1:19" x14ac:dyDescent="0.35">
      <c r="A1550" s="59" t="s">
        <v>2446</v>
      </c>
      <c r="B1550" s="59" t="s">
        <v>2447</v>
      </c>
      <c r="C1550" s="53" t="s">
        <v>60</v>
      </c>
      <c r="D1550" s="53" t="s">
        <v>41</v>
      </c>
      <c r="E1550" s="53" t="s">
        <v>3707</v>
      </c>
      <c r="F1550" s="60">
        <v>101.59431975600501</v>
      </c>
      <c r="G1550" s="60">
        <v>87.304469366663895</v>
      </c>
      <c r="H1550" s="60">
        <v>87.542504034620507</v>
      </c>
      <c r="I1550" s="60">
        <v>98.611906886377</v>
      </c>
      <c r="J1550" s="60">
        <v>97.151636885651399</v>
      </c>
      <c r="K1550" s="60">
        <v>89.717134880127702</v>
      </c>
      <c r="L1550" s="60">
        <v>121.777662258132</v>
      </c>
      <c r="M1550" s="61">
        <v>0.64243572211822797</v>
      </c>
      <c r="N1550" s="61">
        <v>0.67687096151660398</v>
      </c>
      <c r="O1550" s="61">
        <v>0.63737844669503196</v>
      </c>
      <c r="P1550" s="61">
        <v>0.61066160121560198</v>
      </c>
      <c r="Q1550" s="61">
        <v>0.58051656250271</v>
      </c>
      <c r="R1550" s="61">
        <v>0.58171747993295397</v>
      </c>
      <c r="S1550" s="61">
        <v>0.49254394825428199</v>
      </c>
    </row>
    <row r="1551" spans="1:19" x14ac:dyDescent="0.35">
      <c r="A1551" s="59" t="s">
        <v>2434</v>
      </c>
      <c r="B1551" s="59" t="s">
        <v>2435</v>
      </c>
      <c r="C1551" s="53" t="s">
        <v>40</v>
      </c>
      <c r="D1551" s="53" t="s">
        <v>41</v>
      </c>
      <c r="E1551" s="53" t="s">
        <v>3708</v>
      </c>
      <c r="F1551" s="60">
        <v>100.706208996085</v>
      </c>
      <c r="G1551" s="60">
        <v>88.631600895510701</v>
      </c>
      <c r="H1551" s="60">
        <v>86.762514980258203</v>
      </c>
      <c r="I1551" s="60">
        <v>100.529826781197</v>
      </c>
      <c r="J1551" s="60">
        <v>99.000764185775296</v>
      </c>
      <c r="K1551" s="60">
        <v>91.525203209174705</v>
      </c>
      <c r="L1551" s="60">
        <v>117.736321860006</v>
      </c>
      <c r="M1551" s="61">
        <v>0.53851150896271605</v>
      </c>
      <c r="N1551" s="61">
        <v>0.55321987949191398</v>
      </c>
      <c r="O1551" s="61">
        <v>0.52407601308930596</v>
      </c>
      <c r="P1551" s="61">
        <v>0.51160454419285195</v>
      </c>
      <c r="Q1551" s="61">
        <v>0.49391809268180797</v>
      </c>
      <c r="R1551" s="61">
        <v>0.48682878458946</v>
      </c>
      <c r="S1551" s="61">
        <v>0.40465607436894202</v>
      </c>
    </row>
    <row r="1552" spans="1:19" x14ac:dyDescent="0.35">
      <c r="A1552" s="59" t="s">
        <v>2430</v>
      </c>
      <c r="B1552" s="59" t="s">
        <v>2431</v>
      </c>
      <c r="C1552" s="53" t="s">
        <v>40</v>
      </c>
      <c r="D1552" s="53" t="s">
        <v>41</v>
      </c>
      <c r="E1552" s="53" t="s">
        <v>3707</v>
      </c>
      <c r="F1552" s="60">
        <v>105.851080736264</v>
      </c>
      <c r="G1552" s="60">
        <v>83.158751994161406</v>
      </c>
      <c r="H1552" s="60">
        <v>85.311164966001897</v>
      </c>
      <c r="I1552" s="60">
        <v>109.60051411988201</v>
      </c>
      <c r="J1552" s="60">
        <v>93.644331372026201</v>
      </c>
      <c r="K1552" s="60">
        <v>88.153987371123506</v>
      </c>
      <c r="L1552" s="60">
        <v>117.944569622149</v>
      </c>
      <c r="M1552" s="61">
        <v>0.68082722592920497</v>
      </c>
      <c r="N1552" s="61">
        <v>0.71340987176359205</v>
      </c>
      <c r="O1552" s="61">
        <v>0.67445549552589401</v>
      </c>
      <c r="P1552" s="61">
        <v>0.64835572892994697</v>
      </c>
      <c r="Q1552" s="61">
        <v>0.61822557552887403</v>
      </c>
      <c r="R1552" s="61">
        <v>0.61953899917730304</v>
      </c>
      <c r="S1552" s="61">
        <v>0.459816277120282</v>
      </c>
    </row>
    <row r="1553" spans="1:19" x14ac:dyDescent="0.35">
      <c r="A1553" s="59" t="s">
        <v>2438</v>
      </c>
      <c r="B1553" s="59" t="s">
        <v>2439</v>
      </c>
      <c r="C1553" s="53" t="s">
        <v>60</v>
      </c>
      <c r="D1553" s="53" t="s">
        <v>41</v>
      </c>
      <c r="E1553" s="53" t="s">
        <v>3707</v>
      </c>
      <c r="F1553" s="60">
        <v>95.549883999177297</v>
      </c>
      <c r="G1553" s="60">
        <v>86.261535443046398</v>
      </c>
      <c r="H1553" s="60">
        <v>86.762514980258203</v>
      </c>
      <c r="I1553" s="60">
        <v>100.529826781197</v>
      </c>
      <c r="J1553" s="60">
        <v>98.244132399353006</v>
      </c>
      <c r="K1553" s="60">
        <v>91.525203209174705</v>
      </c>
      <c r="L1553" s="60">
        <v>117.736321860006</v>
      </c>
      <c r="M1553" s="61">
        <v>0.64114351943134196</v>
      </c>
      <c r="N1553" s="61">
        <v>0.63682616316416396</v>
      </c>
      <c r="O1553" s="61">
        <v>0.52407601308930596</v>
      </c>
      <c r="P1553" s="61">
        <v>0.51160454419285195</v>
      </c>
      <c r="Q1553" s="61">
        <v>0.54137485236845295</v>
      </c>
      <c r="R1553" s="61">
        <v>0.48682878458946</v>
      </c>
      <c r="S1553" s="61">
        <v>0.40465607436894202</v>
      </c>
    </row>
    <row r="1554" spans="1:19" x14ac:dyDescent="0.35">
      <c r="A1554" s="59" t="s">
        <v>2432</v>
      </c>
      <c r="B1554" s="59" t="s">
        <v>2433</v>
      </c>
      <c r="C1554" s="53" t="s">
        <v>40</v>
      </c>
      <c r="D1554" s="53" t="s">
        <v>41</v>
      </c>
      <c r="E1554" s="53" t="s">
        <v>3708</v>
      </c>
      <c r="F1554" s="60">
        <v>100.706208996085</v>
      </c>
      <c r="G1554" s="60">
        <v>88.631600895510701</v>
      </c>
      <c r="H1554" s="60">
        <v>86.762514980258203</v>
      </c>
      <c r="I1554" s="60">
        <v>100.529826781197</v>
      </c>
      <c r="J1554" s="60">
        <v>99.000764185775296</v>
      </c>
      <c r="K1554" s="60">
        <v>91.525203209174705</v>
      </c>
      <c r="L1554" s="60">
        <v>117.736321860006</v>
      </c>
      <c r="M1554" s="61">
        <v>0.53851150896271605</v>
      </c>
      <c r="N1554" s="61">
        <v>0.55321987949191398</v>
      </c>
      <c r="O1554" s="61">
        <v>0.52407601308930596</v>
      </c>
      <c r="P1554" s="61">
        <v>0.51160454419285195</v>
      </c>
      <c r="Q1554" s="61">
        <v>0.49391809268180797</v>
      </c>
      <c r="R1554" s="61">
        <v>0.48682878458946</v>
      </c>
      <c r="S1554" s="61">
        <v>0.40465607436894202</v>
      </c>
    </row>
    <row r="1555" spans="1:19" x14ac:dyDescent="0.35">
      <c r="A1555" s="59" t="s">
        <v>2442</v>
      </c>
      <c r="B1555" s="59" t="s">
        <v>2443</v>
      </c>
      <c r="C1555" s="53" t="s">
        <v>60</v>
      </c>
      <c r="D1555" s="53" t="s">
        <v>41</v>
      </c>
      <c r="E1555" s="53" t="s">
        <v>3707</v>
      </c>
      <c r="F1555" s="60">
        <v>100.95916375627201</v>
      </c>
      <c r="G1555" s="60">
        <v>87.599967859212498</v>
      </c>
      <c r="H1555" s="60">
        <v>83.908758111300799</v>
      </c>
      <c r="I1555" s="60">
        <v>99.644589664652898</v>
      </c>
      <c r="J1555" s="60">
        <v>98.771499228811507</v>
      </c>
      <c r="K1555" s="60">
        <v>89.451058680263799</v>
      </c>
      <c r="L1555" s="60">
        <v>117.736321860006</v>
      </c>
      <c r="M1555" s="61">
        <v>0.64114351943134196</v>
      </c>
      <c r="N1555" s="61">
        <v>0.63682616316416396</v>
      </c>
      <c r="O1555" s="61">
        <v>0.62408906588500801</v>
      </c>
      <c r="P1555" s="61">
        <v>0.60973078032619599</v>
      </c>
      <c r="Q1555" s="61">
        <v>0.57949535123737095</v>
      </c>
      <c r="R1555" s="61">
        <v>0.55428120937632097</v>
      </c>
      <c r="S1555" s="61">
        <v>0.40465607436894202</v>
      </c>
    </row>
    <row r="1556" spans="1:19" x14ac:dyDescent="0.35">
      <c r="A1556" s="59" t="s">
        <v>2440</v>
      </c>
      <c r="B1556" s="59" t="s">
        <v>2441</v>
      </c>
      <c r="C1556" s="53" t="s">
        <v>60</v>
      </c>
      <c r="D1556" s="53" t="s">
        <v>41</v>
      </c>
      <c r="E1556" s="53" t="s">
        <v>3708</v>
      </c>
      <c r="F1556" s="60">
        <v>100.706208996085</v>
      </c>
      <c r="G1556" s="60">
        <v>88.631600895510701</v>
      </c>
      <c r="H1556" s="60">
        <v>86.762514980258203</v>
      </c>
      <c r="I1556" s="60">
        <v>100.529826781197</v>
      </c>
      <c r="J1556" s="60">
        <v>99.000764185775296</v>
      </c>
      <c r="K1556" s="60">
        <v>91.525203209174705</v>
      </c>
      <c r="L1556" s="60">
        <v>117.736321860006</v>
      </c>
      <c r="M1556" s="61">
        <v>0.53851150896271605</v>
      </c>
      <c r="N1556" s="61">
        <v>0.55321987949191398</v>
      </c>
      <c r="O1556" s="61">
        <v>0.52407601308930596</v>
      </c>
      <c r="P1556" s="61">
        <v>0.51160454419285195</v>
      </c>
      <c r="Q1556" s="61">
        <v>0.49391809268180797</v>
      </c>
      <c r="R1556" s="61">
        <v>0.48682878458946</v>
      </c>
      <c r="S1556" s="61">
        <v>0.40465607436894202</v>
      </c>
    </row>
    <row r="1557" spans="1:19" x14ac:dyDescent="0.35">
      <c r="A1557" s="59" t="s">
        <v>2620</v>
      </c>
      <c r="B1557" s="59" t="s">
        <v>2621</v>
      </c>
      <c r="C1557" s="53" t="s">
        <v>60</v>
      </c>
      <c r="D1557" s="53" t="s">
        <v>41</v>
      </c>
      <c r="E1557" s="53" t="s">
        <v>3707</v>
      </c>
      <c r="F1557" s="60">
        <v>98.788495788689502</v>
      </c>
      <c r="G1557" s="60">
        <v>99.599118609132105</v>
      </c>
      <c r="H1557" s="60">
        <v>90.295424378559503</v>
      </c>
      <c r="I1557" s="60">
        <v>94.988875891512293</v>
      </c>
      <c r="J1557" s="60">
        <v>87.870731600253706</v>
      </c>
      <c r="K1557" s="60">
        <v>118.94911126573299</v>
      </c>
      <c r="L1557" s="60">
        <v>105.93587577614799</v>
      </c>
      <c r="M1557" s="61">
        <v>0.72386229298562599</v>
      </c>
      <c r="N1557" s="61">
        <v>0.71947708580941205</v>
      </c>
      <c r="O1557" s="61">
        <v>0.588994496730182</v>
      </c>
      <c r="P1557" s="61">
        <v>0.68800541385203895</v>
      </c>
      <c r="Q1557" s="61">
        <v>0.64793292949901604</v>
      </c>
      <c r="R1557" s="61">
        <v>0.619703614630986</v>
      </c>
      <c r="S1557" s="61">
        <v>0.41935525891637399</v>
      </c>
    </row>
    <row r="1558" spans="1:19" x14ac:dyDescent="0.35">
      <c r="A1558" s="59" t="s">
        <v>2620</v>
      </c>
      <c r="B1558" s="59" t="s">
        <v>2621</v>
      </c>
      <c r="C1558" s="53" t="s">
        <v>60</v>
      </c>
      <c r="D1558" s="53" t="s">
        <v>41</v>
      </c>
      <c r="E1558" s="53" t="s">
        <v>3707</v>
      </c>
      <c r="F1558" s="60">
        <v>98.788495788689502</v>
      </c>
      <c r="G1558" s="60">
        <v>99.599118609132105</v>
      </c>
      <c r="H1558" s="60">
        <v>90.295424378559503</v>
      </c>
      <c r="I1558" s="60">
        <v>94.988875891512293</v>
      </c>
      <c r="J1558" s="60">
        <v>87.870731600253706</v>
      </c>
      <c r="K1558" s="60">
        <v>118.94911126573299</v>
      </c>
      <c r="L1558" s="60">
        <v>105.93587577614799</v>
      </c>
      <c r="M1558" s="61">
        <v>0.72386229298562599</v>
      </c>
      <c r="N1558" s="61">
        <v>0.71947708580941205</v>
      </c>
      <c r="O1558" s="61">
        <v>0.588994496730182</v>
      </c>
      <c r="P1558" s="61">
        <v>0.68800541385203895</v>
      </c>
      <c r="Q1558" s="61">
        <v>0.64793292949901604</v>
      </c>
      <c r="R1558" s="61">
        <v>0.619703614630986</v>
      </c>
      <c r="S1558" s="61">
        <v>0.41935525891637399</v>
      </c>
    </row>
    <row r="1559" spans="1:19" x14ac:dyDescent="0.35">
      <c r="A1559" s="59" t="s">
        <v>2622</v>
      </c>
      <c r="B1559" s="59" t="s">
        <v>2623</v>
      </c>
      <c r="C1559" s="53" t="s">
        <v>60</v>
      </c>
      <c r="D1559" s="53" t="s">
        <v>41</v>
      </c>
      <c r="E1559" s="53" t="s">
        <v>3708</v>
      </c>
      <c r="F1559" s="60">
        <v>100.353255343462</v>
      </c>
      <c r="G1559" s="60">
        <v>96.674596802283403</v>
      </c>
      <c r="H1559" s="60">
        <v>94.474262448899296</v>
      </c>
      <c r="I1559" s="60">
        <v>95.387437012828698</v>
      </c>
      <c r="J1559" s="60">
        <v>91.491184656935303</v>
      </c>
      <c r="K1559" s="60">
        <v>107.13191102528</v>
      </c>
      <c r="L1559" s="60">
        <v>106.70742215471699</v>
      </c>
      <c r="M1559" s="61">
        <v>0.50201599333612301</v>
      </c>
      <c r="N1559" s="61">
        <v>0.51585262625019801</v>
      </c>
      <c r="O1559" s="61">
        <v>0.460642356940685</v>
      </c>
      <c r="P1559" s="61">
        <v>0.46583167715880602</v>
      </c>
      <c r="Q1559" s="61">
        <v>0.44020415943097002</v>
      </c>
      <c r="R1559" s="61">
        <v>0.43484680421594801</v>
      </c>
      <c r="S1559" s="61">
        <v>0.343931526816526</v>
      </c>
    </row>
    <row r="1560" spans="1:19" x14ac:dyDescent="0.35">
      <c r="A1560" s="59" t="s">
        <v>2262</v>
      </c>
      <c r="B1560" s="59" t="s">
        <v>2263</v>
      </c>
      <c r="C1560" s="53" t="s">
        <v>40</v>
      </c>
      <c r="D1560" s="53" t="s">
        <v>146</v>
      </c>
      <c r="E1560" s="53" t="s">
        <v>3708</v>
      </c>
      <c r="F1560" s="60">
        <v>98.600278964601799</v>
      </c>
      <c r="G1560" s="60">
        <v>101.02154881246901</v>
      </c>
      <c r="H1560" s="60">
        <v>95.076335175416901</v>
      </c>
      <c r="I1560" s="60">
        <v>105.20253356901701</v>
      </c>
      <c r="J1560" s="60">
        <v>115.75721082470299</v>
      </c>
      <c r="K1560" s="60">
        <v>93.171710941105403</v>
      </c>
      <c r="L1560" s="60">
        <v>111.088410383582</v>
      </c>
      <c r="M1560" s="61">
        <v>0.49965626179997302</v>
      </c>
      <c r="N1560" s="61">
        <v>0.51903621565220304</v>
      </c>
      <c r="O1560" s="61">
        <v>0.496103748606471</v>
      </c>
      <c r="P1560" s="61">
        <v>0.47861199645549501</v>
      </c>
      <c r="Q1560" s="61">
        <v>0.45333366319167101</v>
      </c>
      <c r="R1560" s="61">
        <v>0.45095475126706902</v>
      </c>
      <c r="S1560" s="61">
        <v>0.37291227400952798</v>
      </c>
    </row>
    <row r="1561" spans="1:19" x14ac:dyDescent="0.35">
      <c r="A1561" s="59" t="s">
        <v>2252</v>
      </c>
      <c r="B1561" s="59" t="s">
        <v>2253</v>
      </c>
      <c r="C1561" s="53" t="s">
        <v>60</v>
      </c>
      <c r="D1561" s="53" t="s">
        <v>146</v>
      </c>
      <c r="E1561" s="53" t="s">
        <v>3707</v>
      </c>
      <c r="F1561" s="60">
        <v>102.288839345333</v>
      </c>
      <c r="G1561" s="60">
        <v>101.753639346832</v>
      </c>
      <c r="H1561" s="60">
        <v>95.373538162152499</v>
      </c>
      <c r="I1561" s="60">
        <v>102.623613719538</v>
      </c>
      <c r="J1561" s="60">
        <v>122.06850006771199</v>
      </c>
      <c r="K1561" s="60">
        <v>93.29772591359</v>
      </c>
      <c r="L1561" s="60">
        <v>111.088410383582</v>
      </c>
      <c r="M1561" s="61">
        <v>0.62073886320775196</v>
      </c>
      <c r="N1561" s="61">
        <v>0.61624618211531701</v>
      </c>
      <c r="O1561" s="61">
        <v>0.60867611713959502</v>
      </c>
      <c r="P1561" s="61">
        <v>0.59076282994788398</v>
      </c>
      <c r="Q1561" s="61">
        <v>0.55420377605970295</v>
      </c>
      <c r="R1561" s="61">
        <v>0.52961057061126204</v>
      </c>
      <c r="S1561" s="61">
        <v>0.37291227400952798</v>
      </c>
    </row>
    <row r="1562" spans="1:19" x14ac:dyDescent="0.35">
      <c r="A1562" s="59" t="s">
        <v>2260</v>
      </c>
      <c r="B1562" s="59" t="s">
        <v>2261</v>
      </c>
      <c r="C1562" s="53" t="s">
        <v>40</v>
      </c>
      <c r="D1562" s="53" t="s">
        <v>146</v>
      </c>
      <c r="E1562" s="53" t="s">
        <v>3708</v>
      </c>
      <c r="F1562" s="60">
        <v>98.600278964601799</v>
      </c>
      <c r="G1562" s="60">
        <v>101.02154881246901</v>
      </c>
      <c r="H1562" s="60">
        <v>95.076335175416901</v>
      </c>
      <c r="I1562" s="60">
        <v>105.20253356901701</v>
      </c>
      <c r="J1562" s="60">
        <v>115.75721082470299</v>
      </c>
      <c r="K1562" s="60">
        <v>93.171710941105403</v>
      </c>
      <c r="L1562" s="60">
        <v>111.088410383582</v>
      </c>
      <c r="M1562" s="61">
        <v>0.49965626179997302</v>
      </c>
      <c r="N1562" s="61">
        <v>0.51903621565220304</v>
      </c>
      <c r="O1562" s="61">
        <v>0.496103748606471</v>
      </c>
      <c r="P1562" s="61">
        <v>0.47861199645549501</v>
      </c>
      <c r="Q1562" s="61">
        <v>0.45333366319167101</v>
      </c>
      <c r="R1562" s="61">
        <v>0.45095475126706902</v>
      </c>
      <c r="S1562" s="61">
        <v>0.37291227400952798</v>
      </c>
    </row>
    <row r="1563" spans="1:19" x14ac:dyDescent="0.35">
      <c r="A1563" s="59" t="s">
        <v>2254</v>
      </c>
      <c r="B1563" s="59" t="s">
        <v>2255</v>
      </c>
      <c r="C1563" s="53" t="s">
        <v>60</v>
      </c>
      <c r="D1563" s="53" t="s">
        <v>146</v>
      </c>
      <c r="E1563" s="53" t="s">
        <v>3708</v>
      </c>
      <c r="F1563" s="60">
        <v>98.600278964601799</v>
      </c>
      <c r="G1563" s="60">
        <v>101.02154881246901</v>
      </c>
      <c r="H1563" s="60">
        <v>95.076335175416901</v>
      </c>
      <c r="I1563" s="60">
        <v>105.20253356901701</v>
      </c>
      <c r="J1563" s="60">
        <v>115.75721082470299</v>
      </c>
      <c r="K1563" s="60">
        <v>93.171710941105403</v>
      </c>
      <c r="L1563" s="60">
        <v>111.088410383582</v>
      </c>
      <c r="M1563" s="61">
        <v>0.49965626179997302</v>
      </c>
      <c r="N1563" s="61">
        <v>0.51903621565220304</v>
      </c>
      <c r="O1563" s="61">
        <v>0.496103748606471</v>
      </c>
      <c r="P1563" s="61">
        <v>0.47861199645549501</v>
      </c>
      <c r="Q1563" s="61">
        <v>0.45333366319167101</v>
      </c>
      <c r="R1563" s="61">
        <v>0.45095475126706902</v>
      </c>
      <c r="S1563" s="61">
        <v>0.37291227400952798</v>
      </c>
    </row>
    <row r="1564" spans="1:19" x14ac:dyDescent="0.35">
      <c r="A1564" s="59" t="s">
        <v>2256</v>
      </c>
      <c r="B1564" s="59" t="s">
        <v>2257</v>
      </c>
      <c r="C1564" s="53" t="s">
        <v>60</v>
      </c>
      <c r="D1564" s="53" t="s">
        <v>146</v>
      </c>
      <c r="E1564" s="53" t="s">
        <v>3708</v>
      </c>
      <c r="F1564" s="60">
        <v>98.600278964601799</v>
      </c>
      <c r="G1564" s="60">
        <v>101.02154881246901</v>
      </c>
      <c r="H1564" s="60">
        <v>95.076335175416901</v>
      </c>
      <c r="I1564" s="60">
        <v>105.20253356901701</v>
      </c>
      <c r="J1564" s="60">
        <v>115.75721082470299</v>
      </c>
      <c r="K1564" s="60">
        <v>93.171710941105403</v>
      </c>
      <c r="L1564" s="60">
        <v>111.088410383582</v>
      </c>
      <c r="M1564" s="61">
        <v>0.49965626179997302</v>
      </c>
      <c r="N1564" s="61">
        <v>0.51903621565220304</v>
      </c>
      <c r="O1564" s="61">
        <v>0.496103748606471</v>
      </c>
      <c r="P1564" s="61">
        <v>0.47861199645549501</v>
      </c>
      <c r="Q1564" s="61">
        <v>0.45333366319167101</v>
      </c>
      <c r="R1564" s="61">
        <v>0.45095475126706902</v>
      </c>
      <c r="S1564" s="61">
        <v>0.37291227400952798</v>
      </c>
    </row>
    <row r="1565" spans="1:19" x14ac:dyDescent="0.35">
      <c r="A1565" s="59" t="s">
        <v>2258</v>
      </c>
      <c r="B1565" s="59" t="s">
        <v>2259</v>
      </c>
      <c r="C1565" s="53" t="s">
        <v>40</v>
      </c>
      <c r="D1565" s="53" t="s">
        <v>146</v>
      </c>
      <c r="E1565" s="53" t="s">
        <v>3708</v>
      </c>
      <c r="F1565" s="60">
        <v>98.600278964601799</v>
      </c>
      <c r="G1565" s="60">
        <v>101.02154881246901</v>
      </c>
      <c r="H1565" s="60">
        <v>95.076335175416901</v>
      </c>
      <c r="I1565" s="60">
        <v>105.20253356901701</v>
      </c>
      <c r="J1565" s="60">
        <v>115.75721082470299</v>
      </c>
      <c r="K1565" s="60">
        <v>93.171710941105403</v>
      </c>
      <c r="L1565" s="60">
        <v>111.088410383582</v>
      </c>
      <c r="M1565" s="61">
        <v>0.49965626179997302</v>
      </c>
      <c r="N1565" s="61">
        <v>0.51903621565220304</v>
      </c>
      <c r="O1565" s="61">
        <v>0.496103748606471</v>
      </c>
      <c r="P1565" s="61">
        <v>0.47861199645549501</v>
      </c>
      <c r="Q1565" s="61">
        <v>0.45333366319167101</v>
      </c>
      <c r="R1565" s="61">
        <v>0.45095475126706902</v>
      </c>
      <c r="S1565" s="61">
        <v>0.37291227400952798</v>
      </c>
    </row>
    <row r="1566" spans="1:19" x14ac:dyDescent="0.35">
      <c r="A1566" s="59" t="s">
        <v>2700</v>
      </c>
      <c r="B1566" s="59" t="s">
        <v>2701</v>
      </c>
      <c r="C1566" s="53" t="s">
        <v>60</v>
      </c>
      <c r="D1566" s="53" t="s">
        <v>99</v>
      </c>
      <c r="E1566" s="53" t="s">
        <v>3708</v>
      </c>
      <c r="F1566" s="60">
        <v>94.74461136267</v>
      </c>
      <c r="G1566" s="60">
        <v>103.544829986934</v>
      </c>
      <c r="H1566" s="60">
        <v>98.0095547058188</v>
      </c>
      <c r="I1566" s="60">
        <v>98.628441748255199</v>
      </c>
      <c r="J1566" s="60">
        <v>105.39987068564901</v>
      </c>
      <c r="K1566" s="60">
        <v>112.842487617316</v>
      </c>
      <c r="L1566" s="60">
        <v>104.172204466823</v>
      </c>
      <c r="M1566" s="61">
        <v>0.50127506328712701</v>
      </c>
      <c r="N1566" s="61">
        <v>0.51466507270392603</v>
      </c>
      <c r="O1566" s="61">
        <v>0.46013184282762298</v>
      </c>
      <c r="P1566" s="61">
        <v>0.47853805674241201</v>
      </c>
      <c r="Q1566" s="61">
        <v>0.44899979073374702</v>
      </c>
      <c r="R1566" s="61">
        <v>0.44182969771754399</v>
      </c>
      <c r="S1566" s="61">
        <v>0.34112005267243101</v>
      </c>
    </row>
    <row r="1567" spans="1:19" x14ac:dyDescent="0.35">
      <c r="A1567" s="59" t="s">
        <v>2690</v>
      </c>
      <c r="B1567" s="59" t="s">
        <v>2691</v>
      </c>
      <c r="C1567" s="53" t="s">
        <v>40</v>
      </c>
      <c r="D1567" s="53" t="s">
        <v>99</v>
      </c>
      <c r="E1567" s="53" t="s">
        <v>3708</v>
      </c>
      <c r="F1567" s="60">
        <v>94.74461136267</v>
      </c>
      <c r="G1567" s="60">
        <v>103.544829986934</v>
      </c>
      <c r="H1567" s="60">
        <v>98.0095547058188</v>
      </c>
      <c r="I1567" s="60">
        <v>98.628441748255199</v>
      </c>
      <c r="J1567" s="60">
        <v>105.39987068564901</v>
      </c>
      <c r="K1567" s="60">
        <v>112.842487617316</v>
      </c>
      <c r="L1567" s="60">
        <v>104.172204466823</v>
      </c>
      <c r="M1567" s="61">
        <v>0.50127506328712701</v>
      </c>
      <c r="N1567" s="61">
        <v>0.51466507270392603</v>
      </c>
      <c r="O1567" s="61">
        <v>0.46013184282762298</v>
      </c>
      <c r="P1567" s="61">
        <v>0.47853805674241201</v>
      </c>
      <c r="Q1567" s="61">
        <v>0.44899979073374702</v>
      </c>
      <c r="R1567" s="61">
        <v>0.44182969771754399</v>
      </c>
      <c r="S1567" s="61">
        <v>0.34112005267243101</v>
      </c>
    </row>
    <row r="1568" spans="1:19" x14ac:dyDescent="0.35">
      <c r="A1568" s="59" t="s">
        <v>2698</v>
      </c>
      <c r="B1568" s="59" t="s">
        <v>2699</v>
      </c>
      <c r="C1568" s="53" t="s">
        <v>60</v>
      </c>
      <c r="D1568" s="53" t="s">
        <v>99</v>
      </c>
      <c r="E1568" s="53" t="s">
        <v>3708</v>
      </c>
      <c r="F1568" s="60">
        <v>94.74461136267</v>
      </c>
      <c r="G1568" s="60">
        <v>103.544829986934</v>
      </c>
      <c r="H1568" s="60">
        <v>98.0095547058188</v>
      </c>
      <c r="I1568" s="60">
        <v>98.628441748255199</v>
      </c>
      <c r="J1568" s="60">
        <v>105.39987068564901</v>
      </c>
      <c r="K1568" s="60">
        <v>112.842487617316</v>
      </c>
      <c r="L1568" s="60">
        <v>104.172204466823</v>
      </c>
      <c r="M1568" s="61">
        <v>0.50127506328712701</v>
      </c>
      <c r="N1568" s="61">
        <v>0.51466507270392603</v>
      </c>
      <c r="O1568" s="61">
        <v>0.46013184282762298</v>
      </c>
      <c r="P1568" s="61">
        <v>0.47853805674241201</v>
      </c>
      <c r="Q1568" s="61">
        <v>0.44899979073374702</v>
      </c>
      <c r="R1568" s="61">
        <v>0.44182969771754399</v>
      </c>
      <c r="S1568" s="61">
        <v>0.34112005267243101</v>
      </c>
    </row>
    <row r="1569" spans="1:19" x14ac:dyDescent="0.35">
      <c r="A1569" s="59" t="s">
        <v>2692</v>
      </c>
      <c r="B1569" s="59" t="s">
        <v>2693</v>
      </c>
      <c r="C1569" s="53" t="s">
        <v>40</v>
      </c>
      <c r="D1569" s="53" t="s">
        <v>99</v>
      </c>
      <c r="E1569" s="53" t="s">
        <v>3708</v>
      </c>
      <c r="F1569" s="60">
        <v>94.74461136267</v>
      </c>
      <c r="G1569" s="60">
        <v>103.544829986934</v>
      </c>
      <c r="H1569" s="60">
        <v>98.0095547058188</v>
      </c>
      <c r="I1569" s="60">
        <v>98.628441748255199</v>
      </c>
      <c r="J1569" s="60">
        <v>105.39987068564901</v>
      </c>
      <c r="K1569" s="60">
        <v>112.842487617316</v>
      </c>
      <c r="L1569" s="60">
        <v>104.172204466823</v>
      </c>
      <c r="M1569" s="61">
        <v>0.50127506328712701</v>
      </c>
      <c r="N1569" s="61">
        <v>0.51466507270392603</v>
      </c>
      <c r="O1569" s="61">
        <v>0.46013184282762298</v>
      </c>
      <c r="P1569" s="61">
        <v>0.47853805674241201</v>
      </c>
      <c r="Q1569" s="61">
        <v>0.44899979073374702</v>
      </c>
      <c r="R1569" s="61">
        <v>0.44182969771754399</v>
      </c>
      <c r="S1569" s="61">
        <v>0.34112005267243101</v>
      </c>
    </row>
    <row r="1570" spans="1:19" x14ac:dyDescent="0.35">
      <c r="A1570" s="59" t="s">
        <v>2702</v>
      </c>
      <c r="B1570" s="59" t="s">
        <v>2703</v>
      </c>
      <c r="C1570" s="53" t="s">
        <v>60</v>
      </c>
      <c r="D1570" s="53" t="s">
        <v>99</v>
      </c>
      <c r="E1570" s="53" t="s">
        <v>3708</v>
      </c>
      <c r="F1570" s="60">
        <v>94.74461136267</v>
      </c>
      <c r="G1570" s="60">
        <v>103.544829986934</v>
      </c>
      <c r="H1570" s="60">
        <v>98.0095547058188</v>
      </c>
      <c r="I1570" s="60">
        <v>98.628441748255199</v>
      </c>
      <c r="J1570" s="60">
        <v>105.39987068564901</v>
      </c>
      <c r="K1570" s="60">
        <v>112.842487617316</v>
      </c>
      <c r="L1570" s="60">
        <v>104.172204466823</v>
      </c>
      <c r="M1570" s="61">
        <v>0.50127506328712701</v>
      </c>
      <c r="N1570" s="61">
        <v>0.51466507270392603</v>
      </c>
      <c r="O1570" s="61">
        <v>0.46013184282762298</v>
      </c>
      <c r="P1570" s="61">
        <v>0.47853805674241201</v>
      </c>
      <c r="Q1570" s="61">
        <v>0.44899979073374702</v>
      </c>
      <c r="R1570" s="61">
        <v>0.44182969771754399</v>
      </c>
      <c r="S1570" s="61">
        <v>0.34112005267243101</v>
      </c>
    </row>
    <row r="1571" spans="1:19" x14ac:dyDescent="0.35">
      <c r="A1571" s="59" t="s">
        <v>2696</v>
      </c>
      <c r="B1571" s="59" t="s">
        <v>2697</v>
      </c>
      <c r="C1571" s="53" t="s">
        <v>60</v>
      </c>
      <c r="D1571" s="53" t="s">
        <v>99</v>
      </c>
      <c r="E1571" s="53" t="s">
        <v>3708</v>
      </c>
      <c r="F1571" s="60">
        <v>94.74461136267</v>
      </c>
      <c r="G1571" s="60">
        <v>103.544829986934</v>
      </c>
      <c r="H1571" s="60">
        <v>98.0095547058188</v>
      </c>
      <c r="I1571" s="60">
        <v>98.628441748255199</v>
      </c>
      <c r="J1571" s="60">
        <v>105.39987068564901</v>
      </c>
      <c r="K1571" s="60">
        <v>112.842487617316</v>
      </c>
      <c r="L1571" s="60">
        <v>104.172204466823</v>
      </c>
      <c r="M1571" s="61">
        <v>0.50127506328712701</v>
      </c>
      <c r="N1571" s="61">
        <v>0.51466507270392603</v>
      </c>
      <c r="O1571" s="61">
        <v>0.46013184282762298</v>
      </c>
      <c r="P1571" s="61">
        <v>0.47853805674241201</v>
      </c>
      <c r="Q1571" s="61">
        <v>0.44899979073374702</v>
      </c>
      <c r="R1571" s="61">
        <v>0.44182969771754399</v>
      </c>
      <c r="S1571" s="61">
        <v>0.34112005267243101</v>
      </c>
    </row>
    <row r="1572" spans="1:19" x14ac:dyDescent="0.35">
      <c r="A1572" s="59" t="s">
        <v>2694</v>
      </c>
      <c r="B1572" s="59" t="s">
        <v>2695</v>
      </c>
      <c r="C1572" s="53" t="s">
        <v>60</v>
      </c>
      <c r="D1572" s="53" t="s">
        <v>99</v>
      </c>
      <c r="E1572" s="53" t="s">
        <v>3708</v>
      </c>
      <c r="F1572" s="60">
        <v>94.74461136267</v>
      </c>
      <c r="G1572" s="60">
        <v>103.544829986934</v>
      </c>
      <c r="H1572" s="60">
        <v>98.0095547058188</v>
      </c>
      <c r="I1572" s="60">
        <v>98.628441748255199</v>
      </c>
      <c r="J1572" s="60">
        <v>105.39987068564901</v>
      </c>
      <c r="K1572" s="60">
        <v>112.842487617316</v>
      </c>
      <c r="L1572" s="60">
        <v>104.172204466823</v>
      </c>
      <c r="M1572" s="61">
        <v>0.50127506328712701</v>
      </c>
      <c r="N1572" s="61">
        <v>0.51466507270392603</v>
      </c>
      <c r="O1572" s="61">
        <v>0.46013184282762298</v>
      </c>
      <c r="P1572" s="61">
        <v>0.47853805674241201</v>
      </c>
      <c r="Q1572" s="61">
        <v>0.44899979073374702</v>
      </c>
      <c r="R1572" s="61">
        <v>0.44182969771754399</v>
      </c>
      <c r="S1572" s="61">
        <v>0.34112005267243101</v>
      </c>
    </row>
    <row r="1573" spans="1:19" x14ac:dyDescent="0.35">
      <c r="A1573" s="59" t="s">
        <v>2054</v>
      </c>
      <c r="B1573" s="59" t="s">
        <v>2055</v>
      </c>
      <c r="C1573" s="53" t="s">
        <v>40</v>
      </c>
      <c r="D1573" s="53" t="s">
        <v>106</v>
      </c>
      <c r="E1573" s="53" t="s">
        <v>3708</v>
      </c>
      <c r="F1573" s="60">
        <v>106.734079312924</v>
      </c>
      <c r="G1573" s="60">
        <v>85.940018628530197</v>
      </c>
      <c r="H1573" s="60">
        <v>87.319007025492994</v>
      </c>
      <c r="I1573" s="60">
        <v>101.735099537815</v>
      </c>
      <c r="J1573" s="60">
        <v>87.946305499385403</v>
      </c>
      <c r="K1573" s="60">
        <v>89.911259855938695</v>
      </c>
      <c r="L1573" s="60">
        <v>112.536489924843</v>
      </c>
      <c r="M1573" s="61">
        <v>0.497065533218289</v>
      </c>
      <c r="N1573" s="61">
        <v>0.51283273067111501</v>
      </c>
      <c r="O1573" s="61">
        <v>0.48420802846710198</v>
      </c>
      <c r="P1573" s="61">
        <v>0.47402702552676601</v>
      </c>
      <c r="Q1573" s="61">
        <v>0.45002273775686802</v>
      </c>
      <c r="R1573" s="61">
        <v>0.44581943392981999</v>
      </c>
      <c r="S1573" s="61">
        <v>0.35072689261490703</v>
      </c>
    </row>
    <row r="1574" spans="1:19" x14ac:dyDescent="0.35">
      <c r="A1574" s="59" t="s">
        <v>2056</v>
      </c>
      <c r="B1574" s="59" t="s">
        <v>2057</v>
      </c>
      <c r="C1574" s="53" t="s">
        <v>60</v>
      </c>
      <c r="D1574" s="53" t="s">
        <v>106</v>
      </c>
      <c r="E1574" s="53" t="s">
        <v>3708</v>
      </c>
      <c r="F1574" s="60">
        <v>106.734079312924</v>
      </c>
      <c r="G1574" s="60">
        <v>85.940018628530197</v>
      </c>
      <c r="H1574" s="60">
        <v>87.319007025492994</v>
      </c>
      <c r="I1574" s="60">
        <v>101.735099537815</v>
      </c>
      <c r="J1574" s="60">
        <v>87.946305499385403</v>
      </c>
      <c r="K1574" s="60">
        <v>89.911259855938695</v>
      </c>
      <c r="L1574" s="60">
        <v>112.536489924843</v>
      </c>
      <c r="M1574" s="61">
        <v>0.497065533218289</v>
      </c>
      <c r="N1574" s="61">
        <v>0.51283273067111501</v>
      </c>
      <c r="O1574" s="61">
        <v>0.48420802846710198</v>
      </c>
      <c r="P1574" s="61">
        <v>0.47402702552676601</v>
      </c>
      <c r="Q1574" s="61">
        <v>0.45002273775686802</v>
      </c>
      <c r="R1574" s="61">
        <v>0.44581943392981999</v>
      </c>
      <c r="S1574" s="61">
        <v>0.35072689261490703</v>
      </c>
    </row>
    <row r="1575" spans="1:19" x14ac:dyDescent="0.35">
      <c r="A1575" s="59" t="s">
        <v>2060</v>
      </c>
      <c r="B1575" s="59" t="s">
        <v>2061</v>
      </c>
      <c r="C1575" s="53" t="s">
        <v>40</v>
      </c>
      <c r="D1575" s="53" t="s">
        <v>106</v>
      </c>
      <c r="E1575" s="53" t="s">
        <v>3708</v>
      </c>
      <c r="F1575" s="60">
        <v>94.74461136267</v>
      </c>
      <c r="G1575" s="60">
        <v>103.544829986934</v>
      </c>
      <c r="H1575" s="60">
        <v>98.0095547058188</v>
      </c>
      <c r="I1575" s="60">
        <v>98.628441748255199</v>
      </c>
      <c r="J1575" s="60">
        <v>105.39987068564901</v>
      </c>
      <c r="K1575" s="60">
        <v>112.842487617316</v>
      </c>
      <c r="L1575" s="60">
        <v>104.172204466823</v>
      </c>
      <c r="M1575" s="61">
        <v>0.50127506328712701</v>
      </c>
      <c r="N1575" s="61">
        <v>0.51466507270392603</v>
      </c>
      <c r="O1575" s="61">
        <v>0.46013184282762298</v>
      </c>
      <c r="P1575" s="61">
        <v>0.47853805674241201</v>
      </c>
      <c r="Q1575" s="61">
        <v>0.44899979073374702</v>
      </c>
      <c r="R1575" s="61">
        <v>0.44182969771754399</v>
      </c>
      <c r="S1575" s="61">
        <v>0.34112005267243101</v>
      </c>
    </row>
    <row r="1576" spans="1:19" x14ac:dyDescent="0.35">
      <c r="A1576" s="59" t="s">
        <v>2062</v>
      </c>
      <c r="B1576" s="59" t="s">
        <v>2063</v>
      </c>
      <c r="C1576" s="53" t="s">
        <v>40</v>
      </c>
      <c r="D1576" s="53" t="s">
        <v>106</v>
      </c>
      <c r="E1576" s="53" t="s">
        <v>3708</v>
      </c>
      <c r="F1576" s="60">
        <v>94.74461136267</v>
      </c>
      <c r="G1576" s="60">
        <v>103.544829986934</v>
      </c>
      <c r="H1576" s="60">
        <v>98.0095547058188</v>
      </c>
      <c r="I1576" s="60">
        <v>98.628441748255199</v>
      </c>
      <c r="J1576" s="60">
        <v>105.39987068564901</v>
      </c>
      <c r="K1576" s="60">
        <v>112.842487617316</v>
      </c>
      <c r="L1576" s="60">
        <v>104.172204466823</v>
      </c>
      <c r="M1576" s="61">
        <v>0.50127506328712701</v>
      </c>
      <c r="N1576" s="61">
        <v>0.51466507270392603</v>
      </c>
      <c r="O1576" s="61">
        <v>0.46013184282762298</v>
      </c>
      <c r="P1576" s="61">
        <v>0.47853805674241201</v>
      </c>
      <c r="Q1576" s="61">
        <v>0.44899979073374702</v>
      </c>
      <c r="R1576" s="61">
        <v>0.44182969771754399</v>
      </c>
      <c r="S1576" s="61">
        <v>0.34112005267243101</v>
      </c>
    </row>
    <row r="1577" spans="1:19" x14ac:dyDescent="0.35">
      <c r="A1577" s="59" t="s">
        <v>2066</v>
      </c>
      <c r="B1577" s="59" t="s">
        <v>2067</v>
      </c>
      <c r="C1577" s="53" t="s">
        <v>60</v>
      </c>
      <c r="D1577" s="53" t="s">
        <v>106</v>
      </c>
      <c r="E1577" s="53" t="s">
        <v>3707</v>
      </c>
      <c r="F1577" s="60">
        <v>98.809037371214501</v>
      </c>
      <c r="G1577" s="60">
        <v>113.081070610721</v>
      </c>
      <c r="H1577" s="60">
        <v>100.741713921257</v>
      </c>
      <c r="I1577" s="60">
        <v>97.421781806765196</v>
      </c>
      <c r="J1577" s="60">
        <v>105.07286638136</v>
      </c>
      <c r="K1577" s="60">
        <v>119.729280394745</v>
      </c>
      <c r="L1577" s="60">
        <v>100.886318194227</v>
      </c>
      <c r="M1577" s="61">
        <v>0.62363436332926703</v>
      </c>
      <c r="N1577" s="61">
        <v>0.65873107678667298</v>
      </c>
      <c r="O1577" s="61">
        <v>0.60379373503798295</v>
      </c>
      <c r="P1577" s="61">
        <v>0.59185630255969901</v>
      </c>
      <c r="Q1577" s="61">
        <v>0.552295167969444</v>
      </c>
      <c r="R1577" s="61">
        <v>0.55516979125680899</v>
      </c>
      <c r="S1577" s="61">
        <v>0.45046326856327201</v>
      </c>
    </row>
    <row r="1578" spans="1:19" x14ac:dyDescent="0.35">
      <c r="A1578" s="59" t="s">
        <v>2626</v>
      </c>
      <c r="B1578" s="59" t="s">
        <v>2627</v>
      </c>
      <c r="C1578" s="53" t="s">
        <v>40</v>
      </c>
      <c r="D1578" s="53" t="s">
        <v>66</v>
      </c>
      <c r="E1578" s="53" t="s">
        <v>3708</v>
      </c>
      <c r="F1578" s="60">
        <v>109.665282851748</v>
      </c>
      <c r="G1578" s="60">
        <v>110.33955419047</v>
      </c>
      <c r="H1578" s="60">
        <v>104.22402728823199</v>
      </c>
      <c r="I1578" s="60">
        <v>93.209652212558396</v>
      </c>
      <c r="J1578" s="60">
        <v>111.421122167622</v>
      </c>
      <c r="K1578" s="60">
        <v>100.367731733385</v>
      </c>
      <c r="L1578" s="60">
        <v>99.472409925849007</v>
      </c>
      <c r="M1578" s="61">
        <v>0.53149089268514804</v>
      </c>
      <c r="N1578" s="61">
        <v>0.55072190604119398</v>
      </c>
      <c r="O1578" s="61">
        <v>0.52737671965298705</v>
      </c>
      <c r="P1578" s="61">
        <v>0.51523482046361502</v>
      </c>
      <c r="Q1578" s="61">
        <v>0.492021574500486</v>
      </c>
      <c r="R1578" s="61">
        <v>0.49411546129801398</v>
      </c>
      <c r="S1578" s="61">
        <v>0.43802331435326203</v>
      </c>
    </row>
    <row r="1579" spans="1:19" x14ac:dyDescent="0.35">
      <c r="A1579" s="59" t="s">
        <v>2628</v>
      </c>
      <c r="B1579" s="59" t="s">
        <v>2629</v>
      </c>
      <c r="C1579" s="53" t="s">
        <v>40</v>
      </c>
      <c r="D1579" s="53" t="s">
        <v>66</v>
      </c>
      <c r="E1579" s="53" t="s">
        <v>3707</v>
      </c>
      <c r="F1579" s="60">
        <v>111.09112319579999</v>
      </c>
      <c r="G1579" s="60">
        <v>110.185776709245</v>
      </c>
      <c r="H1579" s="60">
        <v>99.129388569237094</v>
      </c>
      <c r="I1579" s="60">
        <v>91.399185057821597</v>
      </c>
      <c r="J1579" s="60">
        <v>108.40526030399499</v>
      </c>
      <c r="K1579" s="60">
        <v>98.728019522240402</v>
      </c>
      <c r="L1579" s="60">
        <v>99.472409925849007</v>
      </c>
      <c r="M1579" s="61">
        <v>0.63832629267393703</v>
      </c>
      <c r="N1579" s="61">
        <v>0.63657418167917601</v>
      </c>
      <c r="O1579" s="61">
        <v>0.58459287394985604</v>
      </c>
      <c r="P1579" s="61">
        <v>0.61312913966530902</v>
      </c>
      <c r="Q1579" s="61">
        <v>0.57959035682026105</v>
      </c>
      <c r="R1579" s="61">
        <v>0.56071826352253495</v>
      </c>
      <c r="S1579" s="61">
        <v>0.43802331435326203</v>
      </c>
    </row>
    <row r="1580" spans="1:19" x14ac:dyDescent="0.35">
      <c r="A1580" s="59" t="s">
        <v>2630</v>
      </c>
      <c r="B1580" s="59" t="s">
        <v>2631</v>
      </c>
      <c r="C1580" s="53" t="s">
        <v>60</v>
      </c>
      <c r="D1580" s="53" t="s">
        <v>66</v>
      </c>
      <c r="E1580" s="53" t="s">
        <v>3708</v>
      </c>
      <c r="F1580" s="60">
        <v>109.665282851748</v>
      </c>
      <c r="G1580" s="60">
        <v>110.33955419047</v>
      </c>
      <c r="H1580" s="60">
        <v>104.22402728823199</v>
      </c>
      <c r="I1580" s="60">
        <v>93.209652212558396</v>
      </c>
      <c r="J1580" s="60">
        <v>111.421122167622</v>
      </c>
      <c r="K1580" s="60">
        <v>100.367731733385</v>
      </c>
      <c r="L1580" s="60">
        <v>99.472409925849007</v>
      </c>
      <c r="M1580" s="61">
        <v>0.53149089268514804</v>
      </c>
      <c r="N1580" s="61">
        <v>0.55072190604119398</v>
      </c>
      <c r="O1580" s="61">
        <v>0.52737671965298705</v>
      </c>
      <c r="P1580" s="61">
        <v>0.51523482046361502</v>
      </c>
      <c r="Q1580" s="61">
        <v>0.492021574500486</v>
      </c>
      <c r="R1580" s="61">
        <v>0.49411546129801398</v>
      </c>
      <c r="S1580" s="61">
        <v>0.43802331435326203</v>
      </c>
    </row>
    <row r="1581" spans="1:19" x14ac:dyDescent="0.35">
      <c r="A1581" s="59" t="s">
        <v>2632</v>
      </c>
      <c r="B1581" s="59" t="s">
        <v>2633</v>
      </c>
      <c r="C1581" s="53" t="s">
        <v>60</v>
      </c>
      <c r="D1581" s="53" t="s">
        <v>66</v>
      </c>
      <c r="E1581" s="53" t="s">
        <v>3707</v>
      </c>
      <c r="F1581" s="60">
        <v>113.859621671231</v>
      </c>
      <c r="G1581" s="60">
        <v>109.52582460065</v>
      </c>
      <c r="H1581" s="60">
        <v>104.959838900275</v>
      </c>
      <c r="I1581" s="60">
        <v>94.997498072710997</v>
      </c>
      <c r="J1581" s="60">
        <v>110.837668501911</v>
      </c>
      <c r="K1581" s="60">
        <v>99.388571891202204</v>
      </c>
      <c r="L1581" s="60">
        <v>102.941862847682</v>
      </c>
      <c r="M1581" s="61">
        <v>0.64099094789926203</v>
      </c>
      <c r="N1581" s="61">
        <v>0.677156659280993</v>
      </c>
      <c r="O1581" s="61">
        <v>0.64173982891096404</v>
      </c>
      <c r="P1581" s="61">
        <v>0.61443051252936898</v>
      </c>
      <c r="Q1581" s="61">
        <v>0.58065642906882098</v>
      </c>
      <c r="R1581" s="61">
        <v>0.58872905904704897</v>
      </c>
      <c r="S1581" s="61">
        <v>0.51744870138654397</v>
      </c>
    </row>
    <row r="1582" spans="1:19" x14ac:dyDescent="0.35">
      <c r="A1582" s="59" t="s">
        <v>2634</v>
      </c>
      <c r="B1582" s="59" t="s">
        <v>2635</v>
      </c>
      <c r="C1582" s="53" t="s">
        <v>60</v>
      </c>
      <c r="D1582" s="53" t="s">
        <v>66</v>
      </c>
      <c r="E1582" s="53" t="s">
        <v>3707</v>
      </c>
      <c r="F1582" s="60">
        <v>112.059488678832</v>
      </c>
      <c r="G1582" s="60">
        <v>114.366283731954</v>
      </c>
      <c r="H1582" s="60">
        <v>102.49059220136201</v>
      </c>
      <c r="I1582" s="60">
        <v>90.002678049125194</v>
      </c>
      <c r="J1582" s="60">
        <v>111.030512244524</v>
      </c>
      <c r="K1582" s="60">
        <v>98.565277893079994</v>
      </c>
      <c r="L1582" s="60">
        <v>94.995738784429605</v>
      </c>
      <c r="M1582" s="61">
        <v>0.66679329273880406</v>
      </c>
      <c r="N1582" s="61">
        <v>0.70586915469199696</v>
      </c>
      <c r="O1582" s="61">
        <v>0.66748370247671995</v>
      </c>
      <c r="P1582" s="61">
        <v>0.64224908037284401</v>
      </c>
      <c r="Q1582" s="61">
        <v>0.60791081490193999</v>
      </c>
      <c r="R1582" s="61">
        <v>0.61382571650491202</v>
      </c>
      <c r="S1582" s="61">
        <v>0.54336811176339495</v>
      </c>
    </row>
    <row r="1583" spans="1:19" x14ac:dyDescent="0.35">
      <c r="A1583" s="59" t="s">
        <v>1950</v>
      </c>
      <c r="B1583" s="59" t="s">
        <v>1951</v>
      </c>
      <c r="C1583" s="53" t="s">
        <v>60</v>
      </c>
      <c r="D1583" s="53" t="s">
        <v>55</v>
      </c>
      <c r="E1583" s="53" t="s">
        <v>3708</v>
      </c>
      <c r="F1583" s="60">
        <v>97.182256710811998</v>
      </c>
      <c r="G1583" s="60">
        <v>106.749288570275</v>
      </c>
      <c r="H1583" s="60">
        <v>104.072016037651</v>
      </c>
      <c r="I1583" s="60">
        <v>94.111036033745805</v>
      </c>
      <c r="J1583" s="60">
        <v>119.290604293879</v>
      </c>
      <c r="K1583" s="60">
        <v>104.480975671902</v>
      </c>
      <c r="L1583" s="60">
        <v>105.24112128306901</v>
      </c>
      <c r="M1583" s="61">
        <v>0.53203019906058402</v>
      </c>
      <c r="N1583" s="61">
        <v>0.55303515649565904</v>
      </c>
      <c r="O1583" s="61">
        <v>0.530689328042384</v>
      </c>
      <c r="P1583" s="61">
        <v>0.51313677227187104</v>
      </c>
      <c r="Q1583" s="61">
        <v>0.48655079375502502</v>
      </c>
      <c r="R1583" s="61">
        <v>0.48888046877840002</v>
      </c>
      <c r="S1583" s="61">
        <v>0.42176313149475098</v>
      </c>
    </row>
    <row r="1584" spans="1:19" x14ac:dyDescent="0.35">
      <c r="A1584" s="59" t="s">
        <v>1954</v>
      </c>
      <c r="B1584" s="59" t="s">
        <v>1955</v>
      </c>
      <c r="C1584" s="53" t="s">
        <v>60</v>
      </c>
      <c r="D1584" s="53" t="s">
        <v>55</v>
      </c>
      <c r="E1584" s="53" t="s">
        <v>3707</v>
      </c>
      <c r="F1584" s="60">
        <v>90.539272610401696</v>
      </c>
      <c r="G1584" s="60">
        <v>105.55339845084799</v>
      </c>
      <c r="H1584" s="60">
        <v>99.879081278310693</v>
      </c>
      <c r="I1584" s="60">
        <v>92.532031492370294</v>
      </c>
      <c r="J1584" s="60">
        <v>126.559983332203</v>
      </c>
      <c r="K1584" s="60">
        <v>105.32222594362899</v>
      </c>
      <c r="L1584" s="60">
        <v>105.24112128306901</v>
      </c>
      <c r="M1584" s="61">
        <v>0.64042371337930803</v>
      </c>
      <c r="N1584" s="61">
        <v>0.63836358906331603</v>
      </c>
      <c r="O1584" s="61">
        <v>0.617282287234725</v>
      </c>
      <c r="P1584" s="61">
        <v>0.61255206487745895</v>
      </c>
      <c r="Q1584" s="61">
        <v>0.57651568771691497</v>
      </c>
      <c r="R1584" s="61">
        <v>0.55757297099231495</v>
      </c>
      <c r="S1584" s="61">
        <v>0.42176313149475098</v>
      </c>
    </row>
    <row r="1585" spans="1:19" x14ac:dyDescent="0.35">
      <c r="A1585" s="59" t="s">
        <v>1952</v>
      </c>
      <c r="B1585" s="59" t="s">
        <v>1953</v>
      </c>
      <c r="C1585" s="53" t="s">
        <v>60</v>
      </c>
      <c r="D1585" s="53" t="s">
        <v>55</v>
      </c>
      <c r="E1585" s="53" t="s">
        <v>3707</v>
      </c>
      <c r="F1585" s="60">
        <v>100.91271170645101</v>
      </c>
      <c r="G1585" s="60">
        <v>100.83096788919801</v>
      </c>
      <c r="H1585" s="60">
        <v>101.950742343302</v>
      </c>
      <c r="I1585" s="60">
        <v>92.919775116979807</v>
      </c>
      <c r="J1585" s="60">
        <v>120.39723589093499</v>
      </c>
      <c r="K1585" s="60">
        <v>101.83243104843901</v>
      </c>
      <c r="L1585" s="60">
        <v>101.00021406595999</v>
      </c>
      <c r="M1585" s="61">
        <v>0.64209678391128899</v>
      </c>
      <c r="N1585" s="61">
        <v>0.67902486004066298</v>
      </c>
      <c r="O1585" s="61">
        <v>0.644460150637583</v>
      </c>
      <c r="P1585" s="61">
        <v>0.61371898909238598</v>
      </c>
      <c r="Q1585" s="61">
        <v>0.57745841023339595</v>
      </c>
      <c r="R1585" s="61">
        <v>0.58594819804159504</v>
      </c>
      <c r="S1585" s="61">
        <v>0.50622740086418405</v>
      </c>
    </row>
    <row r="1586" spans="1:19" x14ac:dyDescent="0.35">
      <c r="A1586" s="59" t="s">
        <v>1940</v>
      </c>
      <c r="B1586" s="59" t="s">
        <v>1941</v>
      </c>
      <c r="C1586" s="53" t="s">
        <v>40</v>
      </c>
      <c r="D1586" s="53" t="s">
        <v>55</v>
      </c>
      <c r="E1586" s="53" t="s">
        <v>3707</v>
      </c>
      <c r="F1586" s="60">
        <v>97.400488331634307</v>
      </c>
      <c r="G1586" s="60">
        <v>111.259098193241</v>
      </c>
      <c r="H1586" s="60">
        <v>98.933336039687006</v>
      </c>
      <c r="I1586" s="60">
        <v>95.910272081607502</v>
      </c>
      <c r="J1586" s="60">
        <v>118.216258098176</v>
      </c>
      <c r="K1586" s="60">
        <v>99.922988891208902</v>
      </c>
      <c r="L1586" s="60">
        <v>110.549723119992</v>
      </c>
      <c r="M1586" s="61">
        <v>0.64003051299106595</v>
      </c>
      <c r="N1586" s="61">
        <v>0.67782004724714595</v>
      </c>
      <c r="O1586" s="61">
        <v>0.64216147135897705</v>
      </c>
      <c r="P1586" s="61">
        <v>0.612516482031779</v>
      </c>
      <c r="Q1586" s="61">
        <v>0.57648832796337601</v>
      </c>
      <c r="R1586" s="61">
        <v>0.58395025007338697</v>
      </c>
      <c r="S1586" s="61">
        <v>0.50507842741540598</v>
      </c>
    </row>
    <row r="1587" spans="1:19" x14ac:dyDescent="0.35">
      <c r="A1587" s="59" t="s">
        <v>1942</v>
      </c>
      <c r="B1587" s="59" t="s">
        <v>1943</v>
      </c>
      <c r="C1587" s="53" t="s">
        <v>40</v>
      </c>
      <c r="D1587" s="53" t="s">
        <v>55</v>
      </c>
      <c r="E1587" s="53" t="s">
        <v>3708</v>
      </c>
      <c r="F1587" s="60">
        <v>97.182256710811998</v>
      </c>
      <c r="G1587" s="60">
        <v>106.749288570275</v>
      </c>
      <c r="H1587" s="60">
        <v>104.072016037651</v>
      </c>
      <c r="I1587" s="60">
        <v>94.111036033745805</v>
      </c>
      <c r="J1587" s="60">
        <v>119.290604293879</v>
      </c>
      <c r="K1587" s="60">
        <v>104.480975671902</v>
      </c>
      <c r="L1587" s="60">
        <v>105.24112128306901</v>
      </c>
      <c r="M1587" s="61">
        <v>0.53203019906058402</v>
      </c>
      <c r="N1587" s="61">
        <v>0.55303515649565904</v>
      </c>
      <c r="O1587" s="61">
        <v>0.530689328042384</v>
      </c>
      <c r="P1587" s="61">
        <v>0.51313677227187104</v>
      </c>
      <c r="Q1587" s="61">
        <v>0.48655079375502502</v>
      </c>
      <c r="R1587" s="61">
        <v>0.48888046877840002</v>
      </c>
      <c r="S1587" s="61">
        <v>0.42176313149475098</v>
      </c>
    </row>
    <row r="1588" spans="1:19" x14ac:dyDescent="0.35">
      <c r="A1588" s="59" t="s">
        <v>1944</v>
      </c>
      <c r="B1588" s="59" t="s">
        <v>1945</v>
      </c>
      <c r="C1588" s="53" t="s">
        <v>40</v>
      </c>
      <c r="D1588" s="53" t="s">
        <v>55</v>
      </c>
      <c r="E1588" s="53" t="s">
        <v>3708</v>
      </c>
      <c r="F1588" s="60">
        <v>97.182256710811998</v>
      </c>
      <c r="G1588" s="60">
        <v>106.749288570275</v>
      </c>
      <c r="H1588" s="60">
        <v>104.072016037651</v>
      </c>
      <c r="I1588" s="60">
        <v>94.111036033745805</v>
      </c>
      <c r="J1588" s="60">
        <v>119.290604293879</v>
      </c>
      <c r="K1588" s="60">
        <v>104.480975671902</v>
      </c>
      <c r="L1588" s="60">
        <v>105.24112128306901</v>
      </c>
      <c r="M1588" s="61">
        <v>0.53203019906058402</v>
      </c>
      <c r="N1588" s="61">
        <v>0.55303515649565904</v>
      </c>
      <c r="O1588" s="61">
        <v>0.530689328042384</v>
      </c>
      <c r="P1588" s="61">
        <v>0.51313677227187104</v>
      </c>
      <c r="Q1588" s="61">
        <v>0.48655079375502502</v>
      </c>
      <c r="R1588" s="61">
        <v>0.48888046877840002</v>
      </c>
      <c r="S1588" s="61">
        <v>0.42176313149475098</v>
      </c>
    </row>
    <row r="1589" spans="1:19" x14ac:dyDescent="0.35">
      <c r="A1589" s="59" t="s">
        <v>1946</v>
      </c>
      <c r="B1589" s="59" t="s">
        <v>1947</v>
      </c>
      <c r="C1589" s="53" t="s">
        <v>40</v>
      </c>
      <c r="D1589" s="53" t="s">
        <v>55</v>
      </c>
      <c r="E1589" s="53" t="s">
        <v>3707</v>
      </c>
      <c r="F1589" s="60">
        <v>91.043773003338302</v>
      </c>
      <c r="G1589" s="60">
        <v>103.834842292906</v>
      </c>
      <c r="H1589" s="60">
        <v>103.49150629047</v>
      </c>
      <c r="I1589" s="60">
        <v>93.236441424991398</v>
      </c>
      <c r="J1589" s="60">
        <v>114.590255234087</v>
      </c>
      <c r="K1589" s="60">
        <v>103.818972812129</v>
      </c>
      <c r="L1589" s="60">
        <v>109.35071493407</v>
      </c>
      <c r="M1589" s="61">
        <v>0.64216633452194405</v>
      </c>
      <c r="N1589" s="61">
        <v>0.67897513327287895</v>
      </c>
      <c r="O1589" s="61">
        <v>0.64449605000320298</v>
      </c>
      <c r="P1589" s="61">
        <v>0.61383630435904502</v>
      </c>
      <c r="Q1589" s="61">
        <v>0.57764031293783802</v>
      </c>
      <c r="R1589" s="61">
        <v>0.58604333179505397</v>
      </c>
      <c r="S1589" s="61">
        <v>0.50618303056214498</v>
      </c>
    </row>
    <row r="1590" spans="1:19" x14ac:dyDescent="0.35">
      <c r="A1590" s="59" t="s">
        <v>1948</v>
      </c>
      <c r="B1590" s="59" t="s">
        <v>1949</v>
      </c>
      <c r="C1590" s="53" t="s">
        <v>40</v>
      </c>
      <c r="D1590" s="53" t="s">
        <v>55</v>
      </c>
      <c r="E1590" s="53" t="s">
        <v>3708</v>
      </c>
      <c r="F1590" s="60">
        <v>97.182256710811998</v>
      </c>
      <c r="G1590" s="60">
        <v>106.749288570275</v>
      </c>
      <c r="H1590" s="60">
        <v>104.072016037651</v>
      </c>
      <c r="I1590" s="60">
        <v>94.111036033745805</v>
      </c>
      <c r="J1590" s="60">
        <v>119.290604293879</v>
      </c>
      <c r="K1590" s="60">
        <v>104.480975671902</v>
      </c>
      <c r="L1590" s="60">
        <v>105.24112128306901</v>
      </c>
      <c r="M1590" s="61">
        <v>0.53203019906058402</v>
      </c>
      <c r="N1590" s="61">
        <v>0.55303515649565904</v>
      </c>
      <c r="O1590" s="61">
        <v>0.530689328042384</v>
      </c>
      <c r="P1590" s="61">
        <v>0.51313677227187104</v>
      </c>
      <c r="Q1590" s="61">
        <v>0.48655079375502502</v>
      </c>
      <c r="R1590" s="61">
        <v>0.48888046877840002</v>
      </c>
      <c r="S1590" s="61">
        <v>0.42176313149475098</v>
      </c>
    </row>
    <row r="1591" spans="1:19" x14ac:dyDescent="0.35">
      <c r="A1591" s="59" t="s">
        <v>2900</v>
      </c>
      <c r="B1591" s="59" t="s">
        <v>2901</v>
      </c>
      <c r="C1591" s="53" t="s">
        <v>40</v>
      </c>
      <c r="D1591" s="53" t="s">
        <v>106</v>
      </c>
      <c r="E1591" s="53" t="s">
        <v>3707</v>
      </c>
      <c r="F1591" s="60">
        <v>103.983058387101</v>
      </c>
      <c r="G1591" s="60">
        <v>113.54838201222201</v>
      </c>
      <c r="H1591" s="60">
        <v>92.218013051932203</v>
      </c>
      <c r="I1591" s="60">
        <v>91.989629481018696</v>
      </c>
      <c r="J1591" s="60">
        <v>123.713414724101</v>
      </c>
      <c r="K1591" s="60">
        <v>100.824483263521</v>
      </c>
      <c r="L1591" s="60">
        <v>99.672816656079902</v>
      </c>
      <c r="M1591" s="61">
        <v>0.65646913123441197</v>
      </c>
      <c r="N1591" s="61">
        <v>0.696211921522634</v>
      </c>
      <c r="O1591" s="61">
        <v>0.65899343277475098</v>
      </c>
      <c r="P1591" s="61">
        <v>0.62849707215141004</v>
      </c>
      <c r="Q1591" s="61">
        <v>0.59049000726450396</v>
      </c>
      <c r="R1591" s="61">
        <v>0.59620744404331405</v>
      </c>
      <c r="S1591" s="61">
        <v>0.51372652971293298</v>
      </c>
    </row>
    <row r="1592" spans="1:19" x14ac:dyDescent="0.35">
      <c r="A1592" s="59" t="s">
        <v>2902</v>
      </c>
      <c r="B1592" s="59" t="s">
        <v>2903</v>
      </c>
      <c r="C1592" s="53" t="s">
        <v>60</v>
      </c>
      <c r="D1592" s="53" t="s">
        <v>106</v>
      </c>
      <c r="E1592" s="53" t="s">
        <v>3707</v>
      </c>
      <c r="F1592" s="60">
        <v>105.192340968027</v>
      </c>
      <c r="G1592" s="60">
        <v>117.609474135497</v>
      </c>
      <c r="H1592" s="60">
        <v>107.849376471659</v>
      </c>
      <c r="I1592" s="60">
        <v>92.032422225344604</v>
      </c>
      <c r="J1592" s="60">
        <v>113.56151397751501</v>
      </c>
      <c r="K1592" s="60">
        <v>105.76306622021001</v>
      </c>
      <c r="L1592" s="60">
        <v>100.358214928517</v>
      </c>
      <c r="M1592" s="61">
        <v>0.61815473893360495</v>
      </c>
      <c r="N1592" s="61">
        <v>0.66068457994781105</v>
      </c>
      <c r="O1592" s="61">
        <v>0.62245341931910803</v>
      </c>
      <c r="P1592" s="61">
        <v>0.58811757430230904</v>
      </c>
      <c r="Q1592" s="61">
        <v>0.55004499867940204</v>
      </c>
      <c r="R1592" s="61">
        <v>0.56112442187371003</v>
      </c>
      <c r="S1592" s="61">
        <v>0.486449659261116</v>
      </c>
    </row>
    <row r="1593" spans="1:19" x14ac:dyDescent="0.35">
      <c r="A1593" s="59" t="s">
        <v>2904</v>
      </c>
      <c r="B1593" s="59" t="s">
        <v>2905</v>
      </c>
      <c r="C1593" s="53" t="s">
        <v>60</v>
      </c>
      <c r="D1593" s="53" t="s">
        <v>106</v>
      </c>
      <c r="E1593" s="53" t="s">
        <v>3708</v>
      </c>
      <c r="F1593" s="60">
        <v>103.588775791388</v>
      </c>
      <c r="G1593" s="60">
        <v>110.246946047002</v>
      </c>
      <c r="H1593" s="60">
        <v>100.74219805761101</v>
      </c>
      <c r="I1593" s="60">
        <v>93.392372458405006</v>
      </c>
      <c r="J1593" s="60">
        <v>115.277224872746</v>
      </c>
      <c r="K1593" s="60">
        <v>102.34056721888</v>
      </c>
      <c r="L1593" s="60">
        <v>102.556321261831</v>
      </c>
      <c r="M1593" s="61">
        <v>0.45879130100028598</v>
      </c>
      <c r="N1593" s="61">
        <v>0.48115874467754099</v>
      </c>
      <c r="O1593" s="61">
        <v>0.45941591367514401</v>
      </c>
      <c r="P1593" s="61">
        <v>0.44232831627279501</v>
      </c>
      <c r="Q1593" s="61">
        <v>0.418251314371758</v>
      </c>
      <c r="R1593" s="61">
        <v>0.42226038462384102</v>
      </c>
      <c r="S1593" s="61">
        <v>0.36961831482753699</v>
      </c>
    </row>
    <row r="1594" spans="1:19" x14ac:dyDescent="0.35">
      <c r="A1594" s="59" t="s">
        <v>3667</v>
      </c>
      <c r="B1594" s="59" t="s">
        <v>3668</v>
      </c>
      <c r="C1594" s="53" t="s">
        <v>60</v>
      </c>
      <c r="D1594" s="53" t="s">
        <v>61</v>
      </c>
      <c r="E1594" s="53" t="s">
        <v>3708</v>
      </c>
      <c r="F1594" s="60">
        <v>107.76328851553301</v>
      </c>
      <c r="G1594" s="60">
        <v>117.78371804928</v>
      </c>
      <c r="H1594" s="60">
        <v>116.277547404285</v>
      </c>
      <c r="I1594" s="60">
        <v>105.13171078175399</v>
      </c>
      <c r="J1594" s="60">
        <v>120.657208173581</v>
      </c>
      <c r="K1594" s="60">
        <v>106.589725586342</v>
      </c>
      <c r="L1594" s="60">
        <v>94.904604228465502</v>
      </c>
      <c r="M1594" s="61">
        <v>0.47445708792314001</v>
      </c>
      <c r="N1594" s="61">
        <v>0.50142109262634105</v>
      </c>
      <c r="O1594" s="61">
        <v>0.4769798132029</v>
      </c>
      <c r="P1594" s="61">
        <v>0.45642393395160402</v>
      </c>
      <c r="Q1594" s="61">
        <v>0.43129939019976898</v>
      </c>
      <c r="R1594" s="61">
        <v>0.43742557773174701</v>
      </c>
      <c r="S1594" s="61">
        <v>0.38897187608925199</v>
      </c>
    </row>
    <row r="1595" spans="1:19" x14ac:dyDescent="0.35">
      <c r="A1595" s="59" t="s">
        <v>3665</v>
      </c>
      <c r="B1595" s="59" t="s">
        <v>3666</v>
      </c>
      <c r="C1595" s="53" t="s">
        <v>60</v>
      </c>
      <c r="D1595" s="53" t="s">
        <v>61</v>
      </c>
      <c r="E1595" s="53" t="s">
        <v>3708</v>
      </c>
      <c r="F1595" s="60">
        <v>107.76328851553301</v>
      </c>
      <c r="G1595" s="60">
        <v>117.78371804928</v>
      </c>
      <c r="H1595" s="60">
        <v>116.277547404285</v>
      </c>
      <c r="I1595" s="60">
        <v>105.13171078175399</v>
      </c>
      <c r="J1595" s="60">
        <v>120.657208173581</v>
      </c>
      <c r="K1595" s="60">
        <v>106.589725586342</v>
      </c>
      <c r="L1595" s="60">
        <v>94.904604228465502</v>
      </c>
      <c r="M1595" s="61">
        <v>0.47445708792314001</v>
      </c>
      <c r="N1595" s="61">
        <v>0.50142109262634105</v>
      </c>
      <c r="O1595" s="61">
        <v>0.4769798132029</v>
      </c>
      <c r="P1595" s="61">
        <v>0.45642393395160402</v>
      </c>
      <c r="Q1595" s="61">
        <v>0.43129939019976898</v>
      </c>
      <c r="R1595" s="61">
        <v>0.43742557773174701</v>
      </c>
      <c r="S1595" s="61">
        <v>0.38897187608925199</v>
      </c>
    </row>
    <row r="1596" spans="1:19" x14ac:dyDescent="0.35">
      <c r="A1596" s="59" t="s">
        <v>3663</v>
      </c>
      <c r="B1596" s="59" t="s">
        <v>3664</v>
      </c>
      <c r="C1596" s="53" t="s">
        <v>60</v>
      </c>
      <c r="D1596" s="53" t="s">
        <v>61</v>
      </c>
      <c r="E1596" s="53" t="s">
        <v>3708</v>
      </c>
      <c r="F1596" s="60">
        <v>107.76328851553301</v>
      </c>
      <c r="G1596" s="60">
        <v>117.78371804928</v>
      </c>
      <c r="H1596" s="60">
        <v>116.277547404285</v>
      </c>
      <c r="I1596" s="60">
        <v>105.13171078175399</v>
      </c>
      <c r="J1596" s="60">
        <v>120.657208173581</v>
      </c>
      <c r="K1596" s="60">
        <v>106.589725586342</v>
      </c>
      <c r="L1596" s="60">
        <v>94.904604228465502</v>
      </c>
      <c r="M1596" s="61">
        <v>0.47445708792314001</v>
      </c>
      <c r="N1596" s="61">
        <v>0.50142109262634105</v>
      </c>
      <c r="O1596" s="61">
        <v>0.4769798132029</v>
      </c>
      <c r="P1596" s="61">
        <v>0.45642393395160402</v>
      </c>
      <c r="Q1596" s="61">
        <v>0.43129939019976898</v>
      </c>
      <c r="R1596" s="61">
        <v>0.43742557773174701</v>
      </c>
      <c r="S1596" s="61">
        <v>0.38897187608925199</v>
      </c>
    </row>
    <row r="1597" spans="1:19" x14ac:dyDescent="0.35">
      <c r="A1597" s="59" t="s">
        <v>3661</v>
      </c>
      <c r="B1597" s="59" t="s">
        <v>3662</v>
      </c>
      <c r="C1597" s="53" t="s">
        <v>40</v>
      </c>
      <c r="D1597" s="53" t="s">
        <v>61</v>
      </c>
      <c r="E1597" s="53" t="s">
        <v>3707</v>
      </c>
      <c r="F1597" s="60">
        <v>109.135713098591</v>
      </c>
      <c r="G1597" s="60">
        <v>122.876574614519</v>
      </c>
      <c r="H1597" s="60">
        <v>117.228043230884</v>
      </c>
      <c r="I1597" s="60">
        <v>102.935281707748</v>
      </c>
      <c r="J1597" s="60">
        <v>119.57808431758799</v>
      </c>
      <c r="K1597" s="60">
        <v>113.254702199739</v>
      </c>
      <c r="L1597" s="60">
        <v>95.966966388497696</v>
      </c>
      <c r="M1597" s="61">
        <v>0.60494155220170498</v>
      </c>
      <c r="N1597" s="61">
        <v>0.649787309924165</v>
      </c>
      <c r="O1597" s="61">
        <v>0.60975269690840395</v>
      </c>
      <c r="P1597" s="61">
        <v>0.57618522604551403</v>
      </c>
      <c r="Q1597" s="61">
        <v>0.538928713049312</v>
      </c>
      <c r="R1597" s="61">
        <v>0.54939468525016799</v>
      </c>
      <c r="S1597" s="61">
        <v>0.48104107421198899</v>
      </c>
    </row>
    <row r="1598" spans="1:19" x14ac:dyDescent="0.35">
      <c r="A1598" s="59" t="s">
        <v>3671</v>
      </c>
      <c r="B1598" s="59" t="s">
        <v>3672</v>
      </c>
      <c r="C1598" s="53" t="s">
        <v>40</v>
      </c>
      <c r="D1598" s="53" t="s">
        <v>61</v>
      </c>
      <c r="E1598" s="53" t="s">
        <v>3708</v>
      </c>
      <c r="F1598" s="60">
        <v>107.76328851553301</v>
      </c>
      <c r="G1598" s="60">
        <v>117.78371804928</v>
      </c>
      <c r="H1598" s="60">
        <v>116.277547404285</v>
      </c>
      <c r="I1598" s="60">
        <v>105.13171078175399</v>
      </c>
      <c r="J1598" s="60">
        <v>120.657208173581</v>
      </c>
      <c r="K1598" s="60">
        <v>106.589725586342</v>
      </c>
      <c r="L1598" s="60">
        <v>94.904604228465502</v>
      </c>
      <c r="M1598" s="61">
        <v>0.47445708792314001</v>
      </c>
      <c r="N1598" s="61">
        <v>0.50142109262634105</v>
      </c>
      <c r="O1598" s="61">
        <v>0.4769798132029</v>
      </c>
      <c r="P1598" s="61">
        <v>0.45642393395160402</v>
      </c>
      <c r="Q1598" s="61">
        <v>0.43129939019976898</v>
      </c>
      <c r="R1598" s="61">
        <v>0.43742557773174701</v>
      </c>
      <c r="S1598" s="61">
        <v>0.38897187608925199</v>
      </c>
    </row>
    <row r="1599" spans="1:19" x14ac:dyDescent="0.35">
      <c r="A1599" s="59" t="s">
        <v>3669</v>
      </c>
      <c r="B1599" s="59" t="s">
        <v>3670</v>
      </c>
      <c r="C1599" s="53" t="s">
        <v>60</v>
      </c>
      <c r="D1599" s="53" t="s">
        <v>61</v>
      </c>
      <c r="E1599" s="53" t="s">
        <v>3708</v>
      </c>
      <c r="F1599" s="60">
        <v>107.76328851553301</v>
      </c>
      <c r="G1599" s="60">
        <v>117.78371804928</v>
      </c>
      <c r="H1599" s="60">
        <v>116.277547404285</v>
      </c>
      <c r="I1599" s="60">
        <v>105.13171078175399</v>
      </c>
      <c r="J1599" s="60">
        <v>120.657208173581</v>
      </c>
      <c r="K1599" s="60">
        <v>106.589725586342</v>
      </c>
      <c r="L1599" s="60">
        <v>94.904604228465502</v>
      </c>
      <c r="M1599" s="61">
        <v>0.47445708792314001</v>
      </c>
      <c r="N1599" s="61">
        <v>0.50142109262634105</v>
      </c>
      <c r="O1599" s="61">
        <v>0.4769798132029</v>
      </c>
      <c r="P1599" s="61">
        <v>0.45642393395160402</v>
      </c>
      <c r="Q1599" s="61">
        <v>0.43129939019976898</v>
      </c>
      <c r="R1599" s="61">
        <v>0.43742557773174701</v>
      </c>
      <c r="S1599" s="61">
        <v>0.38897187608925199</v>
      </c>
    </row>
    <row r="1600" spans="1:19" x14ac:dyDescent="0.35">
      <c r="A1600" s="59" t="s">
        <v>3675</v>
      </c>
      <c r="B1600" s="59" t="s">
        <v>3676</v>
      </c>
      <c r="C1600" s="53" t="s">
        <v>40</v>
      </c>
      <c r="D1600" s="53" t="s">
        <v>61</v>
      </c>
      <c r="E1600" s="53" t="s">
        <v>3708</v>
      </c>
      <c r="F1600" s="60">
        <v>106.99902804153</v>
      </c>
      <c r="G1600" s="60">
        <v>111.982979158589</v>
      </c>
      <c r="H1600" s="60">
        <v>113.56301756030599</v>
      </c>
      <c r="I1600" s="60">
        <v>102.092531900328</v>
      </c>
      <c r="J1600" s="60">
        <v>121.70255059318001</v>
      </c>
      <c r="K1600" s="60">
        <v>104.821250496602</v>
      </c>
      <c r="L1600" s="60">
        <v>98.762336121311904</v>
      </c>
      <c r="M1600" s="61">
        <v>0.51107694302467899</v>
      </c>
      <c r="N1600" s="61">
        <v>0.53463169767999796</v>
      </c>
      <c r="O1600" s="61">
        <v>0.51159191065194098</v>
      </c>
      <c r="P1600" s="61">
        <v>0.49479858018404399</v>
      </c>
      <c r="Q1600" s="61">
        <v>0.47103647030954998</v>
      </c>
      <c r="R1600" s="61">
        <v>0.47500418518015403</v>
      </c>
      <c r="S1600" s="61">
        <v>0.42449183411083702</v>
      </c>
    </row>
    <row r="1601" spans="1:19" x14ac:dyDescent="0.35">
      <c r="A1601" s="59" t="s">
        <v>3677</v>
      </c>
      <c r="B1601" s="59" t="s">
        <v>3678</v>
      </c>
      <c r="C1601" s="53" t="s">
        <v>60</v>
      </c>
      <c r="D1601" s="53" t="s">
        <v>61</v>
      </c>
      <c r="E1601" s="53" t="s">
        <v>3708</v>
      </c>
      <c r="F1601" s="60">
        <v>106.99902804153</v>
      </c>
      <c r="G1601" s="60">
        <v>111.982979158589</v>
      </c>
      <c r="H1601" s="60">
        <v>113.56301756030599</v>
      </c>
      <c r="I1601" s="60">
        <v>102.092531900328</v>
      </c>
      <c r="J1601" s="60">
        <v>121.70255059318001</v>
      </c>
      <c r="K1601" s="60">
        <v>104.821250496602</v>
      </c>
      <c r="L1601" s="60">
        <v>98.762336121311904</v>
      </c>
      <c r="M1601" s="61">
        <v>0.51107694302467899</v>
      </c>
      <c r="N1601" s="61">
        <v>0.53463169767999796</v>
      </c>
      <c r="O1601" s="61">
        <v>0.51159191065194098</v>
      </c>
      <c r="P1601" s="61">
        <v>0.49479858018404399</v>
      </c>
      <c r="Q1601" s="61">
        <v>0.47103647030954998</v>
      </c>
      <c r="R1601" s="61">
        <v>0.47500418518015403</v>
      </c>
      <c r="S1601" s="61">
        <v>0.42449183411083702</v>
      </c>
    </row>
    <row r="1602" spans="1:19" x14ac:dyDescent="0.35">
      <c r="A1602" s="59" t="s">
        <v>3679</v>
      </c>
      <c r="B1602" s="59" t="s">
        <v>3680</v>
      </c>
      <c r="C1602" s="53" t="s">
        <v>40</v>
      </c>
      <c r="D1602" s="53" t="s">
        <v>61</v>
      </c>
      <c r="E1602" s="53" t="s">
        <v>3708</v>
      </c>
      <c r="F1602" s="60">
        <v>106.99902804153</v>
      </c>
      <c r="G1602" s="60">
        <v>111.982979158589</v>
      </c>
      <c r="H1602" s="60">
        <v>113.56301756030599</v>
      </c>
      <c r="I1602" s="60">
        <v>102.092531900328</v>
      </c>
      <c r="J1602" s="60">
        <v>121.70255059318001</v>
      </c>
      <c r="K1602" s="60">
        <v>104.821250496602</v>
      </c>
      <c r="L1602" s="60">
        <v>98.762336121311904</v>
      </c>
      <c r="M1602" s="61">
        <v>0.51107694302467899</v>
      </c>
      <c r="N1602" s="61">
        <v>0.53463169767999796</v>
      </c>
      <c r="O1602" s="61">
        <v>0.51159191065194098</v>
      </c>
      <c r="P1602" s="61">
        <v>0.49479858018404399</v>
      </c>
      <c r="Q1602" s="61">
        <v>0.47103647030954998</v>
      </c>
      <c r="R1602" s="61">
        <v>0.47500418518015403</v>
      </c>
      <c r="S1602" s="61">
        <v>0.42449183411083702</v>
      </c>
    </row>
    <row r="1603" spans="1:19" x14ac:dyDescent="0.35">
      <c r="A1603" s="59" t="s">
        <v>3683</v>
      </c>
      <c r="B1603" s="59" t="s">
        <v>3684</v>
      </c>
      <c r="C1603" s="53" t="s">
        <v>40</v>
      </c>
      <c r="D1603" s="53" t="s">
        <v>61</v>
      </c>
      <c r="E1603" s="53" t="s">
        <v>3707</v>
      </c>
      <c r="F1603" s="60">
        <v>112.645915085561</v>
      </c>
      <c r="G1603" s="60">
        <v>111.667309896232</v>
      </c>
      <c r="H1603" s="60">
        <v>115.076813599621</v>
      </c>
      <c r="I1603" s="60">
        <v>99.8170985117698</v>
      </c>
      <c r="J1603" s="60">
        <v>125.030166855525</v>
      </c>
      <c r="K1603" s="60">
        <v>108.79045840426301</v>
      </c>
      <c r="L1603" s="60">
        <v>97.590757595069206</v>
      </c>
      <c r="M1603" s="61">
        <v>0.62588239962630898</v>
      </c>
      <c r="N1603" s="61">
        <v>0.66648916336444397</v>
      </c>
      <c r="O1603" s="61">
        <v>0.62931254140042503</v>
      </c>
      <c r="P1603" s="61">
        <v>0.59941624024220197</v>
      </c>
      <c r="Q1603" s="61">
        <v>0.56463839930896098</v>
      </c>
      <c r="R1603" s="61">
        <v>0.57325598237322795</v>
      </c>
      <c r="S1603" s="61">
        <v>0.50562796007725697</v>
      </c>
    </row>
    <row r="1604" spans="1:19" x14ac:dyDescent="0.35">
      <c r="A1604" s="59" t="s">
        <v>3681</v>
      </c>
      <c r="B1604" s="59" t="s">
        <v>3682</v>
      </c>
      <c r="C1604" s="53" t="s">
        <v>40</v>
      </c>
      <c r="D1604" s="53" t="s">
        <v>61</v>
      </c>
      <c r="E1604" s="53" t="s">
        <v>3708</v>
      </c>
      <c r="F1604" s="60">
        <v>106.99902804153</v>
      </c>
      <c r="G1604" s="60">
        <v>111.982979158589</v>
      </c>
      <c r="H1604" s="60">
        <v>113.56301756030599</v>
      </c>
      <c r="I1604" s="60">
        <v>102.092531900328</v>
      </c>
      <c r="J1604" s="60">
        <v>121.70255059318001</v>
      </c>
      <c r="K1604" s="60">
        <v>104.821250496602</v>
      </c>
      <c r="L1604" s="60">
        <v>98.762336121311904</v>
      </c>
      <c r="M1604" s="61">
        <v>0.51107694302467899</v>
      </c>
      <c r="N1604" s="61">
        <v>0.53463169767999796</v>
      </c>
      <c r="O1604" s="61">
        <v>0.51159191065194098</v>
      </c>
      <c r="P1604" s="61">
        <v>0.49479858018404399</v>
      </c>
      <c r="Q1604" s="61">
        <v>0.47103647030954998</v>
      </c>
      <c r="R1604" s="61">
        <v>0.47500418518015403</v>
      </c>
      <c r="S1604" s="61">
        <v>0.42449183411083702</v>
      </c>
    </row>
    <row r="1605" spans="1:19" x14ac:dyDescent="0.35">
      <c r="A1605" s="59" t="s">
        <v>183</v>
      </c>
      <c r="B1605" s="59" t="s">
        <v>184</v>
      </c>
      <c r="C1605" s="53" t="s">
        <v>40</v>
      </c>
      <c r="D1605" s="53" t="s">
        <v>114</v>
      </c>
      <c r="E1605" s="53" t="s">
        <v>3708</v>
      </c>
      <c r="F1605" s="60">
        <v>101.421406711294</v>
      </c>
      <c r="G1605" s="60">
        <v>97.348044272827806</v>
      </c>
      <c r="H1605" s="60">
        <v>99.625753148672302</v>
      </c>
      <c r="I1605" s="60">
        <v>104.679921213406</v>
      </c>
      <c r="J1605" s="60">
        <v>97.610991066626994</v>
      </c>
      <c r="K1605" s="60">
        <v>94.753416706066503</v>
      </c>
      <c r="L1605" s="60">
        <v>107.859439957221</v>
      </c>
      <c r="M1605" s="61">
        <v>0.52313039846409304</v>
      </c>
      <c r="N1605" s="61">
        <v>0.55087788451086905</v>
      </c>
      <c r="O1605" s="61">
        <v>0.50115780861335402</v>
      </c>
      <c r="P1605" s="61">
        <v>0.47285500036405997</v>
      </c>
      <c r="Q1605" s="61">
        <v>0.46527357313265899</v>
      </c>
      <c r="R1605" s="61">
        <v>0.45106064378326899</v>
      </c>
      <c r="S1605" s="61">
        <v>0.39276119479146698</v>
      </c>
    </row>
    <row r="1606" spans="1:19" x14ac:dyDescent="0.35">
      <c r="A1606" s="59" t="s">
        <v>314</v>
      </c>
      <c r="B1606" s="59" t="s">
        <v>315</v>
      </c>
      <c r="C1606" s="53" t="s">
        <v>60</v>
      </c>
      <c r="D1606" s="53" t="s">
        <v>233</v>
      </c>
      <c r="E1606" s="53" t="s">
        <v>3708</v>
      </c>
      <c r="F1606" s="60">
        <v>111.328435549086</v>
      </c>
      <c r="G1606" s="60">
        <v>118.25493876936</v>
      </c>
      <c r="H1606" s="60">
        <v>110.027195779249</v>
      </c>
      <c r="I1606" s="60">
        <v>114.14523083196001</v>
      </c>
      <c r="J1606" s="60">
        <v>118.97942900549999</v>
      </c>
      <c r="K1606" s="60">
        <v>95.616728197725706</v>
      </c>
      <c r="L1606" s="60">
        <v>92.955284629402499</v>
      </c>
      <c r="M1606" s="61">
        <v>0.43240113891673698</v>
      </c>
      <c r="N1606" s="61">
        <v>0.44453883966691399</v>
      </c>
      <c r="O1606" s="61">
        <v>0.43275343170803499</v>
      </c>
      <c r="P1606" s="61">
        <v>0.42320656606839402</v>
      </c>
      <c r="Q1606" s="61">
        <v>0.40961242311677698</v>
      </c>
      <c r="R1606" s="61">
        <v>0.41250774151494501</v>
      </c>
      <c r="S1606" s="61">
        <v>0.38470588900396502</v>
      </c>
    </row>
    <row r="1607" spans="1:19" x14ac:dyDescent="0.35">
      <c r="A1607" s="59" t="s">
        <v>314</v>
      </c>
      <c r="B1607" s="59" t="s">
        <v>315</v>
      </c>
      <c r="C1607" s="53" t="s">
        <v>60</v>
      </c>
      <c r="D1607" s="53" t="s">
        <v>233</v>
      </c>
      <c r="E1607" s="53" t="s">
        <v>3708</v>
      </c>
      <c r="F1607" s="60">
        <v>111.328435549086</v>
      </c>
      <c r="G1607" s="60">
        <v>118.25493876936</v>
      </c>
      <c r="H1607" s="60">
        <v>110.027195779249</v>
      </c>
      <c r="I1607" s="60">
        <v>114.14523083196001</v>
      </c>
      <c r="J1607" s="60">
        <v>118.97942900549999</v>
      </c>
      <c r="K1607" s="60">
        <v>95.616728197725706</v>
      </c>
      <c r="L1607" s="60">
        <v>92.955284629402499</v>
      </c>
      <c r="M1607" s="61">
        <v>0.43240113891673698</v>
      </c>
      <c r="N1607" s="61">
        <v>0.44453883966691399</v>
      </c>
      <c r="O1607" s="61">
        <v>0.43275343170803499</v>
      </c>
      <c r="P1607" s="61">
        <v>0.42320656606839402</v>
      </c>
      <c r="Q1607" s="61">
        <v>0.40961242311677698</v>
      </c>
      <c r="R1607" s="61">
        <v>0.41250774151494501</v>
      </c>
      <c r="S1607" s="61">
        <v>0.38470588900396502</v>
      </c>
    </row>
    <row r="1608" spans="1:19" x14ac:dyDescent="0.35">
      <c r="A1608" s="59" t="s">
        <v>316</v>
      </c>
      <c r="B1608" s="59" t="s">
        <v>317</v>
      </c>
      <c r="C1608" s="53" t="s">
        <v>60</v>
      </c>
      <c r="D1608" s="53" t="s">
        <v>233</v>
      </c>
      <c r="E1608" s="53" t="s">
        <v>3708</v>
      </c>
      <c r="F1608" s="60">
        <v>113.17537560403299</v>
      </c>
      <c r="G1608" s="60">
        <v>118.32823027985199</v>
      </c>
      <c r="H1608" s="60">
        <v>107.903350110519</v>
      </c>
      <c r="I1608" s="60">
        <v>114.38732004502801</v>
      </c>
      <c r="J1608" s="60">
        <v>121.010224183893</v>
      </c>
      <c r="K1608" s="60">
        <v>92.422558236166594</v>
      </c>
      <c r="L1608" s="60">
        <v>93.729035426196305</v>
      </c>
      <c r="M1608" s="61">
        <v>0.50918610363921402</v>
      </c>
      <c r="N1608" s="61">
        <v>0.52579941651516304</v>
      </c>
      <c r="O1608" s="61">
        <v>0.51028527829818005</v>
      </c>
      <c r="P1608" s="61">
        <v>0.49635990669590802</v>
      </c>
      <c r="Q1608" s="61">
        <v>0.47869817382378999</v>
      </c>
      <c r="R1608" s="61">
        <v>0.48309308420265701</v>
      </c>
      <c r="S1608" s="61">
        <v>0.44386590871977499</v>
      </c>
    </row>
    <row r="1609" spans="1:19" x14ac:dyDescent="0.35">
      <c r="A1609" s="59" t="s">
        <v>316</v>
      </c>
      <c r="B1609" s="59" t="s">
        <v>317</v>
      </c>
      <c r="C1609" s="53" t="s">
        <v>60</v>
      </c>
      <c r="D1609" s="53" t="s">
        <v>233</v>
      </c>
      <c r="E1609" s="53" t="s">
        <v>3708</v>
      </c>
      <c r="F1609" s="60">
        <v>113.17537560403299</v>
      </c>
      <c r="G1609" s="60">
        <v>118.32823027985199</v>
      </c>
      <c r="H1609" s="60">
        <v>107.903350110519</v>
      </c>
      <c r="I1609" s="60">
        <v>114.38732004502801</v>
      </c>
      <c r="J1609" s="60">
        <v>121.010224183893</v>
      </c>
      <c r="K1609" s="60">
        <v>92.422558236166594</v>
      </c>
      <c r="L1609" s="60">
        <v>93.729035426196305</v>
      </c>
      <c r="M1609" s="61">
        <v>0.50918610363921402</v>
      </c>
      <c r="N1609" s="61">
        <v>0.52579941651516304</v>
      </c>
      <c r="O1609" s="61">
        <v>0.51028527829818005</v>
      </c>
      <c r="P1609" s="61">
        <v>0.49635990669590802</v>
      </c>
      <c r="Q1609" s="61">
        <v>0.47869817382378999</v>
      </c>
      <c r="R1609" s="61">
        <v>0.48309308420265701</v>
      </c>
      <c r="S1609" s="61">
        <v>0.44386590871977499</v>
      </c>
    </row>
    <row r="1610" spans="1:19" x14ac:dyDescent="0.35">
      <c r="A1610" s="59" t="s">
        <v>499</v>
      </c>
      <c r="B1610" s="59" t="s">
        <v>500</v>
      </c>
      <c r="C1610" s="53" t="s">
        <v>60</v>
      </c>
      <c r="D1610" s="53" t="s">
        <v>261</v>
      </c>
      <c r="E1610" s="53" t="s">
        <v>3707</v>
      </c>
      <c r="F1610" s="60">
        <v>106.925294629117</v>
      </c>
      <c r="G1610" s="60">
        <v>113.771016062695</v>
      </c>
      <c r="H1610" s="60">
        <v>99.8413640304681</v>
      </c>
      <c r="I1610" s="60">
        <v>109.987653237323</v>
      </c>
      <c r="J1610" s="60">
        <v>111.92514119861301</v>
      </c>
      <c r="K1610" s="60">
        <v>91.338990001426794</v>
      </c>
      <c r="L1610" s="60">
        <v>100.386063148619</v>
      </c>
      <c r="M1610" s="61">
        <v>0.71621966140328097</v>
      </c>
      <c r="N1610" s="61">
        <v>0.74831215589385702</v>
      </c>
      <c r="O1610" s="61">
        <v>0.71966191448872396</v>
      </c>
      <c r="P1610" s="61">
        <v>0.69055366276524399</v>
      </c>
      <c r="Q1610" s="61">
        <v>0.657661979492286</v>
      </c>
      <c r="R1610" s="61">
        <v>0.66751029100261305</v>
      </c>
      <c r="S1610" s="61">
        <v>0.58424736650828302</v>
      </c>
    </row>
    <row r="1611" spans="1:19" x14ac:dyDescent="0.35">
      <c r="A1611" s="59" t="s">
        <v>3252</v>
      </c>
      <c r="B1611" s="59" t="s">
        <v>3253</v>
      </c>
      <c r="C1611" s="53" t="s">
        <v>60</v>
      </c>
      <c r="D1611" s="53" t="s">
        <v>73</v>
      </c>
      <c r="E1611" s="53" t="s">
        <v>3708</v>
      </c>
      <c r="F1611" s="60">
        <v>96.811262786100201</v>
      </c>
      <c r="G1611" s="60"/>
      <c r="H1611" s="60"/>
      <c r="I1611" s="60"/>
      <c r="J1611" s="60"/>
      <c r="K1611" s="60"/>
      <c r="L1611" s="60"/>
      <c r="M1611" s="61">
        <v>0.30090153940082498</v>
      </c>
      <c r="N1611" s="61">
        <v>0.18029258423640601</v>
      </c>
      <c r="O1611" s="61">
        <v>0.166018044850305</v>
      </c>
      <c r="P1611" s="61">
        <v>0.16264237522177699</v>
      </c>
      <c r="Q1611" s="61">
        <v>0.14569482006790899</v>
      </c>
      <c r="R1611" s="61">
        <v>0.14409791171725</v>
      </c>
      <c r="S1611" s="61">
        <v>9.0559525389279402E-2</v>
      </c>
    </row>
    <row r="1612" spans="1:19" x14ac:dyDescent="0.35">
      <c r="A1612" s="59" t="s">
        <v>1787</v>
      </c>
      <c r="B1612" s="59" t="s">
        <v>1788</v>
      </c>
      <c r="C1612" s="53" t="s">
        <v>60</v>
      </c>
      <c r="D1612" s="53" t="s">
        <v>199</v>
      </c>
      <c r="E1612" s="53" t="s">
        <v>3707</v>
      </c>
      <c r="F1612" s="60">
        <v>109.872719518672</v>
      </c>
      <c r="G1612" s="60">
        <v>113.20991386672701</v>
      </c>
      <c r="H1612" s="60">
        <v>104.041530576599</v>
      </c>
      <c r="I1612" s="60">
        <v>106.314317701154</v>
      </c>
      <c r="J1612" s="60">
        <v>105.526792368099</v>
      </c>
      <c r="K1612" s="60">
        <v>95.391959453582999</v>
      </c>
      <c r="L1612" s="60">
        <v>100.80679450437999</v>
      </c>
      <c r="M1612" s="61">
        <v>0.54977316136910803</v>
      </c>
      <c r="N1612" s="61">
        <v>0.598358455708623</v>
      </c>
      <c r="O1612" s="61">
        <v>0.55503129384309502</v>
      </c>
      <c r="P1612" s="61">
        <v>0.51763696621002198</v>
      </c>
      <c r="Q1612" s="61">
        <v>0.47811944103717702</v>
      </c>
      <c r="R1612" s="61">
        <v>0.49006528065565003</v>
      </c>
      <c r="S1612" s="61">
        <v>0.41780537310084997</v>
      </c>
    </row>
    <row r="1613" spans="1:19" x14ac:dyDescent="0.35">
      <c r="A1613" s="59" t="s">
        <v>228</v>
      </c>
      <c r="B1613" s="59" t="s">
        <v>229</v>
      </c>
      <c r="C1613" s="53" t="s">
        <v>60</v>
      </c>
      <c r="D1613" s="53" t="s">
        <v>230</v>
      </c>
      <c r="E1613" s="53" t="s">
        <v>3708</v>
      </c>
      <c r="F1613" s="60">
        <v>99.877112274766603</v>
      </c>
      <c r="G1613" s="60">
        <v>101.479622395615</v>
      </c>
      <c r="H1613" s="60"/>
      <c r="I1613" s="60">
        <v>100.66117028091899</v>
      </c>
      <c r="J1613" s="60"/>
      <c r="K1613" s="60"/>
      <c r="L1613" s="60"/>
      <c r="M1613" s="61">
        <v>0.33688800458663398</v>
      </c>
      <c r="N1613" s="61">
        <v>0.33225878730112302</v>
      </c>
      <c r="O1613" s="61">
        <v>0.23996457943983401</v>
      </c>
      <c r="P1613" s="61">
        <v>0.319880570180266</v>
      </c>
      <c r="Q1613" s="61">
        <v>0.29634281357692499</v>
      </c>
      <c r="R1613" s="61">
        <v>0.254669037150968</v>
      </c>
      <c r="S1613" s="61">
        <v>0.19803000407211099</v>
      </c>
    </row>
    <row r="1614" spans="1:19" x14ac:dyDescent="0.35">
      <c r="A1614" s="59" t="s">
        <v>119</v>
      </c>
      <c r="B1614" s="59" t="s">
        <v>120</v>
      </c>
      <c r="C1614" s="53" t="s">
        <v>40</v>
      </c>
      <c r="D1614" s="53" t="s">
        <v>99</v>
      </c>
      <c r="E1614" s="53" t="s">
        <v>3708</v>
      </c>
      <c r="F1614" s="60"/>
      <c r="G1614" s="60">
        <v>113.19053153091799</v>
      </c>
      <c r="H1614" s="60"/>
      <c r="I1614" s="60"/>
      <c r="J1614" s="60"/>
      <c r="K1614" s="60"/>
      <c r="L1614" s="60"/>
      <c r="M1614" s="61">
        <v>0.29849060500231001</v>
      </c>
      <c r="N1614" s="61">
        <v>0.33225257018008802</v>
      </c>
      <c r="O1614" s="61">
        <v>0.29916953318401901</v>
      </c>
      <c r="P1614" s="61">
        <v>0.269974390901004</v>
      </c>
      <c r="Q1614" s="61">
        <v>0.22578915790687501</v>
      </c>
      <c r="R1614" s="61">
        <v>0.23397907955229999</v>
      </c>
      <c r="S1614" s="61">
        <v>0.103192468686123</v>
      </c>
    </row>
    <row r="1615" spans="1:19" x14ac:dyDescent="0.35">
      <c r="A1615" s="59" t="s">
        <v>119</v>
      </c>
      <c r="B1615" s="59" t="s">
        <v>120</v>
      </c>
      <c r="C1615" s="53" t="s">
        <v>40</v>
      </c>
      <c r="D1615" s="53" t="s">
        <v>99</v>
      </c>
      <c r="E1615" s="53" t="s">
        <v>3708</v>
      </c>
      <c r="F1615" s="60"/>
      <c r="G1615" s="60">
        <v>113.19053153091799</v>
      </c>
      <c r="H1615" s="60"/>
      <c r="I1615" s="60"/>
      <c r="J1615" s="60"/>
      <c r="K1615" s="60"/>
      <c r="L1615" s="60"/>
      <c r="M1615" s="61">
        <v>0.29849060500231001</v>
      </c>
      <c r="N1615" s="61">
        <v>0.33225257018008802</v>
      </c>
      <c r="O1615" s="61">
        <v>0.29916953318401901</v>
      </c>
      <c r="P1615" s="61">
        <v>0.269974390901004</v>
      </c>
      <c r="Q1615" s="61">
        <v>0.22578915790687501</v>
      </c>
      <c r="R1615" s="61">
        <v>0.23397907955229999</v>
      </c>
      <c r="S1615" s="61">
        <v>0.103192468686123</v>
      </c>
    </row>
    <row r="1616" spans="1:19" x14ac:dyDescent="0.35">
      <c r="A1616" s="59" t="s">
        <v>121</v>
      </c>
      <c r="B1616" s="59" t="s">
        <v>122</v>
      </c>
      <c r="C1616" s="53" t="s">
        <v>40</v>
      </c>
      <c r="D1616" s="53" t="s">
        <v>99</v>
      </c>
      <c r="E1616" s="53" t="s">
        <v>3708</v>
      </c>
      <c r="F1616" s="60">
        <v>112.863729047565</v>
      </c>
      <c r="G1616" s="60">
        <v>109.72112627249</v>
      </c>
      <c r="H1616" s="60">
        <v>91.049466750190106</v>
      </c>
      <c r="I1616" s="60">
        <v>101.193855634934</v>
      </c>
      <c r="J1616" s="60">
        <v>115.675363230241</v>
      </c>
      <c r="K1616" s="60">
        <v>94.741417191170697</v>
      </c>
      <c r="L1616" s="60"/>
      <c r="M1616" s="61">
        <v>0.44947656128890301</v>
      </c>
      <c r="N1616" s="61">
        <v>0.481497754558394</v>
      </c>
      <c r="O1616" s="61">
        <v>0.44447055475012198</v>
      </c>
      <c r="P1616" s="61">
        <v>0.41559921717480602</v>
      </c>
      <c r="Q1616" s="61">
        <v>0.36955646404045001</v>
      </c>
      <c r="R1616" s="61">
        <v>0.37148176798621602</v>
      </c>
      <c r="S1616" s="61">
        <v>0.24092786503511701</v>
      </c>
    </row>
    <row r="1617" spans="1:19" x14ac:dyDescent="0.35">
      <c r="A1617" s="59" t="s">
        <v>121</v>
      </c>
      <c r="B1617" s="59" t="s">
        <v>122</v>
      </c>
      <c r="C1617" s="53" t="s">
        <v>40</v>
      </c>
      <c r="D1617" s="53" t="s">
        <v>99</v>
      </c>
      <c r="E1617" s="53" t="s">
        <v>3708</v>
      </c>
      <c r="F1617" s="60">
        <v>112.863729047565</v>
      </c>
      <c r="G1617" s="60">
        <v>109.72112627249</v>
      </c>
      <c r="H1617" s="60">
        <v>91.049466750190106</v>
      </c>
      <c r="I1617" s="60">
        <v>101.193855634934</v>
      </c>
      <c r="J1617" s="60">
        <v>115.675363230241</v>
      </c>
      <c r="K1617" s="60">
        <v>94.741417191170697</v>
      </c>
      <c r="L1617" s="60"/>
      <c r="M1617" s="61">
        <v>0.44947656128890301</v>
      </c>
      <c r="N1617" s="61">
        <v>0.481497754558394</v>
      </c>
      <c r="O1617" s="61">
        <v>0.44447055475012198</v>
      </c>
      <c r="P1617" s="61">
        <v>0.41559921717480602</v>
      </c>
      <c r="Q1617" s="61">
        <v>0.36955646404045001</v>
      </c>
      <c r="R1617" s="61">
        <v>0.37148176798621602</v>
      </c>
      <c r="S1617" s="61">
        <v>0.24092786503511701</v>
      </c>
    </row>
    <row r="1618" spans="1:19" x14ac:dyDescent="0.35">
      <c r="A1618" s="59" t="s">
        <v>123</v>
      </c>
      <c r="B1618" s="59" t="s">
        <v>124</v>
      </c>
      <c r="C1618" s="53" t="s">
        <v>60</v>
      </c>
      <c r="D1618" s="53" t="s">
        <v>99</v>
      </c>
      <c r="E1618" s="53" t="s">
        <v>3708</v>
      </c>
      <c r="F1618" s="60">
        <v>114.24866100206199</v>
      </c>
      <c r="G1618" s="60">
        <v>116.612565046572</v>
      </c>
      <c r="H1618" s="60">
        <v>96.076201563196193</v>
      </c>
      <c r="I1618" s="60">
        <v>108.302350882719</v>
      </c>
      <c r="J1618" s="60">
        <v>119.52345490902</v>
      </c>
      <c r="K1618" s="60">
        <v>98.454731000475505</v>
      </c>
      <c r="L1618" s="60"/>
      <c r="M1618" s="61">
        <v>0.38346016845233299</v>
      </c>
      <c r="N1618" s="61">
        <v>0.42132109155077102</v>
      </c>
      <c r="O1618" s="61">
        <v>0.385564991309083</v>
      </c>
      <c r="P1618" s="61">
        <v>0.35360377009640498</v>
      </c>
      <c r="Q1618" s="61">
        <v>0.31067463254760302</v>
      </c>
      <c r="R1618" s="61">
        <v>0.32036341273319102</v>
      </c>
      <c r="S1618" s="61">
        <v>0.21779081238682599</v>
      </c>
    </row>
    <row r="1619" spans="1:19" x14ac:dyDescent="0.35">
      <c r="A1619" s="59" t="s">
        <v>123</v>
      </c>
      <c r="B1619" s="59" t="s">
        <v>124</v>
      </c>
      <c r="C1619" s="53" t="s">
        <v>60</v>
      </c>
      <c r="D1619" s="53" t="s">
        <v>99</v>
      </c>
      <c r="E1619" s="53" t="s">
        <v>3708</v>
      </c>
      <c r="F1619" s="60">
        <v>114.24866100206199</v>
      </c>
      <c r="G1619" s="60">
        <v>116.612565046572</v>
      </c>
      <c r="H1619" s="60">
        <v>96.076201563196193</v>
      </c>
      <c r="I1619" s="60">
        <v>108.302350882719</v>
      </c>
      <c r="J1619" s="60">
        <v>119.52345490902</v>
      </c>
      <c r="K1619" s="60">
        <v>98.454731000475505</v>
      </c>
      <c r="L1619" s="60"/>
      <c r="M1619" s="61">
        <v>0.38346016845233299</v>
      </c>
      <c r="N1619" s="61">
        <v>0.42132109155077102</v>
      </c>
      <c r="O1619" s="61">
        <v>0.385564991309083</v>
      </c>
      <c r="P1619" s="61">
        <v>0.35360377009640498</v>
      </c>
      <c r="Q1619" s="61">
        <v>0.31067463254760302</v>
      </c>
      <c r="R1619" s="61">
        <v>0.32036341273319102</v>
      </c>
      <c r="S1619" s="61">
        <v>0.21779081238682599</v>
      </c>
    </row>
    <row r="1620" spans="1:19" x14ac:dyDescent="0.35">
      <c r="A1620" s="59" t="s">
        <v>125</v>
      </c>
      <c r="B1620" s="59" t="s">
        <v>126</v>
      </c>
      <c r="C1620" s="53" t="s">
        <v>60</v>
      </c>
      <c r="D1620" s="53" t="s">
        <v>99</v>
      </c>
      <c r="E1620" s="53" t="s">
        <v>3708</v>
      </c>
      <c r="F1620" s="60">
        <v>115.89772242502799</v>
      </c>
      <c r="G1620" s="60">
        <v>114.21769677455499</v>
      </c>
      <c r="H1620" s="60">
        <v>91.490295594559896</v>
      </c>
      <c r="I1620" s="60">
        <v>102.646833158058</v>
      </c>
      <c r="J1620" s="60">
        <v>117.062380749363</v>
      </c>
      <c r="K1620" s="60">
        <v>95.017985083466201</v>
      </c>
      <c r="L1620" s="60"/>
      <c r="M1620" s="61">
        <v>0.41342036113772201</v>
      </c>
      <c r="N1620" s="61">
        <v>0.45579021324163699</v>
      </c>
      <c r="O1620" s="61">
        <v>0.41648516303970601</v>
      </c>
      <c r="P1620" s="61">
        <v>0.381008721408995</v>
      </c>
      <c r="Q1620" s="61">
        <v>0.33567557303366302</v>
      </c>
      <c r="R1620" s="61">
        <v>0.346874810774006</v>
      </c>
      <c r="S1620" s="61">
        <v>0.242986815157303</v>
      </c>
    </row>
    <row r="1621" spans="1:19" x14ac:dyDescent="0.35">
      <c r="A1621" s="59" t="s">
        <v>125</v>
      </c>
      <c r="B1621" s="59" t="s">
        <v>126</v>
      </c>
      <c r="C1621" s="53" t="s">
        <v>60</v>
      </c>
      <c r="D1621" s="53" t="s">
        <v>99</v>
      </c>
      <c r="E1621" s="53" t="s">
        <v>3708</v>
      </c>
      <c r="F1621" s="60">
        <v>115.89772242502799</v>
      </c>
      <c r="G1621" s="60">
        <v>114.21769677455499</v>
      </c>
      <c r="H1621" s="60">
        <v>91.490295594559896</v>
      </c>
      <c r="I1621" s="60">
        <v>102.646833158058</v>
      </c>
      <c r="J1621" s="60">
        <v>117.062380749363</v>
      </c>
      <c r="K1621" s="60">
        <v>95.017985083466201</v>
      </c>
      <c r="L1621" s="60"/>
      <c r="M1621" s="61">
        <v>0.41342036113772201</v>
      </c>
      <c r="N1621" s="61">
        <v>0.45579021324163699</v>
      </c>
      <c r="O1621" s="61">
        <v>0.41648516303970601</v>
      </c>
      <c r="P1621" s="61">
        <v>0.381008721408995</v>
      </c>
      <c r="Q1621" s="61">
        <v>0.33567557303366302</v>
      </c>
      <c r="R1621" s="61">
        <v>0.346874810774006</v>
      </c>
      <c r="S1621" s="61">
        <v>0.242986815157303</v>
      </c>
    </row>
    <row r="1622" spans="1:19" x14ac:dyDescent="0.35">
      <c r="A1622" s="59" t="s">
        <v>3078</v>
      </c>
      <c r="B1622" s="59" t="s">
        <v>3079</v>
      </c>
      <c r="C1622" s="53" t="s">
        <v>60</v>
      </c>
      <c r="D1622" s="53" t="s">
        <v>61</v>
      </c>
      <c r="E1622" s="53" t="s">
        <v>3707</v>
      </c>
      <c r="F1622" s="60">
        <v>102.408019848465</v>
      </c>
      <c r="G1622" s="60">
        <v>107.909994822496</v>
      </c>
      <c r="H1622" s="60">
        <v>92.196340385452203</v>
      </c>
      <c r="I1622" s="60">
        <v>99.110507580915595</v>
      </c>
      <c r="J1622" s="60">
        <v>116.818285741823</v>
      </c>
      <c r="K1622" s="60">
        <v>97.915503874812998</v>
      </c>
      <c r="L1622" s="60">
        <v>114.46998793994</v>
      </c>
      <c r="M1622" s="61">
        <v>0.50897063469537296</v>
      </c>
      <c r="N1622" s="61">
        <v>0.56786961030677896</v>
      </c>
      <c r="O1622" s="61">
        <v>0.51551425593642297</v>
      </c>
      <c r="P1622" s="61">
        <v>0.47051955053070499</v>
      </c>
      <c r="Q1622" s="61">
        <v>0.42022301990629202</v>
      </c>
      <c r="R1622" s="61">
        <v>0.43492594567359999</v>
      </c>
      <c r="S1622" s="61">
        <v>0.34057617261331202</v>
      </c>
    </row>
    <row r="1623" spans="1:19" x14ac:dyDescent="0.35">
      <c r="A1623" s="59" t="s">
        <v>115</v>
      </c>
      <c r="B1623" s="59" t="s">
        <v>116</v>
      </c>
      <c r="C1623" s="53" t="s">
        <v>60</v>
      </c>
      <c r="D1623" s="53" t="s">
        <v>61</v>
      </c>
      <c r="E1623" s="53" t="s">
        <v>3708</v>
      </c>
      <c r="F1623" s="60"/>
      <c r="G1623" s="60">
        <v>109.888438537365</v>
      </c>
      <c r="H1623" s="60"/>
      <c r="I1623" s="60"/>
      <c r="J1623" s="60"/>
      <c r="K1623" s="60"/>
      <c r="L1623" s="60"/>
      <c r="M1623" s="61">
        <v>0.27895572788338602</v>
      </c>
      <c r="N1623" s="61">
        <v>0.31591906149313798</v>
      </c>
      <c r="O1623" s="61">
        <v>0.28211108728746598</v>
      </c>
      <c r="P1623" s="61">
        <v>0.25251391039888899</v>
      </c>
      <c r="Q1623" s="61">
        <v>0.212111468259155</v>
      </c>
      <c r="R1623" s="61">
        <v>0.22196468806463401</v>
      </c>
      <c r="S1623" s="61">
        <v>0.12951791809601099</v>
      </c>
    </row>
    <row r="1624" spans="1:19" x14ac:dyDescent="0.35">
      <c r="A1624" s="59" t="s">
        <v>155</v>
      </c>
      <c r="B1624" s="59" t="s">
        <v>156</v>
      </c>
      <c r="C1624" s="53" t="s">
        <v>40</v>
      </c>
      <c r="D1624" s="53" t="s">
        <v>109</v>
      </c>
      <c r="E1624" s="53" t="s">
        <v>3708</v>
      </c>
      <c r="F1624" s="60"/>
      <c r="G1624" s="60">
        <v>109.303420510094</v>
      </c>
      <c r="H1624" s="60"/>
      <c r="I1624" s="60"/>
      <c r="J1624" s="60"/>
      <c r="K1624" s="60"/>
      <c r="L1624" s="60"/>
      <c r="M1624" s="61">
        <v>0.29372201434755701</v>
      </c>
      <c r="N1624" s="61">
        <v>0.32317969062754798</v>
      </c>
      <c r="O1624" s="61">
        <v>0.29639687349779498</v>
      </c>
      <c r="P1624" s="61">
        <v>0.27299719312660797</v>
      </c>
      <c r="Q1624" s="61">
        <v>0.24347623323234599</v>
      </c>
      <c r="R1624" s="61">
        <v>0.25090947383984402</v>
      </c>
      <c r="S1624" s="61">
        <v>0.194592066262363</v>
      </c>
    </row>
    <row r="1625" spans="1:19" x14ac:dyDescent="0.35">
      <c r="A1625" s="59" t="s">
        <v>3060</v>
      </c>
      <c r="B1625" s="59" t="s">
        <v>3061</v>
      </c>
      <c r="C1625" s="53" t="s">
        <v>60</v>
      </c>
      <c r="D1625" s="53" t="s">
        <v>109</v>
      </c>
      <c r="E1625" s="53" t="s">
        <v>3707</v>
      </c>
      <c r="F1625" s="60">
        <v>124.252373459599</v>
      </c>
      <c r="G1625" s="60">
        <v>113.336227563653</v>
      </c>
      <c r="H1625" s="60">
        <v>90.487074293138704</v>
      </c>
      <c r="I1625" s="60">
        <v>96.912850402871399</v>
      </c>
      <c r="J1625" s="60">
        <v>104.53361813813</v>
      </c>
      <c r="K1625" s="60">
        <v>96.119824915899699</v>
      </c>
      <c r="L1625" s="60">
        <v>113.922399291367</v>
      </c>
      <c r="M1625" s="61">
        <v>0.51843301301981404</v>
      </c>
      <c r="N1625" s="61">
        <v>0.57217859822841699</v>
      </c>
      <c r="O1625" s="61">
        <v>0.52494783113872501</v>
      </c>
      <c r="P1625" s="61">
        <v>0.48088521198822898</v>
      </c>
      <c r="Q1625" s="61">
        <v>0.43512139095673402</v>
      </c>
      <c r="R1625" s="61">
        <v>0.45047027325379302</v>
      </c>
      <c r="S1625" s="61">
        <v>0.36778452690098801</v>
      </c>
    </row>
    <row r="1626" spans="1:19" x14ac:dyDescent="0.35">
      <c r="A1626" s="59" t="s">
        <v>3573</v>
      </c>
      <c r="B1626" s="59" t="s">
        <v>3574</v>
      </c>
      <c r="C1626" s="53" t="s">
        <v>40</v>
      </c>
      <c r="D1626" s="53" t="s">
        <v>80</v>
      </c>
      <c r="E1626" s="53" t="s">
        <v>3707</v>
      </c>
      <c r="F1626" s="60">
        <v>105.579031753129</v>
      </c>
      <c r="G1626" s="60">
        <v>114.776992142609</v>
      </c>
      <c r="H1626" s="60">
        <v>118.984777379798</v>
      </c>
      <c r="I1626" s="60">
        <v>119.821680412749</v>
      </c>
      <c r="J1626" s="60">
        <v>130.46198053162701</v>
      </c>
      <c r="K1626" s="60">
        <v>116.449279216031</v>
      </c>
      <c r="L1626" s="60">
        <v>94.854962962372397</v>
      </c>
      <c r="M1626" s="61">
        <v>0.51467884894601401</v>
      </c>
      <c r="N1626" s="61">
        <v>0.57047024829798998</v>
      </c>
      <c r="O1626" s="61">
        <v>0.52021689718943898</v>
      </c>
      <c r="P1626" s="61">
        <v>0.48308687366265302</v>
      </c>
      <c r="Q1626" s="61">
        <v>0.44133109888640398</v>
      </c>
      <c r="R1626" s="61">
        <v>0.45141591202235098</v>
      </c>
      <c r="S1626" s="61">
        <v>0.38199882301202998</v>
      </c>
    </row>
    <row r="1627" spans="1:19" x14ac:dyDescent="0.35">
      <c r="A1627" s="59" t="s">
        <v>187</v>
      </c>
      <c r="B1627" s="59" t="s">
        <v>188</v>
      </c>
      <c r="C1627" s="53" t="s">
        <v>40</v>
      </c>
      <c r="D1627" s="53" t="s">
        <v>114</v>
      </c>
      <c r="E1627" s="53" t="s">
        <v>3708</v>
      </c>
      <c r="F1627" s="60">
        <v>103.444203685714</v>
      </c>
      <c r="G1627" s="60">
        <v>104.638026577989</v>
      </c>
      <c r="H1627" s="60">
        <v>101.748350653364</v>
      </c>
      <c r="I1627" s="60">
        <v>98.617395175147394</v>
      </c>
      <c r="J1627" s="60">
        <v>104.450419286212</v>
      </c>
      <c r="K1627" s="60">
        <v>104.175713287465</v>
      </c>
      <c r="L1627" s="60"/>
      <c r="M1627" s="61">
        <v>0.33736591353902801</v>
      </c>
      <c r="N1627" s="61">
        <v>0.36053446552892698</v>
      </c>
      <c r="O1627" s="61">
        <v>0.33837235187628301</v>
      </c>
      <c r="P1627" s="61">
        <v>0.32286802146025301</v>
      </c>
      <c r="Q1627" s="61">
        <v>0.30125447917876103</v>
      </c>
      <c r="R1627" s="61">
        <v>0.30511044909296697</v>
      </c>
      <c r="S1627" s="61">
        <v>0.26401170617525099</v>
      </c>
    </row>
    <row r="1628" spans="1:19" x14ac:dyDescent="0.35">
      <c r="A1628" s="59" t="s">
        <v>191</v>
      </c>
      <c r="B1628" s="59" t="s">
        <v>192</v>
      </c>
      <c r="C1628" s="53" t="s">
        <v>60</v>
      </c>
      <c r="D1628" s="53" t="s">
        <v>114</v>
      </c>
      <c r="E1628" s="53" t="s">
        <v>3708</v>
      </c>
      <c r="F1628" s="60">
        <v>104.257455915965</v>
      </c>
      <c r="G1628" s="60">
        <v>105.138912127281</v>
      </c>
      <c r="H1628" s="60">
        <v>102.68689436372</v>
      </c>
      <c r="I1628" s="60">
        <v>97.891569780663204</v>
      </c>
      <c r="J1628" s="60"/>
      <c r="K1628" s="60"/>
      <c r="L1628" s="60"/>
      <c r="M1628" s="61">
        <v>0.31871317082841899</v>
      </c>
      <c r="N1628" s="61">
        <v>0.33966354656227998</v>
      </c>
      <c r="O1628" s="61">
        <v>0.31971024139742099</v>
      </c>
      <c r="P1628" s="61">
        <v>0.30447325439871398</v>
      </c>
      <c r="Q1628" s="61">
        <v>0.28377499155191099</v>
      </c>
      <c r="R1628" s="61">
        <v>0.28820560493877001</v>
      </c>
      <c r="S1628" s="61">
        <v>0.24821456067723099</v>
      </c>
    </row>
    <row r="1629" spans="1:19" x14ac:dyDescent="0.35">
      <c r="A1629" s="59" t="s">
        <v>189</v>
      </c>
      <c r="B1629" s="59" t="s">
        <v>190</v>
      </c>
      <c r="C1629" s="53" t="s">
        <v>40</v>
      </c>
      <c r="D1629" s="53" t="s">
        <v>114</v>
      </c>
      <c r="E1629" s="53" t="s">
        <v>3708</v>
      </c>
      <c r="F1629" s="60">
        <v>104.257455915965</v>
      </c>
      <c r="G1629" s="60">
        <v>105.138912127281</v>
      </c>
      <c r="H1629" s="60">
        <v>102.68689436372</v>
      </c>
      <c r="I1629" s="60">
        <v>97.891569780663204</v>
      </c>
      <c r="J1629" s="60"/>
      <c r="K1629" s="60"/>
      <c r="L1629" s="60"/>
      <c r="M1629" s="61">
        <v>0.31871317082841899</v>
      </c>
      <c r="N1629" s="61">
        <v>0.33966354656227998</v>
      </c>
      <c r="O1629" s="61">
        <v>0.31971024139742099</v>
      </c>
      <c r="P1629" s="61">
        <v>0.30447325439871398</v>
      </c>
      <c r="Q1629" s="61">
        <v>0.28377499155191099</v>
      </c>
      <c r="R1629" s="61">
        <v>0.28820560493877001</v>
      </c>
      <c r="S1629" s="61">
        <v>0.24821456067723099</v>
      </c>
    </row>
    <row r="1630" spans="1:19" x14ac:dyDescent="0.35">
      <c r="A1630" s="59" t="s">
        <v>3711</v>
      </c>
      <c r="B1630" s="59" t="s">
        <v>3712</v>
      </c>
      <c r="C1630" s="53" t="s">
        <v>40</v>
      </c>
      <c r="D1630" s="53" t="s">
        <v>106</v>
      </c>
      <c r="E1630" s="53" t="s">
        <v>3708</v>
      </c>
      <c r="F1630" s="60">
        <v>102.759520679776</v>
      </c>
      <c r="G1630" s="60">
        <v>113.560471333541</v>
      </c>
      <c r="H1630" s="60">
        <v>97.598949586284704</v>
      </c>
      <c r="I1630" s="60">
        <v>94.477462826609298</v>
      </c>
      <c r="J1630" s="60">
        <v>120.079497352057</v>
      </c>
      <c r="K1630" s="60">
        <v>97.641710834504806</v>
      </c>
      <c r="L1630" s="60">
        <v>96.866089983805395</v>
      </c>
      <c r="M1630" s="61">
        <v>0.49681119634772702</v>
      </c>
      <c r="N1630" s="61">
        <v>0.53424030775032305</v>
      </c>
      <c r="O1630" s="61">
        <v>0.50057828158846696</v>
      </c>
      <c r="P1630" s="61">
        <v>0.46955965198697802</v>
      </c>
      <c r="Q1630" s="61">
        <v>0.43461507038431901</v>
      </c>
      <c r="R1630" s="61">
        <v>0.44497428471571199</v>
      </c>
      <c r="S1630" s="61">
        <v>0.356596521177383</v>
      </c>
    </row>
    <row r="1631" spans="1:19" x14ac:dyDescent="0.35">
      <c r="A1631" s="59" t="s">
        <v>200</v>
      </c>
      <c r="B1631" s="59" t="s">
        <v>201</v>
      </c>
      <c r="C1631" s="53" t="s">
        <v>40</v>
      </c>
      <c r="D1631" s="53" t="s">
        <v>106</v>
      </c>
      <c r="E1631" s="53" t="s">
        <v>3708</v>
      </c>
      <c r="F1631" s="60">
        <v>101.47837259955099</v>
      </c>
      <c r="G1631" s="60">
        <v>108.967876140678</v>
      </c>
      <c r="H1631" s="60">
        <v>91.179124517543201</v>
      </c>
      <c r="I1631" s="60">
        <v>119.85546918187499</v>
      </c>
      <c r="J1631" s="60">
        <v>114.24737365469301</v>
      </c>
      <c r="K1631" s="60">
        <v>95.357892985589203</v>
      </c>
      <c r="L1631" s="60">
        <v>100.806420590402</v>
      </c>
      <c r="M1631" s="61">
        <v>0.58054003881142402</v>
      </c>
      <c r="N1631" s="61">
        <v>0.62920101336497403</v>
      </c>
      <c r="O1631" s="61">
        <v>0.58193105143670998</v>
      </c>
      <c r="P1631" s="61">
        <v>0.56186517792610302</v>
      </c>
      <c r="Q1631" s="61">
        <v>0.52817326797703101</v>
      </c>
      <c r="R1631" s="61">
        <v>0.52662378770405704</v>
      </c>
      <c r="S1631" s="61">
        <v>0.46970058290966998</v>
      </c>
    </row>
    <row r="1632" spans="1:19" x14ac:dyDescent="0.35">
      <c r="A1632" s="59" t="s">
        <v>264</v>
      </c>
      <c r="B1632" s="59" t="s">
        <v>265</v>
      </c>
      <c r="C1632" s="53" t="s">
        <v>60</v>
      </c>
      <c r="D1632" s="53" t="s">
        <v>233</v>
      </c>
      <c r="E1632" s="53" t="s">
        <v>3708</v>
      </c>
      <c r="F1632" s="60">
        <v>102.08478349191201</v>
      </c>
      <c r="G1632" s="60">
        <v>104.39995236170201</v>
      </c>
      <c r="H1632" s="60">
        <v>99.200080041577493</v>
      </c>
      <c r="I1632" s="60"/>
      <c r="J1632" s="60"/>
      <c r="K1632" s="60"/>
      <c r="L1632" s="60"/>
      <c r="M1632" s="61">
        <v>0.30145490042941098</v>
      </c>
      <c r="N1632" s="61">
        <v>0.30875166729131998</v>
      </c>
      <c r="O1632" s="61">
        <v>0.30236771930693501</v>
      </c>
      <c r="P1632" s="61">
        <v>0.291182275013606</v>
      </c>
      <c r="Q1632" s="61">
        <v>0.274917082705879</v>
      </c>
      <c r="R1632" s="61">
        <v>0.27813445208913601</v>
      </c>
      <c r="S1632" s="61">
        <v>0.22929230260987199</v>
      </c>
    </row>
    <row r="1633" spans="1:19" x14ac:dyDescent="0.35">
      <c r="A1633" s="59" t="s">
        <v>306</v>
      </c>
      <c r="B1633" s="59" t="s">
        <v>307</v>
      </c>
      <c r="C1633" s="53" t="s">
        <v>40</v>
      </c>
      <c r="D1633" s="53" t="s">
        <v>223</v>
      </c>
      <c r="E1633" s="53" t="s">
        <v>3708</v>
      </c>
      <c r="F1633" s="60"/>
      <c r="G1633" s="60">
        <v>108.79829712805601</v>
      </c>
      <c r="H1633" s="60"/>
      <c r="I1633" s="60"/>
      <c r="J1633" s="60"/>
      <c r="K1633" s="60"/>
      <c r="L1633" s="60"/>
      <c r="M1633" s="61">
        <v>0.29395890584984402</v>
      </c>
      <c r="N1633" s="61">
        <v>0.309929875084545</v>
      </c>
      <c r="O1633" s="61">
        <v>0.29168395772605199</v>
      </c>
      <c r="P1633" s="61">
        <v>0.28392686442928</v>
      </c>
      <c r="Q1633" s="61">
        <v>0.26701966945666</v>
      </c>
      <c r="R1633" s="61">
        <v>0.26781667864902298</v>
      </c>
      <c r="S1633" s="61">
        <v>0.23758348007852201</v>
      </c>
    </row>
    <row r="1634" spans="1:19" x14ac:dyDescent="0.35">
      <c r="A1634" s="59" t="s">
        <v>306</v>
      </c>
      <c r="B1634" s="59" t="s">
        <v>307</v>
      </c>
      <c r="C1634" s="53" t="s">
        <v>40</v>
      </c>
      <c r="D1634" s="53" t="s">
        <v>223</v>
      </c>
      <c r="E1634" s="53" t="s">
        <v>3708</v>
      </c>
      <c r="F1634" s="60"/>
      <c r="G1634" s="60">
        <v>108.79829712805601</v>
      </c>
      <c r="H1634" s="60"/>
      <c r="I1634" s="60"/>
      <c r="J1634" s="60"/>
      <c r="K1634" s="60"/>
      <c r="L1634" s="60"/>
      <c r="M1634" s="61">
        <v>0.29395890584984402</v>
      </c>
      <c r="N1634" s="61">
        <v>0.309929875084545</v>
      </c>
      <c r="O1634" s="61">
        <v>0.29168395772605199</v>
      </c>
      <c r="P1634" s="61">
        <v>0.28392686442928</v>
      </c>
      <c r="Q1634" s="61">
        <v>0.26701966945666</v>
      </c>
      <c r="R1634" s="61">
        <v>0.26781667864902298</v>
      </c>
      <c r="S1634" s="61">
        <v>0.23758348007852201</v>
      </c>
    </row>
    <row r="1635" spans="1:19" x14ac:dyDescent="0.35">
      <c r="A1635" s="59" t="s">
        <v>310</v>
      </c>
      <c r="B1635" s="59" t="s">
        <v>311</v>
      </c>
      <c r="C1635" s="53" t="s">
        <v>60</v>
      </c>
      <c r="D1635" s="53" t="s">
        <v>223</v>
      </c>
      <c r="E1635" s="53" t="s">
        <v>3708</v>
      </c>
      <c r="F1635" s="60">
        <v>102.859634268631</v>
      </c>
      <c r="G1635" s="60">
        <v>110.001973033223</v>
      </c>
      <c r="H1635" s="60">
        <v>111.31949943652801</v>
      </c>
      <c r="I1635" s="60">
        <v>105.14087383778801</v>
      </c>
      <c r="J1635" s="60"/>
      <c r="K1635" s="60"/>
      <c r="L1635" s="60"/>
      <c r="M1635" s="61">
        <v>0.31873482756608401</v>
      </c>
      <c r="N1635" s="61">
        <v>0.33650556480421201</v>
      </c>
      <c r="O1635" s="61">
        <v>0.31702232649393602</v>
      </c>
      <c r="P1635" s="61">
        <v>0.30719372484594398</v>
      </c>
      <c r="Q1635" s="61">
        <v>0.28884604651489298</v>
      </c>
      <c r="R1635" s="61">
        <v>0.29053197981003598</v>
      </c>
      <c r="S1635" s="61">
        <v>0.25578688232714097</v>
      </c>
    </row>
    <row r="1636" spans="1:19" x14ac:dyDescent="0.35">
      <c r="A1636" s="59" t="s">
        <v>310</v>
      </c>
      <c r="B1636" s="59" t="s">
        <v>311</v>
      </c>
      <c r="C1636" s="53" t="s">
        <v>60</v>
      </c>
      <c r="D1636" s="53" t="s">
        <v>223</v>
      </c>
      <c r="E1636" s="53" t="s">
        <v>3708</v>
      </c>
      <c r="F1636" s="60">
        <v>102.859634268631</v>
      </c>
      <c r="G1636" s="60">
        <v>110.001973033223</v>
      </c>
      <c r="H1636" s="60">
        <v>111.31949943652801</v>
      </c>
      <c r="I1636" s="60">
        <v>105.14087383778801</v>
      </c>
      <c r="J1636" s="60"/>
      <c r="K1636" s="60"/>
      <c r="L1636" s="60"/>
      <c r="M1636" s="61">
        <v>0.31873482756608401</v>
      </c>
      <c r="N1636" s="61">
        <v>0.33650556480421201</v>
      </c>
      <c r="O1636" s="61">
        <v>0.31702232649393602</v>
      </c>
      <c r="P1636" s="61">
        <v>0.30719372484594398</v>
      </c>
      <c r="Q1636" s="61">
        <v>0.28884604651489298</v>
      </c>
      <c r="R1636" s="61">
        <v>0.29053197981003598</v>
      </c>
      <c r="S1636" s="61">
        <v>0.25578688232714097</v>
      </c>
    </row>
    <row r="1637" spans="1:19" x14ac:dyDescent="0.35">
      <c r="A1637" s="59" t="s">
        <v>308</v>
      </c>
      <c r="B1637" s="59" t="s">
        <v>309</v>
      </c>
      <c r="C1637" s="53" t="s">
        <v>40</v>
      </c>
      <c r="D1637" s="53" t="s">
        <v>223</v>
      </c>
      <c r="E1637" s="53" t="s">
        <v>3708</v>
      </c>
      <c r="F1637" s="60">
        <v>104.661460398649</v>
      </c>
      <c r="G1637" s="60">
        <v>111.445070062759</v>
      </c>
      <c r="H1637" s="60">
        <v>116.452782070605</v>
      </c>
      <c r="I1637" s="60">
        <v>110.045685925539</v>
      </c>
      <c r="J1637" s="60">
        <v>119.45753284885799</v>
      </c>
      <c r="K1637" s="60">
        <v>111.98549407377701</v>
      </c>
      <c r="L1637" s="60"/>
      <c r="M1637" s="61">
        <v>0.36974812985743399</v>
      </c>
      <c r="N1637" s="61">
        <v>0.39649422031429798</v>
      </c>
      <c r="O1637" s="61">
        <v>0.36966885584953102</v>
      </c>
      <c r="P1637" s="61">
        <v>0.35387297762879499</v>
      </c>
      <c r="Q1637" s="61">
        <v>0.33042911274839798</v>
      </c>
      <c r="R1637" s="61">
        <v>0.33373723587845699</v>
      </c>
      <c r="S1637" s="61">
        <v>0.292256811134113</v>
      </c>
    </row>
    <row r="1638" spans="1:19" x14ac:dyDescent="0.35">
      <c r="A1638" s="59" t="s">
        <v>308</v>
      </c>
      <c r="B1638" s="59" t="s">
        <v>309</v>
      </c>
      <c r="C1638" s="53" t="s">
        <v>40</v>
      </c>
      <c r="D1638" s="53" t="s">
        <v>223</v>
      </c>
      <c r="E1638" s="53" t="s">
        <v>3708</v>
      </c>
      <c r="F1638" s="60">
        <v>104.661460398649</v>
      </c>
      <c r="G1638" s="60">
        <v>111.445070062759</v>
      </c>
      <c r="H1638" s="60">
        <v>116.452782070605</v>
      </c>
      <c r="I1638" s="60">
        <v>110.045685925539</v>
      </c>
      <c r="J1638" s="60">
        <v>119.45753284885799</v>
      </c>
      <c r="K1638" s="60">
        <v>111.98549407377701</v>
      </c>
      <c r="L1638" s="60"/>
      <c r="M1638" s="61">
        <v>0.36974812985743399</v>
      </c>
      <c r="N1638" s="61">
        <v>0.39649422031429798</v>
      </c>
      <c r="O1638" s="61">
        <v>0.36966885584953102</v>
      </c>
      <c r="P1638" s="61">
        <v>0.35387297762879499</v>
      </c>
      <c r="Q1638" s="61">
        <v>0.33042911274839798</v>
      </c>
      <c r="R1638" s="61">
        <v>0.33373723587845699</v>
      </c>
      <c r="S1638" s="61">
        <v>0.292256811134113</v>
      </c>
    </row>
    <row r="1639" spans="1:19" x14ac:dyDescent="0.35">
      <c r="A1639" s="59" t="s">
        <v>338</v>
      </c>
      <c r="B1639" s="59" t="s">
        <v>339</v>
      </c>
      <c r="C1639" s="53" t="s">
        <v>60</v>
      </c>
      <c r="D1639" s="53" t="s">
        <v>261</v>
      </c>
      <c r="E1639" s="53" t="s">
        <v>3708</v>
      </c>
      <c r="F1639" s="60">
        <v>105.205449130234</v>
      </c>
      <c r="G1639" s="60">
        <v>106.45027497614799</v>
      </c>
      <c r="H1639" s="60">
        <v>94.846907495950703</v>
      </c>
      <c r="I1639" s="60">
        <v>101.997252025657</v>
      </c>
      <c r="J1639" s="60"/>
      <c r="K1639" s="60">
        <v>100.27674697397499</v>
      </c>
      <c r="L1639" s="60"/>
      <c r="M1639" s="61">
        <v>0.34878042397232001</v>
      </c>
      <c r="N1639" s="61">
        <v>0.35108917416077901</v>
      </c>
      <c r="O1639" s="61">
        <v>0.35158541199930199</v>
      </c>
      <c r="P1639" s="61">
        <v>0.32593568990053201</v>
      </c>
      <c r="Q1639" s="61">
        <v>0.293738036121799</v>
      </c>
      <c r="R1639" s="61">
        <v>0.30258174874980898</v>
      </c>
      <c r="S1639" s="61">
        <v>0.134532032073862</v>
      </c>
    </row>
    <row r="1640" spans="1:19" x14ac:dyDescent="0.35">
      <c r="A1640" s="59" t="s">
        <v>217</v>
      </c>
      <c r="B1640" s="59" t="s">
        <v>218</v>
      </c>
      <c r="C1640" s="53" t="s">
        <v>60</v>
      </c>
      <c r="D1640" s="53" t="s">
        <v>216</v>
      </c>
      <c r="E1640" s="53" t="s">
        <v>3708</v>
      </c>
      <c r="F1640" s="60">
        <v>100.562740160731</v>
      </c>
      <c r="G1640" s="60">
        <v>106.233422775001</v>
      </c>
      <c r="H1640" s="60">
        <v>102.689315045491</v>
      </c>
      <c r="I1640" s="60">
        <v>100.82120878146399</v>
      </c>
      <c r="J1640" s="60"/>
      <c r="K1640" s="60"/>
      <c r="L1640" s="60"/>
      <c r="M1640" s="61">
        <v>0.31497452486314798</v>
      </c>
      <c r="N1640" s="61">
        <v>0.33551104443934598</v>
      </c>
      <c r="O1640" s="61">
        <v>0.31579764080842398</v>
      </c>
      <c r="P1640" s="61">
        <v>0.30118902478147702</v>
      </c>
      <c r="Q1640" s="61">
        <v>0.280625044611511</v>
      </c>
      <c r="R1640" s="61">
        <v>0.28470288189214898</v>
      </c>
      <c r="S1640" s="61">
        <v>0.241122620849542</v>
      </c>
    </row>
    <row r="1641" spans="1:19" x14ac:dyDescent="0.35">
      <c r="A1641" s="59" t="s">
        <v>247</v>
      </c>
      <c r="B1641" s="59" t="s">
        <v>248</v>
      </c>
      <c r="C1641" s="53" t="s">
        <v>60</v>
      </c>
      <c r="D1641" s="53" t="s">
        <v>249</v>
      </c>
      <c r="E1641" s="53" t="s">
        <v>3708</v>
      </c>
      <c r="F1641" s="60">
        <v>106.49627540355399</v>
      </c>
      <c r="G1641" s="60">
        <v>101.20190637488599</v>
      </c>
      <c r="H1641" s="60">
        <v>97.894076838401801</v>
      </c>
      <c r="I1641" s="60">
        <v>105.16422690420799</v>
      </c>
      <c r="J1641" s="60">
        <v>106.727674172693</v>
      </c>
      <c r="K1641" s="60">
        <v>98.871142259870297</v>
      </c>
      <c r="L1641" s="60">
        <v>100.001001512052</v>
      </c>
      <c r="M1641" s="61">
        <v>0.43576385145700097</v>
      </c>
      <c r="N1641" s="61">
        <v>0.458831102789517</v>
      </c>
      <c r="O1641" s="61">
        <v>0.43473344166056099</v>
      </c>
      <c r="P1641" s="61">
        <v>0.41263412298166702</v>
      </c>
      <c r="Q1641" s="61">
        <v>0.38691788501943403</v>
      </c>
      <c r="R1641" s="61">
        <v>0.39367877553403002</v>
      </c>
      <c r="S1641" s="61">
        <v>0.34477851431644801</v>
      </c>
    </row>
    <row r="1642" spans="1:19" x14ac:dyDescent="0.35">
      <c r="A1642" s="59" t="s">
        <v>69</v>
      </c>
      <c r="B1642" s="59" t="s">
        <v>70</v>
      </c>
      <c r="C1642" s="53" t="s">
        <v>60</v>
      </c>
      <c r="D1642" s="53" t="s">
        <v>52</v>
      </c>
      <c r="E1642" s="53" t="s">
        <v>3708</v>
      </c>
      <c r="F1642" s="60"/>
      <c r="G1642" s="60">
        <v>112.081960476882</v>
      </c>
      <c r="H1642" s="60"/>
      <c r="I1642" s="60"/>
      <c r="J1642" s="60"/>
      <c r="K1642" s="60"/>
      <c r="L1642" s="60"/>
      <c r="M1642" s="61">
        <v>0.29365090611016298</v>
      </c>
      <c r="N1642" s="61">
        <v>0.31453443493412298</v>
      </c>
      <c r="O1642" s="61">
        <v>0.29365294674586001</v>
      </c>
      <c r="P1642" s="61">
        <v>0.27706048703506098</v>
      </c>
      <c r="Q1642" s="61">
        <v>0.253214137693136</v>
      </c>
      <c r="R1642" s="61">
        <v>0.25822721584298902</v>
      </c>
      <c r="S1642" s="61">
        <v>0.20239054388619901</v>
      </c>
    </row>
    <row r="1643" spans="1:19" x14ac:dyDescent="0.35">
      <c r="A1643" s="59" t="s">
        <v>67</v>
      </c>
      <c r="B1643" s="59" t="s">
        <v>68</v>
      </c>
      <c r="C1643" s="53" t="s">
        <v>40</v>
      </c>
      <c r="D1643" s="53" t="s">
        <v>52</v>
      </c>
      <c r="E1643" s="53" t="s">
        <v>3708</v>
      </c>
      <c r="F1643" s="60">
        <v>103.189632252189</v>
      </c>
      <c r="G1643" s="60">
        <v>114.608727186652</v>
      </c>
      <c r="H1643" s="60">
        <v>103.34452551919399</v>
      </c>
      <c r="I1643" s="60">
        <v>97.170109564262006</v>
      </c>
      <c r="J1643" s="60">
        <v>100.998096438461</v>
      </c>
      <c r="K1643" s="60">
        <v>108.408228276168</v>
      </c>
      <c r="L1643" s="60">
        <v>97.471021410243196</v>
      </c>
      <c r="M1643" s="61">
        <v>0.54857077016186695</v>
      </c>
      <c r="N1643" s="61">
        <v>0.58701044154379001</v>
      </c>
      <c r="O1643" s="61">
        <v>0.551523471311819</v>
      </c>
      <c r="P1643" s="61">
        <v>0.51927419677972197</v>
      </c>
      <c r="Q1643" s="61">
        <v>0.48204056414346003</v>
      </c>
      <c r="R1643" s="61">
        <v>0.49318625553401602</v>
      </c>
      <c r="S1643" s="61">
        <v>0.402115767372832</v>
      </c>
    </row>
    <row r="1644" spans="1:19" x14ac:dyDescent="0.35">
      <c r="A1644" s="59" t="s">
        <v>85</v>
      </c>
      <c r="B1644" s="59" t="s">
        <v>86</v>
      </c>
      <c r="C1644" s="53" t="s">
        <v>60</v>
      </c>
      <c r="D1644" s="53" t="s">
        <v>73</v>
      </c>
      <c r="E1644" s="53" t="s">
        <v>3708</v>
      </c>
      <c r="F1644" s="60">
        <v>107.02595439139699</v>
      </c>
      <c r="G1644" s="60">
        <v>105.04439860164899</v>
      </c>
      <c r="H1644" s="60">
        <v>96.115844009509701</v>
      </c>
      <c r="I1644" s="60">
        <v>105.490851672424</v>
      </c>
      <c r="J1644" s="60">
        <v>115.39883804376301</v>
      </c>
      <c r="K1644" s="60">
        <v>98.920688274074607</v>
      </c>
      <c r="L1644" s="60"/>
      <c r="M1644" s="61">
        <v>0.34659074763374798</v>
      </c>
      <c r="N1644" s="61">
        <v>0.36940620340814201</v>
      </c>
      <c r="O1644" s="61">
        <v>0.34779556530341399</v>
      </c>
      <c r="P1644" s="61">
        <v>0.32705326152194197</v>
      </c>
      <c r="Q1644" s="61">
        <v>0.30092841397550002</v>
      </c>
      <c r="R1644" s="61">
        <v>0.30775808260809301</v>
      </c>
      <c r="S1644" s="61">
        <v>0.24532162684285599</v>
      </c>
    </row>
    <row r="1645" spans="1:19" x14ac:dyDescent="0.35">
      <c r="A1645" s="59" t="s">
        <v>3639</v>
      </c>
      <c r="B1645" s="59" t="s">
        <v>3640</v>
      </c>
      <c r="C1645" s="53" t="s">
        <v>60</v>
      </c>
      <c r="D1645" s="53" t="s">
        <v>73</v>
      </c>
      <c r="E1645" s="53" t="s">
        <v>3707</v>
      </c>
      <c r="F1645" s="60">
        <v>106.395069467849</v>
      </c>
      <c r="G1645" s="60">
        <v>103.564442282659</v>
      </c>
      <c r="H1645" s="60">
        <v>92.195130044566795</v>
      </c>
      <c r="I1645" s="60">
        <v>103.62057012413101</v>
      </c>
      <c r="J1645" s="60">
        <v>114.27386795266401</v>
      </c>
      <c r="K1645" s="60">
        <v>103.294284993574</v>
      </c>
      <c r="L1645" s="60">
        <v>103.90210463586401</v>
      </c>
      <c r="M1645" s="61">
        <v>0.541942984743227</v>
      </c>
      <c r="N1645" s="61">
        <v>0.59071379395982404</v>
      </c>
      <c r="O1645" s="61">
        <v>0.54740163321715696</v>
      </c>
      <c r="P1645" s="61">
        <v>0.50636022498864397</v>
      </c>
      <c r="Q1645" s="61">
        <v>0.46350651503342499</v>
      </c>
      <c r="R1645" s="61">
        <v>0.477846731671554</v>
      </c>
      <c r="S1645" s="61">
        <v>0.39293973346608901</v>
      </c>
    </row>
    <row r="1646" spans="1:19" x14ac:dyDescent="0.35">
      <c r="A1646" s="59" t="s">
        <v>87</v>
      </c>
      <c r="B1646" s="59" t="s">
        <v>88</v>
      </c>
      <c r="C1646" s="53" t="s">
        <v>60</v>
      </c>
      <c r="D1646" s="53" t="s">
        <v>73</v>
      </c>
      <c r="E1646" s="53" t="s">
        <v>3708</v>
      </c>
      <c r="F1646" s="60">
        <v>107.02595439139699</v>
      </c>
      <c r="G1646" s="60">
        <v>105.04439860164899</v>
      </c>
      <c r="H1646" s="60">
        <v>96.115844009509701</v>
      </c>
      <c r="I1646" s="60">
        <v>105.490851672424</v>
      </c>
      <c r="J1646" s="60">
        <v>115.39883804376301</v>
      </c>
      <c r="K1646" s="60">
        <v>98.920688274074607</v>
      </c>
      <c r="L1646" s="60"/>
      <c r="M1646" s="61">
        <v>0.34659074763374798</v>
      </c>
      <c r="N1646" s="61">
        <v>0.36940620340814201</v>
      </c>
      <c r="O1646" s="61">
        <v>0.34779556530341399</v>
      </c>
      <c r="P1646" s="61">
        <v>0.32705326152194197</v>
      </c>
      <c r="Q1646" s="61">
        <v>0.30092841397550002</v>
      </c>
      <c r="R1646" s="61">
        <v>0.30775808260809301</v>
      </c>
      <c r="S1646" s="61">
        <v>0.24532162684285599</v>
      </c>
    </row>
    <row r="1647" spans="1:19" x14ac:dyDescent="0.35">
      <c r="A1647" s="59" t="s">
        <v>117</v>
      </c>
      <c r="B1647" s="59" t="s">
        <v>118</v>
      </c>
      <c r="C1647" s="53" t="s">
        <v>60</v>
      </c>
      <c r="D1647" s="53" t="s">
        <v>44</v>
      </c>
      <c r="E1647" s="53" t="s">
        <v>3708</v>
      </c>
      <c r="F1647" s="60">
        <v>107.520896749391</v>
      </c>
      <c r="G1647" s="60">
        <v>112.20755144264299</v>
      </c>
      <c r="H1647" s="60">
        <v>101.40287397687599</v>
      </c>
      <c r="I1647" s="60">
        <v>106.356346857478</v>
      </c>
      <c r="J1647" s="60">
        <v>112.913248213123</v>
      </c>
      <c r="K1647" s="60">
        <v>102.432779448972</v>
      </c>
      <c r="L1647" s="60"/>
      <c r="M1647" s="61">
        <v>0.33776189710663101</v>
      </c>
      <c r="N1647" s="61">
        <v>0.35716206789336902</v>
      </c>
      <c r="O1647" s="61">
        <v>0.33875078265269498</v>
      </c>
      <c r="P1647" s="61">
        <v>0.32433168192284101</v>
      </c>
      <c r="Q1647" s="61">
        <v>0.304000424113055</v>
      </c>
      <c r="R1647" s="61">
        <v>0.30846616855355802</v>
      </c>
      <c r="S1647" s="61">
        <v>0.259456876944476</v>
      </c>
    </row>
    <row r="1648" spans="1:19" x14ac:dyDescent="0.35">
      <c r="A1648" s="59" t="s">
        <v>376</v>
      </c>
      <c r="B1648" s="59" t="s">
        <v>377</v>
      </c>
      <c r="C1648" s="53" t="s">
        <v>60</v>
      </c>
      <c r="D1648" s="53" t="s">
        <v>66</v>
      </c>
      <c r="E1648" s="53" t="s">
        <v>3708</v>
      </c>
      <c r="F1648" s="60">
        <v>103.49330467664799</v>
      </c>
      <c r="G1648" s="60">
        <v>110.97053134959999</v>
      </c>
      <c r="H1648" s="60">
        <v>97.462582369879499</v>
      </c>
      <c r="I1648" s="60"/>
      <c r="J1648" s="60"/>
      <c r="K1648" s="60"/>
      <c r="L1648" s="60"/>
      <c r="M1648" s="61">
        <v>0.32198638910211902</v>
      </c>
      <c r="N1648" s="61">
        <v>0.35119429244752498</v>
      </c>
      <c r="O1648" s="61">
        <v>0.32238062205533402</v>
      </c>
      <c r="P1648" s="61">
        <v>0.29884881356541598</v>
      </c>
      <c r="Q1648" s="61">
        <v>0.26541209236213398</v>
      </c>
      <c r="R1648" s="61">
        <v>0.27335123698340402</v>
      </c>
      <c r="S1648" s="61">
        <v>8.6777094296700594E-2</v>
      </c>
    </row>
    <row r="1649" spans="1:19" x14ac:dyDescent="0.35">
      <c r="A1649" s="59" t="s">
        <v>3226</v>
      </c>
      <c r="B1649" s="59" t="s">
        <v>3227</v>
      </c>
      <c r="C1649" s="53" t="s">
        <v>40</v>
      </c>
      <c r="D1649" s="53" t="s">
        <v>66</v>
      </c>
      <c r="E1649" s="53" t="s">
        <v>3707</v>
      </c>
      <c r="F1649" s="60">
        <v>97.517799283131197</v>
      </c>
      <c r="G1649" s="60">
        <v>111.089124963619</v>
      </c>
      <c r="H1649" s="60">
        <v>91.268122395775904</v>
      </c>
      <c r="I1649" s="60">
        <v>100.65048959372901</v>
      </c>
      <c r="J1649" s="60">
        <v>117.07796846929899</v>
      </c>
      <c r="K1649" s="60">
        <v>100.33947009521999</v>
      </c>
      <c r="L1649" s="60">
        <v>97.124592900661298</v>
      </c>
      <c r="M1649" s="61">
        <v>0.52984506954940103</v>
      </c>
      <c r="N1649" s="61">
        <v>0.58267894357806904</v>
      </c>
      <c r="O1649" s="61">
        <v>0.53512553511727701</v>
      </c>
      <c r="P1649" s="61">
        <v>0.49211800017136098</v>
      </c>
      <c r="Q1649" s="61">
        <v>0.44494328744352102</v>
      </c>
      <c r="R1649" s="61">
        <v>0.46001606415999902</v>
      </c>
      <c r="S1649" s="61">
        <v>8.6777094296700594E-2</v>
      </c>
    </row>
    <row r="1650" spans="1:19" x14ac:dyDescent="0.35">
      <c r="A1650" s="59" t="s">
        <v>2058</v>
      </c>
      <c r="B1650" s="59" t="s">
        <v>2059</v>
      </c>
      <c r="C1650" s="53" t="s">
        <v>40</v>
      </c>
      <c r="D1650" s="53" t="s">
        <v>66</v>
      </c>
      <c r="E1650" s="53" t="s">
        <v>3707</v>
      </c>
      <c r="F1650" s="60">
        <v>119.333917912872</v>
      </c>
      <c r="G1650" s="60">
        <v>103.94634000093301</v>
      </c>
      <c r="H1650" s="60">
        <v>97.392216554883603</v>
      </c>
      <c r="I1650" s="60">
        <v>113.35873518903399</v>
      </c>
      <c r="J1650" s="60">
        <v>113.124575227362</v>
      </c>
      <c r="K1650" s="60">
        <v>91.470394149258695</v>
      </c>
      <c r="L1650" s="60">
        <v>98.164129565660204</v>
      </c>
      <c r="M1650" s="61">
        <v>0.55959354329629696</v>
      </c>
      <c r="N1650" s="61">
        <v>0.60985353162370703</v>
      </c>
      <c r="O1650" s="61">
        <v>0.56554313859078398</v>
      </c>
      <c r="P1650" s="61">
        <v>0.524236965184259</v>
      </c>
      <c r="Q1650" s="61">
        <v>0.47928778333136302</v>
      </c>
      <c r="R1650" s="61">
        <v>0.49411546129801398</v>
      </c>
      <c r="S1650" s="61">
        <v>0.39805901943524202</v>
      </c>
    </row>
    <row r="1651" spans="1:19" x14ac:dyDescent="0.35">
      <c r="A1651" s="59" t="s">
        <v>1252</v>
      </c>
      <c r="B1651" s="59" t="s">
        <v>1253</v>
      </c>
      <c r="C1651" s="53" t="s">
        <v>60</v>
      </c>
      <c r="D1651" s="53" t="s">
        <v>230</v>
      </c>
      <c r="E1651" s="53" t="s">
        <v>3708</v>
      </c>
      <c r="F1651" s="60">
        <v>95.709366639360695</v>
      </c>
      <c r="G1651" s="60">
        <v>103.75675447558601</v>
      </c>
      <c r="H1651" s="60">
        <v>97.388299967424601</v>
      </c>
      <c r="I1651" s="60"/>
      <c r="J1651" s="60"/>
      <c r="K1651" s="60"/>
      <c r="L1651" s="60"/>
      <c r="M1651" s="61">
        <v>0.32243569880273298</v>
      </c>
      <c r="N1651" s="61">
        <v>0.369163700238963</v>
      </c>
      <c r="O1651" s="61">
        <v>0.32449781671241701</v>
      </c>
      <c r="P1651" s="61">
        <v>0.284827855376104</v>
      </c>
      <c r="Q1651" s="61">
        <v>0.22630214372470001</v>
      </c>
      <c r="R1651" s="61">
        <v>0.24187409156106501</v>
      </c>
      <c r="S1651" s="61">
        <v>5.5071770238044299E-2</v>
      </c>
    </row>
    <row r="1652" spans="1:19" x14ac:dyDescent="0.35">
      <c r="A1652" s="59" t="s">
        <v>1258</v>
      </c>
      <c r="B1652" s="59" t="s">
        <v>1259</v>
      </c>
      <c r="C1652" s="53" t="s">
        <v>40</v>
      </c>
      <c r="D1652" s="53" t="s">
        <v>230</v>
      </c>
      <c r="E1652" s="53" t="s">
        <v>3708</v>
      </c>
      <c r="F1652" s="60">
        <v>95.709366639360695</v>
      </c>
      <c r="G1652" s="60">
        <v>103.75675447558601</v>
      </c>
      <c r="H1652" s="60">
        <v>97.388299967424601</v>
      </c>
      <c r="I1652" s="60"/>
      <c r="J1652" s="60"/>
      <c r="K1652" s="60"/>
      <c r="L1652" s="60"/>
      <c r="M1652" s="61">
        <v>0.32243569880273298</v>
      </c>
      <c r="N1652" s="61">
        <v>0.369163700238963</v>
      </c>
      <c r="O1652" s="61">
        <v>0.32449781671241701</v>
      </c>
      <c r="P1652" s="61">
        <v>0.284827855376104</v>
      </c>
      <c r="Q1652" s="61">
        <v>0.22630214372470001</v>
      </c>
      <c r="R1652" s="61">
        <v>0.24187409156106501</v>
      </c>
      <c r="S1652" s="61">
        <v>5.5071770238044299E-2</v>
      </c>
    </row>
    <row r="1653" spans="1:19" x14ac:dyDescent="0.35">
      <c r="A1653" s="59" t="s">
        <v>1250</v>
      </c>
      <c r="B1653" s="59" t="s">
        <v>1251</v>
      </c>
      <c r="C1653" s="53" t="s">
        <v>60</v>
      </c>
      <c r="D1653" s="53" t="s">
        <v>230</v>
      </c>
      <c r="E1653" s="53" t="s">
        <v>3707</v>
      </c>
      <c r="F1653" s="60">
        <v>85.727812437688101</v>
      </c>
      <c r="G1653" s="60">
        <v>93.171206753355804</v>
      </c>
      <c r="H1653" s="60">
        <v>98.3873739601555</v>
      </c>
      <c r="I1653" s="60">
        <v>98.783730095099699</v>
      </c>
      <c r="J1653" s="60">
        <v>91.058975307877901</v>
      </c>
      <c r="K1653" s="60">
        <v>89.724587994969795</v>
      </c>
      <c r="L1653" s="60">
        <v>104.997602829334</v>
      </c>
      <c r="M1653" s="61">
        <v>0.61946283079981401</v>
      </c>
      <c r="N1653" s="61">
        <v>0.67290787118973405</v>
      </c>
      <c r="O1653" s="61">
        <v>0.62458123158838597</v>
      </c>
      <c r="P1653" s="61">
        <v>0.58027339087241003</v>
      </c>
      <c r="Q1653" s="61">
        <v>0.52715813059902505</v>
      </c>
      <c r="R1653" s="61">
        <v>0.54354900148208996</v>
      </c>
      <c r="S1653" s="61">
        <v>0.434099758250099</v>
      </c>
    </row>
    <row r="1654" spans="1:19" x14ac:dyDescent="0.35">
      <c r="A1654" s="59" t="s">
        <v>1256</v>
      </c>
      <c r="B1654" s="59" t="s">
        <v>1257</v>
      </c>
      <c r="C1654" s="53" t="s">
        <v>40</v>
      </c>
      <c r="D1654" s="53" t="s">
        <v>230</v>
      </c>
      <c r="E1654" s="53" t="s">
        <v>3707</v>
      </c>
      <c r="F1654" s="60">
        <v>97.7484292045595</v>
      </c>
      <c r="G1654" s="60">
        <v>104.13375733278301</v>
      </c>
      <c r="H1654" s="60">
        <v>95.050815894310404</v>
      </c>
      <c r="I1654" s="60">
        <v>105.248412481522</v>
      </c>
      <c r="J1654" s="60">
        <v>98.335168544514005</v>
      </c>
      <c r="K1654" s="60">
        <v>95.004076424537701</v>
      </c>
      <c r="L1654" s="60">
        <v>105.97067209926099</v>
      </c>
      <c r="M1654" s="61">
        <v>0.52593179636380705</v>
      </c>
      <c r="N1654" s="61">
        <v>0.58740592152798998</v>
      </c>
      <c r="O1654" s="61">
        <v>0.53162248838569404</v>
      </c>
      <c r="P1654" s="61">
        <v>0.48288306679986698</v>
      </c>
      <c r="Q1654" s="61">
        <v>0.42439401233103102</v>
      </c>
      <c r="R1654" s="61">
        <v>0.441402614835323</v>
      </c>
      <c r="S1654" s="61">
        <v>0.320009581038736</v>
      </c>
    </row>
    <row r="1655" spans="1:19" x14ac:dyDescent="0.35">
      <c r="A1655" s="59" t="s">
        <v>1260</v>
      </c>
      <c r="B1655" s="59" t="s">
        <v>1261</v>
      </c>
      <c r="C1655" s="53" t="s">
        <v>40</v>
      </c>
      <c r="D1655" s="53" t="s">
        <v>230</v>
      </c>
      <c r="E1655" s="53" t="s">
        <v>3708</v>
      </c>
      <c r="F1655" s="60">
        <v>95.709366639360695</v>
      </c>
      <c r="G1655" s="60">
        <v>103.75675447558601</v>
      </c>
      <c r="H1655" s="60">
        <v>97.388299967424601</v>
      </c>
      <c r="I1655" s="60"/>
      <c r="J1655" s="60"/>
      <c r="K1655" s="60"/>
      <c r="L1655" s="60"/>
      <c r="M1655" s="61">
        <v>0.32243569880273298</v>
      </c>
      <c r="N1655" s="61">
        <v>0.369163700238963</v>
      </c>
      <c r="O1655" s="61">
        <v>0.32449781671241701</v>
      </c>
      <c r="P1655" s="61">
        <v>0.284827855376104</v>
      </c>
      <c r="Q1655" s="61">
        <v>0.22630214372470001</v>
      </c>
      <c r="R1655" s="61">
        <v>0.24187409156106501</v>
      </c>
      <c r="S1655" s="61">
        <v>5.5071770238044299E-2</v>
      </c>
    </row>
    <row r="1656" spans="1:19" x14ac:dyDescent="0.35">
      <c r="A1656" s="59" t="s">
        <v>1254</v>
      </c>
      <c r="B1656" s="59" t="s">
        <v>1255</v>
      </c>
      <c r="C1656" s="53" t="s">
        <v>60</v>
      </c>
      <c r="D1656" s="53" t="s">
        <v>230</v>
      </c>
      <c r="E1656" s="53" t="s">
        <v>3708</v>
      </c>
      <c r="F1656" s="60">
        <v>95.709366639360695</v>
      </c>
      <c r="G1656" s="60">
        <v>103.75675447558601</v>
      </c>
      <c r="H1656" s="60">
        <v>97.388299967424601</v>
      </c>
      <c r="I1656" s="60"/>
      <c r="J1656" s="60"/>
      <c r="K1656" s="60"/>
      <c r="L1656" s="60"/>
      <c r="M1656" s="61">
        <v>0.32243569880273298</v>
      </c>
      <c r="N1656" s="61">
        <v>0.369163700238963</v>
      </c>
      <c r="O1656" s="61">
        <v>0.32449781671241701</v>
      </c>
      <c r="P1656" s="61">
        <v>0.284827855376104</v>
      </c>
      <c r="Q1656" s="61">
        <v>0.22630214372470001</v>
      </c>
      <c r="R1656" s="61">
        <v>0.24187409156106501</v>
      </c>
      <c r="S1656" s="61">
        <v>5.5071770238044299E-2</v>
      </c>
    </row>
    <row r="1657" spans="1:19" x14ac:dyDescent="0.35">
      <c r="A1657" s="59" t="s">
        <v>1248</v>
      </c>
      <c r="B1657" s="59" t="s">
        <v>1249</v>
      </c>
      <c r="C1657" s="53" t="s">
        <v>60</v>
      </c>
      <c r="D1657" s="53" t="s">
        <v>230</v>
      </c>
      <c r="E1657" s="53" t="s">
        <v>3708</v>
      </c>
      <c r="F1657" s="60">
        <v>95.709366639360695</v>
      </c>
      <c r="G1657" s="60">
        <v>103.75675447558601</v>
      </c>
      <c r="H1657" s="60">
        <v>97.388299967424601</v>
      </c>
      <c r="I1657" s="60"/>
      <c r="J1657" s="60"/>
      <c r="K1657" s="60"/>
      <c r="L1657" s="60"/>
      <c r="M1657" s="61">
        <v>0.32243569880273298</v>
      </c>
      <c r="N1657" s="61">
        <v>0.369163700238963</v>
      </c>
      <c r="O1657" s="61">
        <v>0.32449781671241701</v>
      </c>
      <c r="P1657" s="61">
        <v>0.284827855376104</v>
      </c>
      <c r="Q1657" s="61">
        <v>0.22630214372470001</v>
      </c>
      <c r="R1657" s="61">
        <v>0.24187409156106501</v>
      </c>
      <c r="S1657" s="61">
        <v>5.5071770238044299E-2</v>
      </c>
    </row>
    <row r="1658" spans="1:19" x14ac:dyDescent="0.35">
      <c r="A1658" s="59" t="s">
        <v>629</v>
      </c>
      <c r="B1658" s="59" t="s">
        <v>630</v>
      </c>
      <c r="C1658" s="53" t="s">
        <v>60</v>
      </c>
      <c r="D1658" s="53" t="s">
        <v>73</v>
      </c>
      <c r="E1658" s="53" t="s">
        <v>3707</v>
      </c>
      <c r="F1658" s="60">
        <v>101.883726130596</v>
      </c>
      <c r="G1658" s="60">
        <v>110.086401173952</v>
      </c>
      <c r="H1658" s="60">
        <v>93.216998160254306</v>
      </c>
      <c r="I1658" s="60">
        <v>98.112517150902093</v>
      </c>
      <c r="J1658" s="60">
        <v>110.735214231249</v>
      </c>
      <c r="K1658" s="60">
        <v>102.23331689630101</v>
      </c>
      <c r="L1658" s="60">
        <v>92.032916978639193</v>
      </c>
      <c r="M1658" s="61">
        <v>0.64089065303196102</v>
      </c>
      <c r="N1658" s="61">
        <v>0.68129324630940402</v>
      </c>
      <c r="O1658" s="61">
        <v>0.64484887835527305</v>
      </c>
      <c r="P1658" s="61">
        <v>0.61464833924076201</v>
      </c>
      <c r="Q1658" s="61">
        <v>0.57958130967979904</v>
      </c>
      <c r="R1658" s="61">
        <v>0.58959920768751595</v>
      </c>
      <c r="S1658" s="61">
        <v>0.41667490007765901</v>
      </c>
    </row>
    <row r="1659" spans="1:19" x14ac:dyDescent="0.35">
      <c r="A1659" s="59" t="s">
        <v>623</v>
      </c>
      <c r="B1659" s="59" t="s">
        <v>624</v>
      </c>
      <c r="C1659" s="53" t="s">
        <v>40</v>
      </c>
      <c r="D1659" s="53" t="s">
        <v>73</v>
      </c>
      <c r="E1659" s="53" t="s">
        <v>3707</v>
      </c>
      <c r="F1659" s="60">
        <v>103.89397750143701</v>
      </c>
      <c r="G1659" s="60">
        <v>108.644289686915</v>
      </c>
      <c r="H1659" s="60">
        <v>98.338271943359203</v>
      </c>
      <c r="I1659" s="60">
        <v>96.146888913987894</v>
      </c>
      <c r="J1659" s="60">
        <v>119.57808431758799</v>
      </c>
      <c r="K1659" s="60">
        <v>106.34755668562499</v>
      </c>
      <c r="L1659" s="60">
        <v>92.821596430497493</v>
      </c>
      <c r="M1659" s="61">
        <v>0.64160086446012299</v>
      </c>
      <c r="N1659" s="61">
        <v>0.68065027575930803</v>
      </c>
      <c r="O1659" s="61">
        <v>0.64582192703073005</v>
      </c>
      <c r="P1659" s="61">
        <v>0.61397267223622898</v>
      </c>
      <c r="Q1659" s="61">
        <v>0.57872086016102497</v>
      </c>
      <c r="R1659" s="61">
        <v>0.590132902594807</v>
      </c>
      <c r="S1659" s="61">
        <v>0.50061118834485696</v>
      </c>
    </row>
    <row r="1660" spans="1:19" x14ac:dyDescent="0.35">
      <c r="A1660" s="59" t="s">
        <v>625</v>
      </c>
      <c r="B1660" s="59" t="s">
        <v>626</v>
      </c>
      <c r="C1660" s="53" t="s">
        <v>60</v>
      </c>
      <c r="D1660" s="53" t="s">
        <v>73</v>
      </c>
      <c r="E1660" s="53" t="s">
        <v>3707</v>
      </c>
      <c r="F1660" s="60">
        <v>102.255238756209</v>
      </c>
      <c r="G1660" s="60">
        <v>93.946467334306803</v>
      </c>
      <c r="H1660" s="60">
        <v>96.5230632004168</v>
      </c>
      <c r="I1660" s="60">
        <v>97.196860597294901</v>
      </c>
      <c r="J1660" s="60">
        <v>110.10099189255899</v>
      </c>
      <c r="K1660" s="60">
        <v>98.296971491928701</v>
      </c>
      <c r="L1660" s="60">
        <v>88.482659572066098</v>
      </c>
      <c r="M1660" s="61">
        <v>0.64164439224723202</v>
      </c>
      <c r="N1660" s="61">
        <v>0.68069034728409405</v>
      </c>
      <c r="O1660" s="61">
        <v>0.64586663875372596</v>
      </c>
      <c r="P1660" s="61">
        <v>0.61401902624253801</v>
      </c>
      <c r="Q1660" s="61">
        <v>0.57876619496585502</v>
      </c>
      <c r="R1660" s="61">
        <v>0.59017995778739196</v>
      </c>
      <c r="S1660" s="61">
        <v>0.50068838440641505</v>
      </c>
    </row>
    <row r="1661" spans="1:19" x14ac:dyDescent="0.35">
      <c r="A1661" s="59" t="s">
        <v>627</v>
      </c>
      <c r="B1661" s="59" t="s">
        <v>628</v>
      </c>
      <c r="C1661" s="53" t="s">
        <v>60</v>
      </c>
      <c r="D1661" s="53" t="s">
        <v>73</v>
      </c>
      <c r="E1661" s="53" t="s">
        <v>3707</v>
      </c>
      <c r="F1661" s="60">
        <v>91.444773532183206</v>
      </c>
      <c r="G1661" s="60">
        <v>103.856557079295</v>
      </c>
      <c r="H1661" s="60">
        <v>96.5230632004168</v>
      </c>
      <c r="I1661" s="60">
        <v>97.196860597294901</v>
      </c>
      <c r="J1661" s="60">
        <v>113.725643499192</v>
      </c>
      <c r="K1661" s="60">
        <v>100.375790270479</v>
      </c>
      <c r="L1661" s="60">
        <v>90.501209064989098</v>
      </c>
      <c r="M1661" s="61">
        <v>0.64164439224723202</v>
      </c>
      <c r="N1661" s="61">
        <v>0.68069034728409405</v>
      </c>
      <c r="O1661" s="61">
        <v>0.64586663875372596</v>
      </c>
      <c r="P1661" s="61">
        <v>0.61401902624253801</v>
      </c>
      <c r="Q1661" s="61">
        <v>0.57876619496585502</v>
      </c>
      <c r="R1661" s="61">
        <v>0.59017995778739196</v>
      </c>
      <c r="S1661" s="61">
        <v>0.50068838440641505</v>
      </c>
    </row>
    <row r="1662" spans="1:19" x14ac:dyDescent="0.35">
      <c r="A1662" s="59" t="s">
        <v>621</v>
      </c>
      <c r="B1662" s="59" t="s">
        <v>622</v>
      </c>
      <c r="C1662" s="53" t="s">
        <v>40</v>
      </c>
      <c r="D1662" s="53" t="s">
        <v>73</v>
      </c>
      <c r="E1662" s="53" t="s">
        <v>3707</v>
      </c>
      <c r="F1662" s="60">
        <v>93.075417987248201</v>
      </c>
      <c r="G1662" s="60">
        <v>106.166767250668</v>
      </c>
      <c r="H1662" s="60">
        <v>98.338271943359203</v>
      </c>
      <c r="I1662" s="60">
        <v>96.146888913987894</v>
      </c>
      <c r="J1662" s="60">
        <v>113.536998306532</v>
      </c>
      <c r="K1662" s="60">
        <v>110.511439952963</v>
      </c>
      <c r="L1662" s="60">
        <v>88.784469540623206</v>
      </c>
      <c r="M1662" s="61">
        <v>0.64160086446012299</v>
      </c>
      <c r="N1662" s="61">
        <v>0.68065027575930803</v>
      </c>
      <c r="O1662" s="61">
        <v>0.64582192703073005</v>
      </c>
      <c r="P1662" s="61">
        <v>0.61397267223622898</v>
      </c>
      <c r="Q1662" s="61">
        <v>0.57872086016102497</v>
      </c>
      <c r="R1662" s="61">
        <v>0.590132902594807</v>
      </c>
      <c r="S1662" s="61">
        <v>0.50061118834485696</v>
      </c>
    </row>
    <row r="1663" spans="1:19" x14ac:dyDescent="0.35">
      <c r="A1663" s="59" t="s">
        <v>1074</v>
      </c>
      <c r="B1663" s="59" t="s">
        <v>1075</v>
      </c>
      <c r="C1663" s="53" t="s">
        <v>40</v>
      </c>
      <c r="D1663" s="53" t="s">
        <v>73</v>
      </c>
      <c r="E1663" s="53" t="s">
        <v>3707</v>
      </c>
      <c r="F1663" s="60">
        <v>86.654450271028097</v>
      </c>
      <c r="G1663" s="60">
        <v>98.550698827452194</v>
      </c>
      <c r="H1663" s="60">
        <v>99.797958180463894</v>
      </c>
      <c r="I1663" s="60">
        <v>88.9057520668769</v>
      </c>
      <c r="J1663" s="60">
        <v>105.027164923839</v>
      </c>
      <c r="K1663" s="60">
        <v>95.619296655763605</v>
      </c>
      <c r="L1663" s="60">
        <v>93.521317840587997</v>
      </c>
      <c r="M1663" s="61">
        <v>0.63196785224426399</v>
      </c>
      <c r="N1663" s="61">
        <v>0.670424544132047</v>
      </c>
      <c r="O1663" s="61">
        <v>0.62433838310808398</v>
      </c>
      <c r="P1663" s="61">
        <v>0.60206670076802804</v>
      </c>
      <c r="Q1663" s="61">
        <v>0.563371278695462</v>
      </c>
      <c r="R1663" s="61">
        <v>0.56727686222227902</v>
      </c>
      <c r="S1663" s="61">
        <v>0.47155599661152697</v>
      </c>
    </row>
    <row r="1664" spans="1:19" x14ac:dyDescent="0.35">
      <c r="A1664" s="59" t="s">
        <v>1082</v>
      </c>
      <c r="B1664" s="59" t="s">
        <v>1083</v>
      </c>
      <c r="C1664" s="53" t="s">
        <v>60</v>
      </c>
      <c r="D1664" s="53" t="s">
        <v>73</v>
      </c>
      <c r="E1664" s="53" t="s">
        <v>3707</v>
      </c>
      <c r="F1664" s="60">
        <v>85.023794892494607</v>
      </c>
      <c r="G1664" s="60">
        <v>86.330392012293899</v>
      </c>
      <c r="H1664" s="60">
        <v>90.515630773404695</v>
      </c>
      <c r="I1664" s="60">
        <v>89.955749203117307</v>
      </c>
      <c r="J1664" s="60">
        <v>108.84050998232701</v>
      </c>
      <c r="K1664" s="60">
        <v>95.890234579770606</v>
      </c>
      <c r="L1664" s="60">
        <v>93.219507872030803</v>
      </c>
      <c r="M1664" s="61">
        <v>0.63204375341860797</v>
      </c>
      <c r="N1664" s="61">
        <v>0.670504522158614</v>
      </c>
      <c r="O1664" s="61">
        <v>0.62443932595220697</v>
      </c>
      <c r="P1664" s="61">
        <v>0.60213701733392999</v>
      </c>
      <c r="Q1664" s="61">
        <v>0.56344204599515602</v>
      </c>
      <c r="R1664" s="61">
        <v>0.56737117743279197</v>
      </c>
      <c r="S1664" s="61">
        <v>0.471653390254821</v>
      </c>
    </row>
    <row r="1665" spans="1:19" x14ac:dyDescent="0.35">
      <c r="A1665" s="59" t="s">
        <v>1080</v>
      </c>
      <c r="B1665" s="59" t="s">
        <v>1081</v>
      </c>
      <c r="C1665" s="53" t="s">
        <v>40</v>
      </c>
      <c r="D1665" s="53" t="s">
        <v>73</v>
      </c>
      <c r="E1665" s="53" t="s">
        <v>3707</v>
      </c>
      <c r="F1665" s="60">
        <v>86.654450271028097</v>
      </c>
      <c r="G1665" s="60">
        <v>86.163079747419005</v>
      </c>
      <c r="H1665" s="60">
        <v>87.360536847124806</v>
      </c>
      <c r="I1665" s="60">
        <v>88.9057520668769</v>
      </c>
      <c r="J1665" s="60">
        <v>101.402479535769</v>
      </c>
      <c r="K1665" s="60">
        <v>91.455430587921796</v>
      </c>
      <c r="L1665" s="60">
        <v>94.925057881105403</v>
      </c>
      <c r="M1665" s="61">
        <v>0.63196785224426399</v>
      </c>
      <c r="N1665" s="61">
        <v>0.670424544132047</v>
      </c>
      <c r="O1665" s="61">
        <v>0.62433838310808398</v>
      </c>
      <c r="P1665" s="61">
        <v>0.60206670076802804</v>
      </c>
      <c r="Q1665" s="61">
        <v>0.563371278695462</v>
      </c>
      <c r="R1665" s="61">
        <v>0.56727686222227902</v>
      </c>
      <c r="S1665" s="61">
        <v>0.37596193802057698</v>
      </c>
    </row>
    <row r="1666" spans="1:19" x14ac:dyDescent="0.35">
      <c r="A1666" s="59" t="s">
        <v>1076</v>
      </c>
      <c r="B1666" s="59" t="s">
        <v>1077</v>
      </c>
      <c r="C1666" s="53" t="s">
        <v>40</v>
      </c>
      <c r="D1666" s="53" t="s">
        <v>73</v>
      </c>
      <c r="E1666" s="53" t="s">
        <v>3707</v>
      </c>
      <c r="F1666" s="60">
        <v>102.874162481743</v>
      </c>
      <c r="G1666" s="60">
        <v>88.640602183666203</v>
      </c>
      <c r="H1666" s="60">
        <v>91.506332611291995</v>
      </c>
      <c r="I1666" s="60">
        <v>88.9057520668769</v>
      </c>
      <c r="J1666" s="60">
        <v>101.402479535769</v>
      </c>
      <c r="K1666" s="60">
        <v>91.455430587921796</v>
      </c>
      <c r="L1666" s="60">
        <v>93.521317840587997</v>
      </c>
      <c r="M1666" s="61">
        <v>0.63196785224426399</v>
      </c>
      <c r="N1666" s="61">
        <v>0.670424544132047</v>
      </c>
      <c r="O1666" s="61">
        <v>0.62433838310808398</v>
      </c>
      <c r="P1666" s="61">
        <v>0.60206670076802804</v>
      </c>
      <c r="Q1666" s="61">
        <v>0.563371278695462</v>
      </c>
      <c r="R1666" s="61">
        <v>0.56727686222227902</v>
      </c>
      <c r="S1666" s="61">
        <v>0.47155599661152697</v>
      </c>
    </row>
    <row r="1667" spans="1:19" x14ac:dyDescent="0.35">
      <c r="A1667" s="59" t="s">
        <v>1078</v>
      </c>
      <c r="B1667" s="59" t="s">
        <v>1079</v>
      </c>
      <c r="C1667" s="53" t="s">
        <v>40</v>
      </c>
      <c r="D1667" s="53" t="s">
        <v>73</v>
      </c>
      <c r="E1667" s="53" t="s">
        <v>3707</v>
      </c>
      <c r="F1667" s="60">
        <v>100.173569748278</v>
      </c>
      <c r="G1667" s="60">
        <v>92.356885838036902</v>
      </c>
      <c r="H1667" s="60">
        <v>91.506332611291995</v>
      </c>
      <c r="I1667" s="60">
        <v>88.9057520668769</v>
      </c>
      <c r="J1667" s="60">
        <v>106.23538212605</v>
      </c>
      <c r="K1667" s="60">
        <v>91.455430587921796</v>
      </c>
      <c r="L1667" s="60">
        <v>99.576999804190905</v>
      </c>
      <c r="M1667" s="61">
        <v>0.63196785224426399</v>
      </c>
      <c r="N1667" s="61">
        <v>0.670424544132047</v>
      </c>
      <c r="O1667" s="61">
        <v>0.62433838310808398</v>
      </c>
      <c r="P1667" s="61">
        <v>0.60206670076802804</v>
      </c>
      <c r="Q1667" s="61">
        <v>0.563371278695462</v>
      </c>
      <c r="R1667" s="61">
        <v>0.56727686222227902</v>
      </c>
      <c r="S1667" s="61">
        <v>0.47155599661152697</v>
      </c>
    </row>
    <row r="1668" spans="1:19" x14ac:dyDescent="0.35">
      <c r="A1668" s="59" t="s">
        <v>416</v>
      </c>
      <c r="B1668" s="59" t="s">
        <v>417</v>
      </c>
      <c r="C1668" s="53" t="s">
        <v>60</v>
      </c>
      <c r="D1668" s="53" t="s">
        <v>55</v>
      </c>
      <c r="E1668" s="53" t="s">
        <v>3708</v>
      </c>
      <c r="F1668" s="60">
        <v>99.465330282506599</v>
      </c>
      <c r="G1668" s="60">
        <v>126.767759211005</v>
      </c>
      <c r="H1668" s="60">
        <v>114.12151423263199</v>
      </c>
      <c r="I1668" s="60">
        <v>110.931638905836</v>
      </c>
      <c r="J1668" s="60">
        <v>118.756519784498</v>
      </c>
      <c r="K1668" s="60">
        <v>109.399320555212</v>
      </c>
      <c r="L1668" s="60">
        <v>98.200321090181205</v>
      </c>
      <c r="M1668" s="61">
        <v>0.46632162663765803</v>
      </c>
      <c r="N1668" s="61">
        <v>0.49493723032008002</v>
      </c>
      <c r="O1668" s="61">
        <v>0.468966408924053</v>
      </c>
      <c r="P1668" s="61">
        <v>0.445841761086266</v>
      </c>
      <c r="Q1668" s="61">
        <v>0.41836308957034501</v>
      </c>
      <c r="R1668" s="61">
        <v>0.426217201064855</v>
      </c>
      <c r="S1668" s="61">
        <v>0.37299557893330298</v>
      </c>
    </row>
    <row r="1669" spans="1:19" x14ac:dyDescent="0.35">
      <c r="A1669" s="59" t="s">
        <v>467</v>
      </c>
      <c r="B1669" s="59" t="s">
        <v>468</v>
      </c>
      <c r="C1669" s="53" t="s">
        <v>60</v>
      </c>
      <c r="D1669" s="53" t="s">
        <v>146</v>
      </c>
      <c r="E1669" s="53" t="s">
        <v>3708</v>
      </c>
      <c r="F1669" s="60">
        <v>97.389323454474606</v>
      </c>
      <c r="G1669" s="60">
        <v>115.83490631220801</v>
      </c>
      <c r="H1669" s="60">
        <v>110.059383282171</v>
      </c>
      <c r="I1669" s="60">
        <v>105.55556575566401</v>
      </c>
      <c r="J1669" s="60">
        <v>118.539787740436</v>
      </c>
      <c r="K1669" s="60">
        <v>110.864717596479</v>
      </c>
      <c r="L1669" s="60">
        <v>99.536410604832298</v>
      </c>
      <c r="M1669" s="61">
        <v>0.45715864754601099</v>
      </c>
      <c r="N1669" s="61">
        <v>0.48635326465248502</v>
      </c>
      <c r="O1669" s="61">
        <v>0.45908425663711799</v>
      </c>
      <c r="P1669" s="61">
        <v>0.434536609836981</v>
      </c>
      <c r="Q1669" s="61">
        <v>0.40430471626144299</v>
      </c>
      <c r="R1669" s="61">
        <v>0.41063728805105698</v>
      </c>
      <c r="S1669" s="61">
        <v>0.346601402986003</v>
      </c>
    </row>
    <row r="1670" spans="1:19" x14ac:dyDescent="0.35">
      <c r="A1670" s="59" t="s">
        <v>3352</v>
      </c>
      <c r="B1670" s="59" t="s">
        <v>3353</v>
      </c>
      <c r="C1670" s="53" t="s">
        <v>60</v>
      </c>
      <c r="D1670" s="53" t="s">
        <v>146</v>
      </c>
      <c r="E1670" s="53" t="s">
        <v>3708</v>
      </c>
      <c r="F1670" s="60">
        <v>97.389323454474606</v>
      </c>
      <c r="G1670" s="60">
        <v>115.83490631220801</v>
      </c>
      <c r="H1670" s="60">
        <v>110.059383282171</v>
      </c>
      <c r="I1670" s="60">
        <v>105.55556575566401</v>
      </c>
      <c r="J1670" s="60">
        <v>118.539787740436</v>
      </c>
      <c r="K1670" s="60">
        <v>110.864717596479</v>
      </c>
      <c r="L1670" s="60">
        <v>99.536410604832298</v>
      </c>
      <c r="M1670" s="61">
        <v>0.45715864754601099</v>
      </c>
      <c r="N1670" s="61">
        <v>0.48635326465248502</v>
      </c>
      <c r="O1670" s="61">
        <v>0.45908425663711799</v>
      </c>
      <c r="P1670" s="61">
        <v>0.434536609836981</v>
      </c>
      <c r="Q1670" s="61">
        <v>0.40430471626144299</v>
      </c>
      <c r="R1670" s="61">
        <v>0.41063728805105698</v>
      </c>
      <c r="S1670" s="61">
        <v>0.346601402986003</v>
      </c>
    </row>
    <row r="1671" spans="1:19" x14ac:dyDescent="0.35">
      <c r="A1671" s="59" t="s">
        <v>414</v>
      </c>
      <c r="B1671" s="59" t="s">
        <v>415</v>
      </c>
      <c r="C1671" s="53" t="s">
        <v>60</v>
      </c>
      <c r="D1671" s="53" t="s">
        <v>99</v>
      </c>
      <c r="E1671" s="53" t="s">
        <v>3708</v>
      </c>
      <c r="F1671" s="60">
        <v>102.95406765386301</v>
      </c>
      <c r="G1671" s="60">
        <v>112.211033692805</v>
      </c>
      <c r="H1671" s="60">
        <v>104.119711033168</v>
      </c>
      <c r="I1671" s="60">
        <v>103.99110120251</v>
      </c>
      <c r="J1671" s="60">
        <v>112.367967570537</v>
      </c>
      <c r="K1671" s="60">
        <v>102.538229557658</v>
      </c>
      <c r="L1671" s="60">
        <v>103.64951458257499</v>
      </c>
      <c r="M1671" s="61">
        <v>0.38753023138017301</v>
      </c>
      <c r="N1671" s="61">
        <v>0.40926570834654502</v>
      </c>
      <c r="O1671" s="61">
        <v>0.38862214701659697</v>
      </c>
      <c r="P1671" s="61">
        <v>0.37634298626777102</v>
      </c>
      <c r="Q1671" s="61">
        <v>0.35698161527337302</v>
      </c>
      <c r="R1671" s="61">
        <v>0.35904283120685998</v>
      </c>
      <c r="S1671" s="61">
        <v>0.324496123418968</v>
      </c>
    </row>
    <row r="1672" spans="1:19" x14ac:dyDescent="0.35">
      <c r="A1672" s="59" t="s">
        <v>487</v>
      </c>
      <c r="B1672" s="59" t="s">
        <v>488</v>
      </c>
      <c r="C1672" s="53" t="s">
        <v>40</v>
      </c>
      <c r="D1672" s="53" t="s">
        <v>106</v>
      </c>
      <c r="E1672" s="53" t="s">
        <v>3708</v>
      </c>
      <c r="F1672" s="60">
        <v>104.44572189566099</v>
      </c>
      <c r="G1672" s="60">
        <v>114.472229550572</v>
      </c>
      <c r="H1672" s="60">
        <v>101.84271941927599</v>
      </c>
      <c r="I1672" s="60">
        <v>103.11160690407</v>
      </c>
      <c r="J1672" s="60">
        <v>116.51700358838799</v>
      </c>
      <c r="K1672" s="60">
        <v>106.539503058636</v>
      </c>
      <c r="L1672" s="60">
        <v>109.78504113234899</v>
      </c>
      <c r="M1672" s="61">
        <v>0.52490583115495604</v>
      </c>
      <c r="N1672" s="61">
        <v>0.563457230267017</v>
      </c>
      <c r="O1672" s="61">
        <v>0.527924740803977</v>
      </c>
      <c r="P1672" s="61">
        <v>0.503757718785103</v>
      </c>
      <c r="Q1672" s="61">
        <v>0.472911476779385</v>
      </c>
      <c r="R1672" s="61">
        <v>0.478464530593606</v>
      </c>
      <c r="S1672" s="61">
        <v>0.42383253640704199</v>
      </c>
    </row>
    <row r="1673" spans="1:19" x14ac:dyDescent="0.35">
      <c r="A1673" s="59" t="s">
        <v>3172</v>
      </c>
      <c r="B1673" s="59" t="s">
        <v>3173</v>
      </c>
      <c r="C1673" s="53" t="s">
        <v>40</v>
      </c>
      <c r="D1673" s="53" t="s">
        <v>41</v>
      </c>
      <c r="E1673" s="53" t="s">
        <v>3707</v>
      </c>
      <c r="F1673" s="60">
        <v>104.44774273733501</v>
      </c>
      <c r="G1673" s="60">
        <v>115.525643076093</v>
      </c>
      <c r="H1673" s="60">
        <v>105.724660870417</v>
      </c>
      <c r="I1673" s="60">
        <v>108.54638088196</v>
      </c>
      <c r="J1673" s="60">
        <v>124.782018075618</v>
      </c>
      <c r="K1673" s="60">
        <v>116.542156493295</v>
      </c>
      <c r="L1673" s="60">
        <v>104.37615221822701</v>
      </c>
      <c r="M1673" s="61">
        <v>0.6163260870724</v>
      </c>
      <c r="N1673" s="61">
        <v>0.659223536187028</v>
      </c>
      <c r="O1673" s="61">
        <v>0.62110992406437604</v>
      </c>
      <c r="P1673" s="61">
        <v>0.58548337372348802</v>
      </c>
      <c r="Q1673" s="61">
        <v>0.54695515816471896</v>
      </c>
      <c r="R1673" s="61">
        <v>0.55973493886589498</v>
      </c>
      <c r="S1673" s="61">
        <v>0.48522140383024398</v>
      </c>
    </row>
    <row r="1674" spans="1:19" x14ac:dyDescent="0.35">
      <c r="A1674" s="59" t="s">
        <v>2180</v>
      </c>
      <c r="B1674" s="59" t="s">
        <v>2181</v>
      </c>
      <c r="C1674" s="53" t="s">
        <v>40</v>
      </c>
      <c r="D1674" s="53" t="s">
        <v>55</v>
      </c>
      <c r="E1674" s="53" t="s">
        <v>3708</v>
      </c>
      <c r="F1674" s="60">
        <v>96.147523346327802</v>
      </c>
      <c r="G1674" s="60">
        <v>97.397511935982905</v>
      </c>
      <c r="H1674" s="60">
        <v>96.633086969218795</v>
      </c>
      <c r="I1674" s="60">
        <v>100.439955654879</v>
      </c>
      <c r="J1674" s="60">
        <v>110.040330084635</v>
      </c>
      <c r="K1674" s="60">
        <v>98.226510890844295</v>
      </c>
      <c r="L1674" s="60">
        <v>112.093094917412</v>
      </c>
      <c r="M1674" s="61">
        <v>0.46716334570746099</v>
      </c>
      <c r="N1674" s="61">
        <v>0.49221661617111601</v>
      </c>
      <c r="O1674" s="61">
        <v>0.46611069974383701</v>
      </c>
      <c r="P1674" s="61">
        <v>0.44627160741688299</v>
      </c>
      <c r="Q1674" s="61">
        <v>0.419951968010018</v>
      </c>
      <c r="R1674" s="61">
        <v>0.42077209042540598</v>
      </c>
      <c r="S1674" s="61">
        <v>0.351391766993007</v>
      </c>
    </row>
    <row r="1675" spans="1:19" x14ac:dyDescent="0.35">
      <c r="A1675" s="59" t="s">
        <v>2478</v>
      </c>
      <c r="B1675" s="59" t="s">
        <v>2479</v>
      </c>
      <c r="C1675" s="53" t="s">
        <v>40</v>
      </c>
      <c r="D1675" s="53" t="s">
        <v>80</v>
      </c>
      <c r="E1675" s="53" t="s">
        <v>3707</v>
      </c>
      <c r="F1675" s="60">
        <v>109.215945974766</v>
      </c>
      <c r="G1675" s="60">
        <v>111.441784921097</v>
      </c>
      <c r="H1675" s="60">
        <v>100.683008605998</v>
      </c>
      <c r="I1675" s="60">
        <v>122.115721486452</v>
      </c>
      <c r="J1675" s="60">
        <v>145.30066950425399</v>
      </c>
      <c r="K1675" s="60">
        <v>94.472004289123703</v>
      </c>
      <c r="L1675" s="60">
        <v>103.263043792587</v>
      </c>
      <c r="M1675" s="61">
        <v>0.72994744883985596</v>
      </c>
      <c r="N1675" s="61">
        <v>0.75556975586819297</v>
      </c>
      <c r="O1675" s="61">
        <v>0.728945882174866</v>
      </c>
      <c r="P1675" s="61">
        <v>0.70526184318427199</v>
      </c>
      <c r="Q1675" s="61">
        <v>0.67307020505005299</v>
      </c>
      <c r="R1675" s="61">
        <v>0.68031461545350602</v>
      </c>
      <c r="S1675" s="61">
        <v>0.57825496071504001</v>
      </c>
    </row>
    <row r="1676" spans="1:19" x14ac:dyDescent="0.35">
      <c r="A1676" s="59" t="s">
        <v>2482</v>
      </c>
      <c r="B1676" s="59" t="s">
        <v>2483</v>
      </c>
      <c r="C1676" s="53" t="s">
        <v>40</v>
      </c>
      <c r="D1676" s="53" t="s">
        <v>80</v>
      </c>
      <c r="E1676" s="53" t="s">
        <v>3707</v>
      </c>
      <c r="F1676" s="60">
        <v>110.907663542246</v>
      </c>
      <c r="G1676" s="60">
        <v>114.2893128628</v>
      </c>
      <c r="H1676" s="60">
        <v>91.149811574223904</v>
      </c>
      <c r="I1676" s="60">
        <v>106.78611963841</v>
      </c>
      <c r="J1676" s="60">
        <v>131.844268649654</v>
      </c>
      <c r="K1676" s="60">
        <v>102.12631309983</v>
      </c>
      <c r="L1676" s="60">
        <v>110.970990233094</v>
      </c>
      <c r="M1676" s="61">
        <v>0.65723820882186401</v>
      </c>
      <c r="N1676" s="61">
        <v>0.69190710736276795</v>
      </c>
      <c r="O1676" s="61">
        <v>0.66098542277437899</v>
      </c>
      <c r="P1676" s="61">
        <v>0.63222199404480195</v>
      </c>
      <c r="Q1676" s="61">
        <v>0.60035278373309897</v>
      </c>
      <c r="R1676" s="61">
        <v>0.61056757829849295</v>
      </c>
      <c r="S1676" s="61">
        <v>0.544619166589143</v>
      </c>
    </row>
    <row r="1677" spans="1:19" x14ac:dyDescent="0.35">
      <c r="A1677" s="59" t="s">
        <v>705</v>
      </c>
      <c r="B1677" s="59" t="s">
        <v>706</v>
      </c>
      <c r="C1677" s="53" t="s">
        <v>60</v>
      </c>
      <c r="D1677" s="53" t="s">
        <v>52</v>
      </c>
      <c r="E1677" s="53" t="s">
        <v>3707</v>
      </c>
      <c r="F1677" s="60">
        <v>111.842220890253</v>
      </c>
      <c r="G1677" s="60">
        <v>114.81493552881101</v>
      </c>
      <c r="H1677" s="60">
        <v>104.46212403429</v>
      </c>
      <c r="I1677" s="60">
        <v>118.15212706070299</v>
      </c>
      <c r="J1677" s="60">
        <v>119.98601929163701</v>
      </c>
      <c r="K1677" s="60">
        <v>94.760726491777106</v>
      </c>
      <c r="L1677" s="60">
        <v>95.039241164328004</v>
      </c>
      <c r="M1677" s="61">
        <v>0.65480435066007403</v>
      </c>
      <c r="N1677" s="61">
        <v>0.68967203008337297</v>
      </c>
      <c r="O1677" s="61">
        <v>0.65780581240767699</v>
      </c>
      <c r="P1677" s="61">
        <v>0.63023869579659397</v>
      </c>
      <c r="Q1677" s="61">
        <v>0.59924546084696295</v>
      </c>
      <c r="R1677" s="61">
        <v>0.60837998166739604</v>
      </c>
      <c r="S1677" s="61">
        <v>0.54737937662719405</v>
      </c>
    </row>
    <row r="1678" spans="1:19" x14ac:dyDescent="0.35">
      <c r="A1678" s="59" t="s">
        <v>703</v>
      </c>
      <c r="B1678" s="59" t="s">
        <v>704</v>
      </c>
      <c r="C1678" s="53" t="s">
        <v>60</v>
      </c>
      <c r="D1678" s="53" t="s">
        <v>52</v>
      </c>
      <c r="E1678" s="53" t="s">
        <v>3707</v>
      </c>
      <c r="F1678" s="60">
        <v>103.732364784895</v>
      </c>
      <c r="G1678" s="60">
        <v>114.81493552881101</v>
      </c>
      <c r="H1678" s="60">
        <v>97.825335149581605</v>
      </c>
      <c r="I1678" s="60">
        <v>108.92731584687699</v>
      </c>
      <c r="J1678" s="60">
        <v>123.610719157465</v>
      </c>
      <c r="K1678" s="60">
        <v>92.6819266326725</v>
      </c>
      <c r="L1678" s="60">
        <v>97.057790657251005</v>
      </c>
      <c r="M1678" s="61">
        <v>0.65480435066007403</v>
      </c>
      <c r="N1678" s="61">
        <v>0.68967203008337297</v>
      </c>
      <c r="O1678" s="61">
        <v>0.65780581240767699</v>
      </c>
      <c r="P1678" s="61">
        <v>0.63023869579659397</v>
      </c>
      <c r="Q1678" s="61">
        <v>0.59924546084696295</v>
      </c>
      <c r="R1678" s="61">
        <v>0.60837998166739604</v>
      </c>
      <c r="S1678" s="61">
        <v>0.54737937662719405</v>
      </c>
    </row>
    <row r="1679" spans="1:19" x14ac:dyDescent="0.35">
      <c r="A1679" s="59" t="s">
        <v>707</v>
      </c>
      <c r="B1679" s="59" t="s">
        <v>708</v>
      </c>
      <c r="C1679" s="53" t="s">
        <v>60</v>
      </c>
      <c r="D1679" s="53" t="s">
        <v>52</v>
      </c>
      <c r="E1679" s="53" t="s">
        <v>3708</v>
      </c>
      <c r="F1679" s="60">
        <v>108.026762575891</v>
      </c>
      <c r="G1679" s="60">
        <v>118.713248882705</v>
      </c>
      <c r="H1679" s="60">
        <v>103.779794360122</v>
      </c>
      <c r="I1679" s="60">
        <v>114.30739783406401</v>
      </c>
      <c r="J1679" s="60">
        <v>127.063712808025</v>
      </c>
      <c r="K1679" s="60">
        <v>95.400255343718797</v>
      </c>
      <c r="L1679" s="60">
        <v>97.402907677509404</v>
      </c>
      <c r="M1679" s="61">
        <v>0.58052471788474003</v>
      </c>
      <c r="N1679" s="61">
        <v>0.60336105934497197</v>
      </c>
      <c r="O1679" s="61">
        <v>0.58170898726078502</v>
      </c>
      <c r="P1679" s="61">
        <v>0.56319010086586696</v>
      </c>
      <c r="Q1679" s="61">
        <v>0.53993813692137704</v>
      </c>
      <c r="R1679" s="61">
        <v>0.54612552729406905</v>
      </c>
      <c r="S1679" s="61">
        <v>0.49736749471156899</v>
      </c>
    </row>
    <row r="1680" spans="1:19" x14ac:dyDescent="0.35">
      <c r="A1680" s="59" t="s">
        <v>1715</v>
      </c>
      <c r="B1680" s="59" t="s">
        <v>1716</v>
      </c>
      <c r="C1680" s="53" t="s">
        <v>60</v>
      </c>
      <c r="D1680" s="53" t="s">
        <v>236</v>
      </c>
      <c r="E1680" s="53" t="s">
        <v>3707</v>
      </c>
      <c r="F1680" s="60">
        <v>106.306807842323</v>
      </c>
      <c r="G1680" s="60">
        <v>121.019549735499</v>
      </c>
      <c r="H1680" s="60">
        <v>103.70305118335401</v>
      </c>
      <c r="I1680" s="60">
        <v>114.60163374449201</v>
      </c>
      <c r="J1680" s="60">
        <v>114.86074802120901</v>
      </c>
      <c r="K1680" s="60">
        <v>105.939183323929</v>
      </c>
      <c r="L1680" s="60">
        <v>100.46393771040201</v>
      </c>
      <c r="M1680" s="61">
        <v>0.63208393024931198</v>
      </c>
      <c r="N1680" s="61">
        <v>0.67221866269331698</v>
      </c>
      <c r="O1680" s="61">
        <v>0.63635279955954405</v>
      </c>
      <c r="P1680" s="61">
        <v>0.60374235073676596</v>
      </c>
      <c r="Q1680" s="61">
        <v>0.56785568584922796</v>
      </c>
      <c r="R1680" s="61">
        <v>0.57877760694029601</v>
      </c>
      <c r="S1680" s="61">
        <v>0.50958748614330396</v>
      </c>
    </row>
    <row r="1681" spans="1:19" x14ac:dyDescent="0.35">
      <c r="A1681" s="59" t="s">
        <v>1719</v>
      </c>
      <c r="B1681" s="59" t="s">
        <v>1720</v>
      </c>
      <c r="C1681" s="53" t="s">
        <v>60</v>
      </c>
      <c r="D1681" s="53" t="s">
        <v>236</v>
      </c>
      <c r="E1681" s="53" t="s">
        <v>3708</v>
      </c>
      <c r="F1681" s="60">
        <v>103.12682230828101</v>
      </c>
      <c r="G1681" s="60">
        <v>118.17957761962001</v>
      </c>
      <c r="H1681" s="60">
        <v>102.670554761766</v>
      </c>
      <c r="I1681" s="60">
        <v>111.29408867785099</v>
      </c>
      <c r="J1681" s="60">
        <v>117.48865421745499</v>
      </c>
      <c r="K1681" s="60">
        <v>106.06445298493</v>
      </c>
      <c r="L1681" s="60">
        <v>102.47093772607001</v>
      </c>
      <c r="M1681" s="61">
        <v>0.51664507138416704</v>
      </c>
      <c r="N1681" s="61">
        <v>0.54080254912243697</v>
      </c>
      <c r="O1681" s="61">
        <v>0.51860316926855898</v>
      </c>
      <c r="P1681" s="61">
        <v>0.497914743466426</v>
      </c>
      <c r="Q1681" s="61">
        <v>0.47267762429807297</v>
      </c>
      <c r="R1681" s="61">
        <v>0.47935430696995401</v>
      </c>
      <c r="S1681" s="61">
        <v>0.42737643661464297</v>
      </c>
    </row>
    <row r="1682" spans="1:19" x14ac:dyDescent="0.35">
      <c r="A1682" s="59" t="s">
        <v>1717</v>
      </c>
      <c r="B1682" s="59" t="s">
        <v>1718</v>
      </c>
      <c r="C1682" s="53" t="s">
        <v>60</v>
      </c>
      <c r="D1682" s="53" t="s">
        <v>236</v>
      </c>
      <c r="E1682" s="53" t="s">
        <v>3707</v>
      </c>
      <c r="F1682" s="60">
        <v>105.90487881865501</v>
      </c>
      <c r="G1682" s="60">
        <v>124.664217301626</v>
      </c>
      <c r="H1682" s="60">
        <v>104.421388498864</v>
      </c>
      <c r="I1682" s="60">
        <v>117.03773400289001</v>
      </c>
      <c r="J1682" s="60">
        <v>124.772704051012</v>
      </c>
      <c r="K1682" s="60">
        <v>100.01754478193</v>
      </c>
      <c r="L1682" s="60">
        <v>99.680866968203503</v>
      </c>
      <c r="M1682" s="61">
        <v>0.63290884639190503</v>
      </c>
      <c r="N1682" s="61">
        <v>0.67249112646696096</v>
      </c>
      <c r="O1682" s="61">
        <v>0.63734186425483996</v>
      </c>
      <c r="P1682" s="61">
        <v>0.60399712659276805</v>
      </c>
      <c r="Q1682" s="61">
        <v>0.568014214484312</v>
      </c>
      <c r="R1682" s="61">
        <v>0.57956305476072301</v>
      </c>
      <c r="S1682" s="61">
        <v>0.50993911331688202</v>
      </c>
    </row>
    <row r="1683" spans="1:19" x14ac:dyDescent="0.35">
      <c r="A1683" s="59" t="s">
        <v>699</v>
      </c>
      <c r="B1683" s="59" t="s">
        <v>700</v>
      </c>
      <c r="C1683" s="53" t="s">
        <v>40</v>
      </c>
      <c r="D1683" s="53" t="s">
        <v>52</v>
      </c>
      <c r="E1683" s="53" t="s">
        <v>3707</v>
      </c>
      <c r="F1683" s="60">
        <v>105.363020163429</v>
      </c>
      <c r="G1683" s="60">
        <v>119.60266813643101</v>
      </c>
      <c r="H1683" s="60">
        <v>103.79216253104499</v>
      </c>
      <c r="I1683" s="60">
        <v>115.78544967822999</v>
      </c>
      <c r="J1683" s="60">
        <v>128.25494277364899</v>
      </c>
      <c r="K1683" s="60">
        <v>100.73249462687301</v>
      </c>
      <c r="L1683" s="60">
        <v>97.3596285298363</v>
      </c>
      <c r="M1683" s="61">
        <v>0.65477913329978199</v>
      </c>
      <c r="N1683" s="61">
        <v>0.68964673478705696</v>
      </c>
      <c r="O1683" s="61">
        <v>0.65777693962086303</v>
      </c>
      <c r="P1683" s="61">
        <v>0.63020995181183104</v>
      </c>
      <c r="Q1683" s="61">
        <v>0.59921537266825098</v>
      </c>
      <c r="R1683" s="61">
        <v>0.608350064307841</v>
      </c>
      <c r="S1683" s="61">
        <v>0.54734524528542094</v>
      </c>
    </row>
    <row r="1684" spans="1:19" x14ac:dyDescent="0.35">
      <c r="A1684" s="59" t="s">
        <v>697</v>
      </c>
      <c r="B1684" s="59" t="s">
        <v>698</v>
      </c>
      <c r="C1684" s="53" t="s">
        <v>40</v>
      </c>
      <c r="D1684" s="53" t="s">
        <v>52</v>
      </c>
      <c r="E1684" s="53" t="s">
        <v>3707</v>
      </c>
      <c r="F1684" s="60">
        <v>113.20028111222599</v>
      </c>
      <c r="G1684" s="60">
        <v>113.73162721416099</v>
      </c>
      <c r="H1684" s="60">
        <v>95.955345243469495</v>
      </c>
      <c r="I1684" s="60">
        <v>114.42639029784</v>
      </c>
      <c r="J1684" s="60">
        <v>117.371529151559</v>
      </c>
      <c r="K1684" s="60">
        <v>94.438356342194098</v>
      </c>
      <c r="L1684" s="60">
        <v>98.879867887913505</v>
      </c>
      <c r="M1684" s="61">
        <v>0.65435438571912996</v>
      </c>
      <c r="N1684" s="61">
        <v>0.68987662697664798</v>
      </c>
      <c r="O1684" s="61">
        <v>0.65728286898805499</v>
      </c>
      <c r="P1684" s="61">
        <v>0.63049207137627505</v>
      </c>
      <c r="Q1684" s="61">
        <v>0.59959345271307196</v>
      </c>
      <c r="R1684" s="61">
        <v>0.60812560963158901</v>
      </c>
      <c r="S1684" s="61">
        <v>0.54769210574999605</v>
      </c>
    </row>
    <row r="1685" spans="1:19" x14ac:dyDescent="0.35">
      <c r="A1685" s="59" t="s">
        <v>2490</v>
      </c>
      <c r="B1685" s="59" t="s">
        <v>2491</v>
      </c>
      <c r="C1685" s="53" t="s">
        <v>60</v>
      </c>
      <c r="D1685" s="53" t="s">
        <v>80</v>
      </c>
      <c r="E1685" s="53" t="s">
        <v>3707</v>
      </c>
      <c r="F1685" s="60">
        <v>108.053088134989</v>
      </c>
      <c r="G1685" s="60">
        <v>103.639672026732</v>
      </c>
      <c r="H1685" s="60">
        <v>90.336651614969895</v>
      </c>
      <c r="I1685" s="60">
        <v>108.878573479363</v>
      </c>
      <c r="J1685" s="60">
        <v>127.386180747998</v>
      </c>
      <c r="K1685" s="60">
        <v>96.888114926487006</v>
      </c>
      <c r="L1685" s="60">
        <v>109.65090646899399</v>
      </c>
      <c r="M1685" s="61">
        <v>0.656351958735375</v>
      </c>
      <c r="N1685" s="61">
        <v>0.69138568118852595</v>
      </c>
      <c r="O1685" s="61">
        <v>0.659818501672364</v>
      </c>
      <c r="P1685" s="61">
        <v>0.63194896114185295</v>
      </c>
      <c r="Q1685" s="61">
        <v>0.60028420533915205</v>
      </c>
      <c r="R1685" s="61">
        <v>0.60979340450789699</v>
      </c>
      <c r="S1685" s="61">
        <v>0.54434692233309101</v>
      </c>
    </row>
    <row r="1686" spans="1:19" x14ac:dyDescent="0.35">
      <c r="A1686" s="59" t="s">
        <v>2488</v>
      </c>
      <c r="B1686" s="59" t="s">
        <v>2489</v>
      </c>
      <c r="C1686" s="53" t="s">
        <v>60</v>
      </c>
      <c r="D1686" s="53" t="s">
        <v>80</v>
      </c>
      <c r="E1686" s="53" t="s">
        <v>3707</v>
      </c>
      <c r="F1686" s="60">
        <v>113.47189315662099</v>
      </c>
      <c r="G1686" s="60">
        <v>111.728512085406</v>
      </c>
      <c r="H1686" s="60">
        <v>99.1553276873382</v>
      </c>
      <c r="I1686" s="60">
        <v>112.725657102345</v>
      </c>
      <c r="J1686" s="60">
        <v>132.03112825210499</v>
      </c>
      <c r="K1686" s="60">
        <v>95.453246990246299</v>
      </c>
      <c r="L1686" s="60">
        <v>108.55826843841</v>
      </c>
      <c r="M1686" s="61">
        <v>0.70178155229162298</v>
      </c>
      <c r="N1686" s="61">
        <v>0.73408619259437502</v>
      </c>
      <c r="O1686" s="61">
        <v>0.70466805168053304</v>
      </c>
      <c r="P1686" s="61">
        <v>0.67892586182584702</v>
      </c>
      <c r="Q1686" s="61">
        <v>0.64845450713253905</v>
      </c>
      <c r="R1686" s="61">
        <v>0.65723936684191298</v>
      </c>
      <c r="S1686" s="61">
        <v>0.59252749415103101</v>
      </c>
    </row>
    <row r="1687" spans="1:19" x14ac:dyDescent="0.35">
      <c r="A1687" s="59" t="s">
        <v>2486</v>
      </c>
      <c r="B1687" s="59" t="s">
        <v>2487</v>
      </c>
      <c r="C1687" s="53" t="s">
        <v>60</v>
      </c>
      <c r="D1687" s="53" t="s">
        <v>80</v>
      </c>
      <c r="E1687" s="53" t="s">
        <v>3707</v>
      </c>
      <c r="F1687" s="60">
        <v>108.089354050428</v>
      </c>
      <c r="G1687" s="60">
        <v>108.299152703845</v>
      </c>
      <c r="H1687" s="60">
        <v>98.148025267744003</v>
      </c>
      <c r="I1687" s="60">
        <v>107.404212310543</v>
      </c>
      <c r="J1687" s="60">
        <v>130.39089473761601</v>
      </c>
      <c r="K1687" s="60">
        <v>98.376931947854203</v>
      </c>
      <c r="L1687" s="60">
        <v>104.870332556905</v>
      </c>
      <c r="M1687" s="61">
        <v>0.65640218002084505</v>
      </c>
      <c r="N1687" s="61">
        <v>0.69105826147363703</v>
      </c>
      <c r="O1687" s="61">
        <v>0.66006824925395702</v>
      </c>
      <c r="P1687" s="61">
        <v>0.63143356414834095</v>
      </c>
      <c r="Q1687" s="61">
        <v>0.59960204111704996</v>
      </c>
      <c r="R1687" s="61">
        <v>0.60971391351918203</v>
      </c>
      <c r="S1687" s="61">
        <v>0.54373868917036094</v>
      </c>
    </row>
    <row r="1688" spans="1:19" x14ac:dyDescent="0.35">
      <c r="A1688" s="59" t="s">
        <v>2476</v>
      </c>
      <c r="B1688" s="59" t="s">
        <v>2477</v>
      </c>
      <c r="C1688" s="53" t="s">
        <v>40</v>
      </c>
      <c r="D1688" s="53" t="s">
        <v>80</v>
      </c>
      <c r="E1688" s="53" t="s">
        <v>3708</v>
      </c>
      <c r="F1688" s="60">
        <v>109.13669621075699</v>
      </c>
      <c r="G1688" s="60">
        <v>110.87532794421899</v>
      </c>
      <c r="H1688" s="60">
        <v>98.333336021935807</v>
      </c>
      <c r="I1688" s="60">
        <v>111.52793750372101</v>
      </c>
      <c r="J1688" s="60">
        <v>131.03100469807799</v>
      </c>
      <c r="K1688" s="60">
        <v>98.132876835766197</v>
      </c>
      <c r="L1688" s="60">
        <v>106.387558279942</v>
      </c>
      <c r="M1688" s="61">
        <v>0.55619197264590603</v>
      </c>
      <c r="N1688" s="61">
        <v>0.57592727444193803</v>
      </c>
      <c r="O1688" s="61">
        <v>0.55755495261018695</v>
      </c>
      <c r="P1688" s="61">
        <v>0.54105008257576603</v>
      </c>
      <c r="Q1688" s="61">
        <v>0.51918696711338197</v>
      </c>
      <c r="R1688" s="61">
        <v>0.524966674593213</v>
      </c>
      <c r="S1688" s="61">
        <v>0.47405222796401603</v>
      </c>
    </row>
    <row r="1689" spans="1:19" x14ac:dyDescent="0.35">
      <c r="A1689" s="59" t="s">
        <v>701</v>
      </c>
      <c r="B1689" s="59" t="s">
        <v>702</v>
      </c>
      <c r="C1689" s="53" t="s">
        <v>40</v>
      </c>
      <c r="D1689" s="53" t="s">
        <v>52</v>
      </c>
      <c r="E1689" s="53" t="s">
        <v>3707</v>
      </c>
      <c r="F1689" s="60">
        <v>103.04970262063</v>
      </c>
      <c r="G1689" s="60">
        <v>112.572169315772</v>
      </c>
      <c r="H1689" s="60">
        <v>110.996905767405</v>
      </c>
      <c r="I1689" s="60">
        <v>115.413836850181</v>
      </c>
      <c r="J1689" s="60">
        <v>126.389338819221</v>
      </c>
      <c r="K1689" s="60">
        <v>102.55347404409299</v>
      </c>
      <c r="L1689" s="60">
        <v>99.065597099333203</v>
      </c>
      <c r="M1689" s="61">
        <v>0.80890372131918997</v>
      </c>
      <c r="N1689" s="61">
        <v>0.830957064245465</v>
      </c>
      <c r="O1689" s="61">
        <v>0.80359048158581703</v>
      </c>
      <c r="P1689" s="61">
        <v>0.78653854088380104</v>
      </c>
      <c r="Q1689" s="61">
        <v>0.75954882053147998</v>
      </c>
      <c r="R1689" s="61">
        <v>0.76357209729367503</v>
      </c>
      <c r="S1689" s="61">
        <v>0.69801377434421896</v>
      </c>
    </row>
    <row r="1690" spans="1:19" x14ac:dyDescent="0.35">
      <c r="A1690" s="59" t="s">
        <v>2484</v>
      </c>
      <c r="B1690" s="59" t="s">
        <v>2485</v>
      </c>
      <c r="C1690" s="53" t="s">
        <v>40</v>
      </c>
      <c r="D1690" s="53" t="s">
        <v>80</v>
      </c>
      <c r="E1690" s="53" t="s">
        <v>3707</v>
      </c>
      <c r="F1690" s="60">
        <v>106.775970814643</v>
      </c>
      <c r="G1690" s="60">
        <v>112.350586510631</v>
      </c>
      <c r="H1690" s="60">
        <v>102.82075050101901</v>
      </c>
      <c r="I1690" s="60">
        <v>117.84580100689701</v>
      </c>
      <c r="J1690" s="60">
        <v>130.38930218418599</v>
      </c>
      <c r="K1690" s="60">
        <v>99.541509234446096</v>
      </c>
      <c r="L1690" s="60">
        <v>107.139655550885</v>
      </c>
      <c r="M1690" s="61">
        <v>0.652709732246464</v>
      </c>
      <c r="N1690" s="61">
        <v>0.68960533866722096</v>
      </c>
      <c r="O1690" s="61">
        <v>0.65574737287447504</v>
      </c>
      <c r="P1690" s="61">
        <v>0.62993546790427501</v>
      </c>
      <c r="Q1690" s="61">
        <v>0.59847101486804599</v>
      </c>
      <c r="R1690" s="61">
        <v>0.60611462781676395</v>
      </c>
      <c r="S1690" s="61">
        <v>0.54241560640020203</v>
      </c>
    </row>
    <row r="1691" spans="1:19" x14ac:dyDescent="0.35">
      <c r="A1691" s="59" t="s">
        <v>2480</v>
      </c>
      <c r="B1691" s="59" t="s">
        <v>2481</v>
      </c>
      <c r="C1691" s="53" t="s">
        <v>40</v>
      </c>
      <c r="D1691" s="53" t="s">
        <v>80</v>
      </c>
      <c r="E1691" s="53" t="s">
        <v>3707</v>
      </c>
      <c r="F1691" s="60">
        <v>109.728092795656</v>
      </c>
      <c r="G1691" s="60">
        <v>113.086885311464</v>
      </c>
      <c r="H1691" s="60">
        <v>106.60582685817199</v>
      </c>
      <c r="I1691" s="60">
        <v>118.216395717609</v>
      </c>
      <c r="J1691" s="60">
        <v>139.86798716264499</v>
      </c>
      <c r="K1691" s="60">
        <v>98.105994023847103</v>
      </c>
      <c r="L1691" s="60">
        <v>107.190719922414</v>
      </c>
      <c r="M1691" s="61">
        <v>0.656406364823239</v>
      </c>
      <c r="N1691" s="61">
        <v>0.69106971472714795</v>
      </c>
      <c r="O1691" s="61">
        <v>0.66007398860925504</v>
      </c>
      <c r="P1691" s="61">
        <v>0.63143356414834095</v>
      </c>
      <c r="Q1691" s="61">
        <v>0.59960204111704996</v>
      </c>
      <c r="R1691" s="61">
        <v>0.60970894478462301</v>
      </c>
      <c r="S1691" s="61">
        <v>0.54374443173460496</v>
      </c>
    </row>
    <row r="1692" spans="1:19" x14ac:dyDescent="0.35">
      <c r="A1692" s="59" t="s">
        <v>1713</v>
      </c>
      <c r="B1692" s="59" t="s">
        <v>1714</v>
      </c>
      <c r="C1692" s="53" t="s">
        <v>40</v>
      </c>
      <c r="D1692" s="53" t="s">
        <v>236</v>
      </c>
      <c r="E1692" s="53" t="s">
        <v>3707</v>
      </c>
      <c r="F1692" s="60">
        <v>107.535479579846</v>
      </c>
      <c r="G1692" s="60">
        <v>117.06433772800899</v>
      </c>
      <c r="H1692" s="60">
        <v>106.236597241807</v>
      </c>
      <c r="I1692" s="60">
        <v>119.941818258529</v>
      </c>
      <c r="J1692" s="60">
        <v>114.91827298146799</v>
      </c>
      <c r="K1692" s="60">
        <v>103.910491329225</v>
      </c>
      <c r="L1692" s="60">
        <v>108.056944668523</v>
      </c>
      <c r="M1692" s="61">
        <v>0.63294893173783495</v>
      </c>
      <c r="N1692" s="61">
        <v>0.67253209915897305</v>
      </c>
      <c r="O1692" s="61">
        <v>0.63738454342461004</v>
      </c>
      <c r="P1692" s="61">
        <v>0.60403350933621203</v>
      </c>
      <c r="Q1692" s="61">
        <v>0.56804684462593602</v>
      </c>
      <c r="R1692" s="61">
        <v>0.57960067298099005</v>
      </c>
      <c r="S1692" s="61">
        <v>0.509976768228524</v>
      </c>
    </row>
    <row r="1693" spans="1:19" x14ac:dyDescent="0.35">
      <c r="A1693" s="59" t="s">
        <v>2308</v>
      </c>
      <c r="B1693" s="59" t="s">
        <v>2309</v>
      </c>
      <c r="C1693" s="53" t="s">
        <v>40</v>
      </c>
      <c r="D1693" s="53" t="s">
        <v>114</v>
      </c>
      <c r="E1693" s="53" t="s">
        <v>3707</v>
      </c>
      <c r="F1693" s="60">
        <v>109.89724270546699</v>
      </c>
      <c r="G1693" s="60">
        <v>111.31031355176</v>
      </c>
      <c r="H1693" s="60">
        <v>108.896813038551</v>
      </c>
      <c r="I1693" s="60">
        <v>112.71792577381601</v>
      </c>
      <c r="J1693" s="60">
        <v>117.524993391175</v>
      </c>
      <c r="K1693" s="60">
        <v>94.953607370726004</v>
      </c>
      <c r="L1693" s="60">
        <v>105.27530371756301</v>
      </c>
      <c r="M1693" s="61">
        <v>0.64525273320177501</v>
      </c>
      <c r="N1693" s="61">
        <v>0.68146968849467204</v>
      </c>
      <c r="O1693" s="61">
        <v>0.64946779881511696</v>
      </c>
      <c r="P1693" s="61">
        <v>0.62023381960500401</v>
      </c>
      <c r="Q1693" s="61">
        <v>0.58862548930344305</v>
      </c>
      <c r="R1693" s="61">
        <v>0.59884378707118502</v>
      </c>
      <c r="S1693" s="61">
        <v>0.53882317556259496</v>
      </c>
    </row>
    <row r="1694" spans="1:19" x14ac:dyDescent="0.35">
      <c r="A1694" s="59" t="s">
        <v>2342</v>
      </c>
      <c r="B1694" s="59" t="s">
        <v>2343</v>
      </c>
      <c r="C1694" s="53" t="s">
        <v>40</v>
      </c>
      <c r="D1694" s="53" t="s">
        <v>99</v>
      </c>
      <c r="E1694" s="53" t="s">
        <v>3708</v>
      </c>
      <c r="F1694" s="60">
        <v>106.597153635205</v>
      </c>
      <c r="G1694" s="60">
        <v>115.62708825063299</v>
      </c>
      <c r="H1694" s="60">
        <v>111.85401623006101</v>
      </c>
      <c r="I1694" s="60">
        <v>107.92812912899301</v>
      </c>
      <c r="J1694" s="60">
        <v>120.717146093582</v>
      </c>
      <c r="K1694" s="60">
        <v>98.044637689200698</v>
      </c>
      <c r="L1694" s="60">
        <v>95.027995840980296</v>
      </c>
      <c r="M1694" s="61">
        <v>0.51666317365032799</v>
      </c>
      <c r="N1694" s="61">
        <v>0.53790638065793905</v>
      </c>
      <c r="O1694" s="61">
        <v>0.51867799219911204</v>
      </c>
      <c r="P1694" s="61">
        <v>0.50037445423441096</v>
      </c>
      <c r="Q1694" s="61">
        <v>0.47732663979436202</v>
      </c>
      <c r="R1694" s="61">
        <v>0.48375750685533098</v>
      </c>
      <c r="S1694" s="61">
        <v>0.43100160304160701</v>
      </c>
    </row>
    <row r="1695" spans="1:19" x14ac:dyDescent="0.35">
      <c r="A1695" s="59" t="s">
        <v>2340</v>
      </c>
      <c r="B1695" s="59" t="s">
        <v>2341</v>
      </c>
      <c r="C1695" s="53" t="s">
        <v>40</v>
      </c>
      <c r="D1695" s="53" t="s">
        <v>99</v>
      </c>
      <c r="E1695" s="53" t="s">
        <v>3708</v>
      </c>
      <c r="F1695" s="60">
        <v>106.597153635205</v>
      </c>
      <c r="G1695" s="60">
        <v>115.62708825063299</v>
      </c>
      <c r="H1695" s="60">
        <v>111.85401623006101</v>
      </c>
      <c r="I1695" s="60">
        <v>107.92812912899301</v>
      </c>
      <c r="J1695" s="60">
        <v>120.717146093582</v>
      </c>
      <c r="K1695" s="60">
        <v>98.044637689200698</v>
      </c>
      <c r="L1695" s="60">
        <v>95.027995840980296</v>
      </c>
      <c r="M1695" s="61">
        <v>0.51666317365032799</v>
      </c>
      <c r="N1695" s="61">
        <v>0.53790638065793905</v>
      </c>
      <c r="O1695" s="61">
        <v>0.51867799219911204</v>
      </c>
      <c r="P1695" s="61">
        <v>0.50037445423441096</v>
      </c>
      <c r="Q1695" s="61">
        <v>0.47732663979436202</v>
      </c>
      <c r="R1695" s="61">
        <v>0.48375750685533098</v>
      </c>
      <c r="S1695" s="61">
        <v>0.43100160304160701</v>
      </c>
    </row>
    <row r="1696" spans="1:19" x14ac:dyDescent="0.35">
      <c r="A1696" s="59" t="s">
        <v>2336</v>
      </c>
      <c r="B1696" s="59" t="s">
        <v>2337</v>
      </c>
      <c r="C1696" s="53" t="s">
        <v>60</v>
      </c>
      <c r="D1696" s="53" t="s">
        <v>99</v>
      </c>
      <c r="E1696" s="53" t="s">
        <v>3707</v>
      </c>
      <c r="F1696" s="60">
        <v>96.596854761576296</v>
      </c>
      <c r="G1696" s="60">
        <v>106.502607282833</v>
      </c>
      <c r="H1696" s="60">
        <v>106.864083344603</v>
      </c>
      <c r="I1696" s="60">
        <v>105.297568459204</v>
      </c>
      <c r="J1696" s="60">
        <v>115.958306889634</v>
      </c>
      <c r="K1696" s="60">
        <v>94.800571990356104</v>
      </c>
      <c r="L1696" s="60">
        <v>95.887607332416295</v>
      </c>
      <c r="M1696" s="61">
        <v>0.63119458191949496</v>
      </c>
      <c r="N1696" s="61">
        <v>0.66956064742389199</v>
      </c>
      <c r="O1696" s="61">
        <v>0.635630739948433</v>
      </c>
      <c r="P1696" s="61">
        <v>0.60442790066446495</v>
      </c>
      <c r="Q1696" s="61">
        <v>0.57024068898763702</v>
      </c>
      <c r="R1696" s="61">
        <v>0.58109168896069396</v>
      </c>
      <c r="S1696" s="61">
        <v>0.51184225170303999</v>
      </c>
    </row>
    <row r="1697" spans="1:19" x14ac:dyDescent="0.35">
      <c r="A1697" s="59" t="s">
        <v>2338</v>
      </c>
      <c r="B1697" s="59" t="s">
        <v>2339</v>
      </c>
      <c r="C1697" s="53" t="s">
        <v>40</v>
      </c>
      <c r="D1697" s="53" t="s">
        <v>99</v>
      </c>
      <c r="E1697" s="53" t="s">
        <v>3707</v>
      </c>
      <c r="F1697" s="60">
        <v>113.557751619076</v>
      </c>
      <c r="G1697" s="60">
        <v>117.124488671851</v>
      </c>
      <c r="H1697" s="60">
        <v>112.5231834471</v>
      </c>
      <c r="I1697" s="60">
        <v>108.767057814781</v>
      </c>
      <c r="J1697" s="60">
        <v>123.04753435359</v>
      </c>
      <c r="K1697" s="60">
        <v>94.949296030448096</v>
      </c>
      <c r="L1697" s="60">
        <v>94.807721442700895</v>
      </c>
      <c r="M1697" s="61">
        <v>0.63231151865635804</v>
      </c>
      <c r="N1697" s="61">
        <v>0.67040515290930502</v>
      </c>
      <c r="O1697" s="61">
        <v>0.63679880909777498</v>
      </c>
      <c r="P1697" s="61">
        <v>0.60493637441452597</v>
      </c>
      <c r="Q1697" s="61">
        <v>0.57052793629059095</v>
      </c>
      <c r="R1697" s="61">
        <v>0.581851064116093</v>
      </c>
      <c r="S1697" s="61">
        <v>0.51203266322262797</v>
      </c>
    </row>
    <row r="1698" spans="1:19" x14ac:dyDescent="0.35">
      <c r="A1698" s="59" t="s">
        <v>2328</v>
      </c>
      <c r="B1698" s="59" t="s">
        <v>2329</v>
      </c>
      <c r="C1698" s="53" t="s">
        <v>60</v>
      </c>
      <c r="D1698" s="53" t="s">
        <v>99</v>
      </c>
      <c r="E1698" s="53" t="s">
        <v>3707</v>
      </c>
      <c r="F1698" s="60">
        <v>108.934885130113</v>
      </c>
      <c r="G1698" s="60">
        <v>119.37316813988301</v>
      </c>
      <c r="H1698" s="60">
        <v>118.54894119158099</v>
      </c>
      <c r="I1698" s="60">
        <v>115.33735078522901</v>
      </c>
      <c r="J1698" s="60">
        <v>126.94929025704</v>
      </c>
      <c r="K1698" s="60">
        <v>96.510058542702794</v>
      </c>
      <c r="L1698" s="60">
        <v>92.561279751811298</v>
      </c>
      <c r="M1698" s="61">
        <v>0.63053628584548604</v>
      </c>
      <c r="N1698" s="61">
        <v>0.66929573513238205</v>
      </c>
      <c r="O1698" s="61">
        <v>0.63471394631107703</v>
      </c>
      <c r="P1698" s="61">
        <v>0.60400552291673004</v>
      </c>
      <c r="Q1698" s="61">
        <v>0.56981869538068597</v>
      </c>
      <c r="R1698" s="61">
        <v>0.58022352592592796</v>
      </c>
      <c r="S1698" s="61">
        <v>0.51119851228086399</v>
      </c>
    </row>
    <row r="1699" spans="1:19" x14ac:dyDescent="0.35">
      <c r="A1699" s="59" t="s">
        <v>2332</v>
      </c>
      <c r="B1699" s="59" t="s">
        <v>2333</v>
      </c>
      <c r="C1699" s="53" t="s">
        <v>60</v>
      </c>
      <c r="D1699" s="53" t="s">
        <v>99</v>
      </c>
      <c r="E1699" s="53" t="s">
        <v>3708</v>
      </c>
      <c r="F1699" s="60">
        <v>106.597153635205</v>
      </c>
      <c r="G1699" s="60">
        <v>115.62708825063299</v>
      </c>
      <c r="H1699" s="60">
        <v>111.85401623006101</v>
      </c>
      <c r="I1699" s="60">
        <v>107.92812912899301</v>
      </c>
      <c r="J1699" s="60">
        <v>120.717146093582</v>
      </c>
      <c r="K1699" s="60">
        <v>98.044637689200698</v>
      </c>
      <c r="L1699" s="60">
        <v>95.027995840980296</v>
      </c>
      <c r="M1699" s="61">
        <v>0.51666317365032799</v>
      </c>
      <c r="N1699" s="61">
        <v>0.53790638065793905</v>
      </c>
      <c r="O1699" s="61">
        <v>0.51867799219911204</v>
      </c>
      <c r="P1699" s="61">
        <v>0.50037445423441096</v>
      </c>
      <c r="Q1699" s="61">
        <v>0.47732663979436202</v>
      </c>
      <c r="R1699" s="61">
        <v>0.48375750685533098</v>
      </c>
      <c r="S1699" s="61">
        <v>0.43100160304160701</v>
      </c>
    </row>
    <row r="1700" spans="1:19" x14ac:dyDescent="0.35">
      <c r="A1700" s="59" t="s">
        <v>2326</v>
      </c>
      <c r="B1700" s="59" t="s">
        <v>2327</v>
      </c>
      <c r="C1700" s="53" t="s">
        <v>60</v>
      </c>
      <c r="D1700" s="53" t="s">
        <v>99</v>
      </c>
      <c r="E1700" s="53" t="s">
        <v>3707</v>
      </c>
      <c r="F1700" s="60">
        <v>110.594815404242</v>
      </c>
      <c r="G1700" s="60">
        <v>116.83956833545599</v>
      </c>
      <c r="H1700" s="60">
        <v>103.447139732388</v>
      </c>
      <c r="I1700" s="60">
        <v>99.4127850274987</v>
      </c>
      <c r="J1700" s="60">
        <v>114.830586024429</v>
      </c>
      <c r="K1700" s="60">
        <v>91.619915099322299</v>
      </c>
      <c r="L1700" s="60">
        <v>92.857508914736798</v>
      </c>
      <c r="M1700" s="61">
        <v>0.70801743149281604</v>
      </c>
      <c r="N1700" s="61">
        <v>0.736637298742705</v>
      </c>
      <c r="O1700" s="61">
        <v>0.70944448298567098</v>
      </c>
      <c r="P1700" s="61">
        <v>0.68169086002308199</v>
      </c>
      <c r="Q1700" s="61">
        <v>0.64730456421139104</v>
      </c>
      <c r="R1700" s="61">
        <v>0.65496206503769605</v>
      </c>
      <c r="S1700" s="61">
        <v>0.55502455840298404</v>
      </c>
    </row>
    <row r="1701" spans="1:19" x14ac:dyDescent="0.35">
      <c r="A1701" s="59" t="s">
        <v>2330</v>
      </c>
      <c r="B1701" s="59" t="s">
        <v>2331</v>
      </c>
      <c r="C1701" s="53" t="s">
        <v>60</v>
      </c>
      <c r="D1701" s="53" t="s">
        <v>99</v>
      </c>
      <c r="E1701" s="53" t="s">
        <v>3708</v>
      </c>
      <c r="F1701" s="60">
        <v>106.597153635205</v>
      </c>
      <c r="G1701" s="60">
        <v>115.62708825063299</v>
      </c>
      <c r="H1701" s="60">
        <v>111.85401623006101</v>
      </c>
      <c r="I1701" s="60">
        <v>107.92812912899301</v>
      </c>
      <c r="J1701" s="60">
        <v>120.717146093582</v>
      </c>
      <c r="K1701" s="60">
        <v>98.044637689200698</v>
      </c>
      <c r="L1701" s="60">
        <v>95.027995840980296</v>
      </c>
      <c r="M1701" s="61">
        <v>0.51666317365032799</v>
      </c>
      <c r="N1701" s="61">
        <v>0.53790638065793905</v>
      </c>
      <c r="O1701" s="61">
        <v>0.51867799219911204</v>
      </c>
      <c r="P1701" s="61">
        <v>0.50037445423441096</v>
      </c>
      <c r="Q1701" s="61">
        <v>0.47732663979436202</v>
      </c>
      <c r="R1701" s="61">
        <v>0.48375750685533098</v>
      </c>
      <c r="S1701" s="61">
        <v>0.43100160304160701</v>
      </c>
    </row>
    <row r="1702" spans="1:19" x14ac:dyDescent="0.35">
      <c r="A1702" s="59" t="s">
        <v>2334</v>
      </c>
      <c r="B1702" s="59" t="s">
        <v>2335</v>
      </c>
      <c r="C1702" s="53" t="s">
        <v>60</v>
      </c>
      <c r="D1702" s="53" t="s">
        <v>99</v>
      </c>
      <c r="E1702" s="53" t="s">
        <v>3708</v>
      </c>
      <c r="F1702" s="60">
        <v>106.597153635205</v>
      </c>
      <c r="G1702" s="60">
        <v>115.62708825063299</v>
      </c>
      <c r="H1702" s="60">
        <v>111.85401623006101</v>
      </c>
      <c r="I1702" s="60">
        <v>107.92812912899301</v>
      </c>
      <c r="J1702" s="60">
        <v>120.717146093582</v>
      </c>
      <c r="K1702" s="60">
        <v>98.044637689200698</v>
      </c>
      <c r="L1702" s="60">
        <v>95.027995840980296</v>
      </c>
      <c r="M1702" s="61">
        <v>0.51666317365032799</v>
      </c>
      <c r="N1702" s="61">
        <v>0.53790638065793905</v>
      </c>
      <c r="O1702" s="61">
        <v>0.51867799219911204</v>
      </c>
      <c r="P1702" s="61">
        <v>0.50037445423441096</v>
      </c>
      <c r="Q1702" s="61">
        <v>0.47732663979436202</v>
      </c>
      <c r="R1702" s="61">
        <v>0.48375750685533098</v>
      </c>
      <c r="S1702" s="61">
        <v>0.43100160304160701</v>
      </c>
    </row>
    <row r="1703" spans="1:19" x14ac:dyDescent="0.35">
      <c r="A1703" s="59" t="s">
        <v>2114</v>
      </c>
      <c r="B1703" s="59" t="s">
        <v>2115</v>
      </c>
      <c r="C1703" s="53" t="s">
        <v>60</v>
      </c>
      <c r="D1703" s="53" t="s">
        <v>44</v>
      </c>
      <c r="E1703" s="53" t="s">
        <v>3708</v>
      </c>
      <c r="F1703" s="60">
        <v>100.759865073385</v>
      </c>
      <c r="G1703" s="60">
        <v>112.19122428858</v>
      </c>
      <c r="H1703" s="60">
        <v>111.470262523071</v>
      </c>
      <c r="I1703" s="60">
        <v>105.497501251282</v>
      </c>
      <c r="J1703" s="60">
        <v>120.621834183757</v>
      </c>
      <c r="K1703" s="60">
        <v>102.793464342009</v>
      </c>
      <c r="L1703" s="60">
        <v>103.856414580158</v>
      </c>
      <c r="M1703" s="61">
        <v>0.56355283238186704</v>
      </c>
      <c r="N1703" s="61">
        <v>0.57787462438982395</v>
      </c>
      <c r="O1703" s="61">
        <v>0.55281415774832099</v>
      </c>
      <c r="P1703" s="61">
        <v>0.54131045170493697</v>
      </c>
      <c r="Q1703" s="61">
        <v>0.51725425715712603</v>
      </c>
      <c r="R1703" s="61">
        <v>0.51807573706709797</v>
      </c>
      <c r="S1703" s="61">
        <v>0.452551380791127</v>
      </c>
    </row>
    <row r="1704" spans="1:19" x14ac:dyDescent="0.35">
      <c r="A1704" s="59" t="s">
        <v>3040</v>
      </c>
      <c r="B1704" s="59" t="s">
        <v>3041</v>
      </c>
      <c r="C1704" s="53" t="s">
        <v>60</v>
      </c>
      <c r="D1704" s="53" t="s">
        <v>199</v>
      </c>
      <c r="E1704" s="53" t="s">
        <v>3708</v>
      </c>
      <c r="F1704" s="60">
        <v>102.459786165713</v>
      </c>
      <c r="G1704" s="60">
        <v>123.379464100226</v>
      </c>
      <c r="H1704" s="60">
        <v>119.179566616049</v>
      </c>
      <c r="I1704" s="60">
        <v>114.979418908897</v>
      </c>
      <c r="J1704" s="60">
        <v>126.96217546206501</v>
      </c>
      <c r="K1704" s="60">
        <v>102.378767299028</v>
      </c>
      <c r="L1704" s="60">
        <v>94.220034705664801</v>
      </c>
      <c r="M1704" s="61">
        <v>0.55585450962054905</v>
      </c>
      <c r="N1704" s="61">
        <v>0.57801687815471503</v>
      </c>
      <c r="O1704" s="61">
        <v>0.557532426088995</v>
      </c>
      <c r="P1704" s="61">
        <v>0.54055852392307602</v>
      </c>
      <c r="Q1704" s="61">
        <v>0.51735006272314399</v>
      </c>
      <c r="R1704" s="61">
        <v>0.52225524626396203</v>
      </c>
      <c r="S1704" s="61">
        <v>0.47302805318381402</v>
      </c>
    </row>
    <row r="1705" spans="1:19" x14ac:dyDescent="0.35">
      <c r="A1705" s="59" t="s">
        <v>2426</v>
      </c>
      <c r="B1705" s="59" t="s">
        <v>2427</v>
      </c>
      <c r="C1705" s="53" t="s">
        <v>40</v>
      </c>
      <c r="D1705" s="53" t="s">
        <v>109</v>
      </c>
      <c r="E1705" s="53" t="s">
        <v>3707</v>
      </c>
      <c r="F1705" s="60">
        <v>107.507242413759</v>
      </c>
      <c r="G1705" s="60">
        <v>120.948787784087</v>
      </c>
      <c r="H1705" s="60">
        <v>94.063185296419803</v>
      </c>
      <c r="I1705" s="60">
        <v>94.569284283951006</v>
      </c>
      <c r="J1705" s="60">
        <v>119.539525220904</v>
      </c>
      <c r="K1705" s="60">
        <v>92.6366346270934</v>
      </c>
      <c r="L1705" s="60">
        <v>93.702749831671397</v>
      </c>
      <c r="M1705" s="61">
        <v>0.60532478191903105</v>
      </c>
      <c r="N1705" s="61">
        <v>0.64704887098167096</v>
      </c>
      <c r="O1705" s="61">
        <v>0.610211292943178</v>
      </c>
      <c r="P1705" s="61">
        <v>0.575453404435742</v>
      </c>
      <c r="Q1705" s="61">
        <v>0.53777541624877301</v>
      </c>
      <c r="R1705" s="61">
        <v>0.54990008037768101</v>
      </c>
      <c r="S1705" s="61">
        <v>0.46482915339391401</v>
      </c>
    </row>
    <row r="1706" spans="1:19" x14ac:dyDescent="0.35">
      <c r="A1706" s="59" t="s">
        <v>2812</v>
      </c>
      <c r="B1706" s="59" t="s">
        <v>2813</v>
      </c>
      <c r="C1706" s="53" t="s">
        <v>60</v>
      </c>
      <c r="D1706" s="53" t="s">
        <v>146</v>
      </c>
      <c r="E1706" s="53" t="s">
        <v>3707</v>
      </c>
      <c r="F1706" s="60">
        <v>102.72735106502699</v>
      </c>
      <c r="G1706" s="60">
        <v>106.485820208937</v>
      </c>
      <c r="H1706" s="60">
        <v>122.997170884498</v>
      </c>
      <c r="I1706" s="60">
        <v>95.637830245426997</v>
      </c>
      <c r="J1706" s="60">
        <v>116.305676574149</v>
      </c>
      <c r="K1706" s="60">
        <v>105.413841924534</v>
      </c>
      <c r="L1706" s="60">
        <v>95.982257795928305</v>
      </c>
      <c r="M1706" s="61">
        <v>0.65745944306581205</v>
      </c>
      <c r="N1706" s="61">
        <v>0.69262854148040798</v>
      </c>
      <c r="O1706" s="61">
        <v>0.66153178567835003</v>
      </c>
      <c r="P1706" s="61">
        <v>0.63284014233765995</v>
      </c>
      <c r="Q1706" s="61">
        <v>0.60136289481085303</v>
      </c>
      <c r="R1706" s="61">
        <v>0.61152815461171905</v>
      </c>
      <c r="S1706" s="61">
        <v>0.54441571809737799</v>
      </c>
    </row>
    <row r="1707" spans="1:19" x14ac:dyDescent="0.35">
      <c r="A1707" s="59" t="s">
        <v>1874</v>
      </c>
      <c r="B1707" s="59" t="s">
        <v>1875</v>
      </c>
      <c r="C1707" s="53" t="s">
        <v>60</v>
      </c>
      <c r="D1707" s="53" t="s">
        <v>55</v>
      </c>
      <c r="E1707" s="53" t="s">
        <v>3707</v>
      </c>
      <c r="F1707" s="60">
        <v>103.57020589492799</v>
      </c>
      <c r="G1707" s="60">
        <v>122.07335747802</v>
      </c>
      <c r="H1707" s="60">
        <v>128.755367646991</v>
      </c>
      <c r="I1707" s="60">
        <v>112.964246537066</v>
      </c>
      <c r="J1707" s="60">
        <v>126.078018753257</v>
      </c>
      <c r="K1707" s="60">
        <v>107.814960334734</v>
      </c>
      <c r="L1707" s="60">
        <v>98.026897555179104</v>
      </c>
      <c r="M1707" s="61">
        <v>0.77364190771902797</v>
      </c>
      <c r="N1707" s="61">
        <v>0.801112802870518</v>
      </c>
      <c r="O1707" s="61">
        <v>0.77535501350357305</v>
      </c>
      <c r="P1707" s="61">
        <v>0.75207622319470302</v>
      </c>
      <c r="Q1707" s="61">
        <v>0.72231835276378897</v>
      </c>
      <c r="R1707" s="61">
        <v>0.72865218926588804</v>
      </c>
      <c r="S1707" s="61">
        <v>0.66011206077847095</v>
      </c>
    </row>
    <row r="1708" spans="1:19" x14ac:dyDescent="0.35">
      <c r="A1708" s="59" t="s">
        <v>3531</v>
      </c>
      <c r="B1708" s="59" t="s">
        <v>3532</v>
      </c>
      <c r="C1708" s="53" t="s">
        <v>60</v>
      </c>
      <c r="D1708" s="53" t="s">
        <v>44</v>
      </c>
      <c r="E1708" s="53" t="s">
        <v>3707</v>
      </c>
      <c r="F1708" s="60">
        <v>104.735248428405</v>
      </c>
      <c r="G1708" s="60">
        <v>106.726982458386</v>
      </c>
      <c r="H1708" s="60">
        <v>118.707609317032</v>
      </c>
      <c r="I1708" s="60">
        <v>104.137646466722</v>
      </c>
      <c r="J1708" s="60">
        <v>102.43984471045999</v>
      </c>
      <c r="K1708" s="60">
        <v>89.561766101495706</v>
      </c>
      <c r="L1708" s="60">
        <v>90.973847493929696</v>
      </c>
      <c r="M1708" s="61">
        <v>0.74662702852045904</v>
      </c>
      <c r="N1708" s="61">
        <v>0.78210776950537997</v>
      </c>
      <c r="O1708" s="61">
        <v>0.74986133853594505</v>
      </c>
      <c r="P1708" s="61">
        <v>0.72476306886150299</v>
      </c>
      <c r="Q1708" s="61">
        <v>0.69322408095189203</v>
      </c>
      <c r="R1708" s="61">
        <v>0.70031249036327103</v>
      </c>
      <c r="S1708" s="61">
        <v>0.63899397232420896</v>
      </c>
    </row>
    <row r="1709" spans="1:19" x14ac:dyDescent="0.35">
      <c r="A1709" s="59" t="s">
        <v>3042</v>
      </c>
      <c r="B1709" s="59" t="s">
        <v>3043</v>
      </c>
      <c r="C1709" s="53" t="s">
        <v>60</v>
      </c>
      <c r="D1709" s="53" t="s">
        <v>199</v>
      </c>
      <c r="E1709" s="53" t="s">
        <v>3707</v>
      </c>
      <c r="F1709" s="60">
        <v>104.789538066879</v>
      </c>
      <c r="G1709" s="60">
        <v>124.59256836196499</v>
      </c>
      <c r="H1709" s="60">
        <v>121.130333538161</v>
      </c>
      <c r="I1709" s="60">
        <v>117.079031387377</v>
      </c>
      <c r="J1709" s="60">
        <v>128.89770698982801</v>
      </c>
      <c r="K1709" s="60">
        <v>101.995396271045</v>
      </c>
      <c r="L1709" s="60">
        <v>95.6530739757481</v>
      </c>
      <c r="M1709" s="61">
        <v>0.65138030814277503</v>
      </c>
      <c r="N1709" s="61">
        <v>0.689262488738143</v>
      </c>
      <c r="O1709" s="61">
        <v>0.654980161455611</v>
      </c>
      <c r="P1709" s="61">
        <v>0.62819507820787701</v>
      </c>
      <c r="Q1709" s="61">
        <v>0.59583049551190503</v>
      </c>
      <c r="R1709" s="61">
        <v>0.60336629464536395</v>
      </c>
      <c r="S1709" s="61">
        <v>0.540187696931691</v>
      </c>
    </row>
    <row r="1710" spans="1:19" x14ac:dyDescent="0.35">
      <c r="A1710" s="59" t="s">
        <v>2608</v>
      </c>
      <c r="B1710" s="59" t="s">
        <v>2609</v>
      </c>
      <c r="C1710" s="53" t="s">
        <v>40</v>
      </c>
      <c r="D1710" s="53" t="s">
        <v>80</v>
      </c>
      <c r="E1710" s="53" t="s">
        <v>3707</v>
      </c>
      <c r="F1710" s="60">
        <v>94.852742777408096</v>
      </c>
      <c r="G1710" s="60">
        <v>129.35625373261399</v>
      </c>
      <c r="H1710" s="60">
        <v>113.84797719252199</v>
      </c>
      <c r="I1710" s="60">
        <v>113.02011572594</v>
      </c>
      <c r="J1710" s="60">
        <v>123.36247385916801</v>
      </c>
      <c r="K1710" s="60">
        <v>103.805184549671</v>
      </c>
      <c r="L1710" s="60">
        <v>99.736331804973204</v>
      </c>
      <c r="M1710" s="61">
        <v>0.70651431229217798</v>
      </c>
      <c r="N1710" s="61">
        <v>0.74290398871184504</v>
      </c>
      <c r="O1710" s="61">
        <v>0.70942444322868903</v>
      </c>
      <c r="P1710" s="61">
        <v>0.67952863046652801</v>
      </c>
      <c r="Q1710" s="61">
        <v>0.64441805268323105</v>
      </c>
      <c r="R1710" s="61">
        <v>0.65451199932623505</v>
      </c>
      <c r="S1710" s="61">
        <v>0.58183922666054799</v>
      </c>
    </row>
    <row r="1711" spans="1:19" x14ac:dyDescent="0.35">
      <c r="A1711" s="59" t="s">
        <v>3144</v>
      </c>
      <c r="B1711" s="59" t="s">
        <v>3145</v>
      </c>
      <c r="C1711" s="53" t="s">
        <v>40</v>
      </c>
      <c r="D1711" s="53" t="s">
        <v>49</v>
      </c>
      <c r="E1711" s="53" t="s">
        <v>3707</v>
      </c>
      <c r="F1711" s="60">
        <v>95.413722964253495</v>
      </c>
      <c r="G1711" s="60">
        <v>123.08560817850901</v>
      </c>
      <c r="H1711" s="60">
        <v>111.92353518466901</v>
      </c>
      <c r="I1711" s="60">
        <v>106.165799834602</v>
      </c>
      <c r="J1711" s="60">
        <v>113.146581420213</v>
      </c>
      <c r="K1711" s="60">
        <v>97.005203360656793</v>
      </c>
      <c r="L1711" s="60">
        <v>95.756737440355195</v>
      </c>
      <c r="M1711" s="61">
        <v>0.63726219560760899</v>
      </c>
      <c r="N1711" s="61">
        <v>0.67664462617620902</v>
      </c>
      <c r="O1711" s="61">
        <v>0.64161022983243299</v>
      </c>
      <c r="P1711" s="61">
        <v>0.60990996011729504</v>
      </c>
      <c r="Q1711" s="61">
        <v>0.57489812541080998</v>
      </c>
      <c r="R1711" s="61">
        <v>0.58590062234281004</v>
      </c>
      <c r="S1711" s="61">
        <v>0.51920124461056205</v>
      </c>
    </row>
    <row r="1712" spans="1:19" x14ac:dyDescent="0.35">
      <c r="A1712" s="59" t="s">
        <v>2606</v>
      </c>
      <c r="B1712" s="59" t="s">
        <v>2607</v>
      </c>
      <c r="C1712" s="53" t="s">
        <v>40</v>
      </c>
      <c r="D1712" s="53" t="s">
        <v>80</v>
      </c>
      <c r="E1712" s="53" t="s">
        <v>3708</v>
      </c>
      <c r="F1712" s="60">
        <v>101.627275860487</v>
      </c>
      <c r="G1712" s="60">
        <v>120.95489814758</v>
      </c>
      <c r="H1712" s="60">
        <v>107.247231881151</v>
      </c>
      <c r="I1712" s="60">
        <v>105.487924585079</v>
      </c>
      <c r="J1712" s="60">
        <v>118.60213862017901</v>
      </c>
      <c r="K1712" s="60">
        <v>99.937700193274196</v>
      </c>
      <c r="L1712" s="60">
        <v>102.016280652875</v>
      </c>
      <c r="M1712" s="61">
        <v>0.479055816259568</v>
      </c>
      <c r="N1712" s="61">
        <v>0.49960656454860702</v>
      </c>
      <c r="O1712" s="61">
        <v>0.47784302471609302</v>
      </c>
      <c r="P1712" s="61">
        <v>0.46093169948727097</v>
      </c>
      <c r="Q1712" s="61">
        <v>0.436834817491073</v>
      </c>
      <c r="R1712" s="61">
        <v>0.44189177614701702</v>
      </c>
      <c r="S1712" s="61">
        <v>0.38804533711825101</v>
      </c>
    </row>
    <row r="1713" spans="1:19" x14ac:dyDescent="0.35">
      <c r="A1713" s="59" t="s">
        <v>2604</v>
      </c>
      <c r="B1713" s="59" t="s">
        <v>2605</v>
      </c>
      <c r="C1713" s="53" t="s">
        <v>40</v>
      </c>
      <c r="D1713" s="53" t="s">
        <v>80</v>
      </c>
      <c r="E1713" s="53" t="s">
        <v>3708</v>
      </c>
      <c r="F1713" s="60">
        <v>101.627275860487</v>
      </c>
      <c r="G1713" s="60">
        <v>120.95489814758</v>
      </c>
      <c r="H1713" s="60">
        <v>107.247231881151</v>
      </c>
      <c r="I1713" s="60">
        <v>105.487924585079</v>
      </c>
      <c r="J1713" s="60">
        <v>118.60213862017901</v>
      </c>
      <c r="K1713" s="60">
        <v>99.937700193274196</v>
      </c>
      <c r="L1713" s="60">
        <v>102.016280652875</v>
      </c>
      <c r="M1713" s="61">
        <v>0.479055816259568</v>
      </c>
      <c r="N1713" s="61">
        <v>0.49960656454860702</v>
      </c>
      <c r="O1713" s="61">
        <v>0.47784302471609302</v>
      </c>
      <c r="P1713" s="61">
        <v>0.46093169948727097</v>
      </c>
      <c r="Q1713" s="61">
        <v>0.436834817491073</v>
      </c>
      <c r="R1713" s="61">
        <v>0.44189177614701702</v>
      </c>
      <c r="S1713" s="61">
        <v>0.38804533711825101</v>
      </c>
    </row>
    <row r="1714" spans="1:19" x14ac:dyDescent="0.35">
      <c r="A1714" s="59" t="s">
        <v>3142</v>
      </c>
      <c r="B1714" s="59" t="s">
        <v>3143</v>
      </c>
      <c r="C1714" s="53" t="s">
        <v>60</v>
      </c>
      <c r="D1714" s="53" t="s">
        <v>49</v>
      </c>
      <c r="E1714" s="53" t="s">
        <v>3707</v>
      </c>
      <c r="F1714" s="60">
        <v>99.906387170361896</v>
      </c>
      <c r="G1714" s="60">
        <v>123.151968040093</v>
      </c>
      <c r="H1714" s="60">
        <v>119.461840804426</v>
      </c>
      <c r="I1714" s="60">
        <v>113.87030733477</v>
      </c>
      <c r="J1714" s="60">
        <v>123.144438816845</v>
      </c>
      <c r="K1714" s="60">
        <v>102.387923163953</v>
      </c>
      <c r="L1714" s="60">
        <v>95.958148715599805</v>
      </c>
      <c r="M1714" s="61">
        <v>0.63876951549217897</v>
      </c>
      <c r="N1714" s="61">
        <v>0.67770837778761694</v>
      </c>
      <c r="O1714" s="61">
        <v>0.64320451549587498</v>
      </c>
      <c r="P1714" s="61">
        <v>0.61090357438084897</v>
      </c>
      <c r="Q1714" s="61">
        <v>0.57574430960043599</v>
      </c>
      <c r="R1714" s="61">
        <v>0.58726739940167005</v>
      </c>
      <c r="S1714" s="61">
        <v>0.52009740080178601</v>
      </c>
    </row>
    <row r="1715" spans="1:19" x14ac:dyDescent="0.35">
      <c r="A1715" s="59" t="s">
        <v>2600</v>
      </c>
      <c r="B1715" s="59" t="s">
        <v>2601</v>
      </c>
      <c r="C1715" s="53" t="s">
        <v>60</v>
      </c>
      <c r="D1715" s="53" t="s">
        <v>80</v>
      </c>
      <c r="E1715" s="53" t="s">
        <v>3708</v>
      </c>
      <c r="F1715" s="60">
        <v>101.627275860487</v>
      </c>
      <c r="G1715" s="60">
        <v>120.95489814758</v>
      </c>
      <c r="H1715" s="60">
        <v>107.247231881151</v>
      </c>
      <c r="I1715" s="60">
        <v>105.487924585079</v>
      </c>
      <c r="J1715" s="60">
        <v>118.60213862017901</v>
      </c>
      <c r="K1715" s="60">
        <v>99.937700193274196</v>
      </c>
      <c r="L1715" s="60">
        <v>102.016280652875</v>
      </c>
      <c r="M1715" s="61">
        <v>0.479055816259568</v>
      </c>
      <c r="N1715" s="61">
        <v>0.49960656454860702</v>
      </c>
      <c r="O1715" s="61">
        <v>0.47784302471609302</v>
      </c>
      <c r="P1715" s="61">
        <v>0.46093169948727097</v>
      </c>
      <c r="Q1715" s="61">
        <v>0.436834817491073</v>
      </c>
      <c r="R1715" s="61">
        <v>0.44189177614701702</v>
      </c>
      <c r="S1715" s="61">
        <v>0.38804533711825101</v>
      </c>
    </row>
    <row r="1716" spans="1:19" x14ac:dyDescent="0.35">
      <c r="A1716" s="59" t="s">
        <v>1234</v>
      </c>
      <c r="B1716" s="59" t="s">
        <v>1235</v>
      </c>
      <c r="C1716" s="53" t="s">
        <v>40</v>
      </c>
      <c r="D1716" s="53" t="s">
        <v>52</v>
      </c>
      <c r="E1716" s="53" t="s">
        <v>3707</v>
      </c>
      <c r="F1716" s="60">
        <v>88.270413584421505</v>
      </c>
      <c r="G1716" s="60">
        <v>100.879029511721</v>
      </c>
      <c r="H1716" s="60">
        <v>113.81673526841701</v>
      </c>
      <c r="I1716" s="60">
        <v>94.383732399260495</v>
      </c>
      <c r="J1716" s="60">
        <v>120.17239630213901</v>
      </c>
      <c r="K1716" s="60">
        <v>115.771045765398</v>
      </c>
      <c r="L1716" s="60">
        <v>112.17463048769</v>
      </c>
      <c r="M1716" s="61">
        <v>0.64082959093862402</v>
      </c>
      <c r="N1716" s="61">
        <v>0.67825689413114798</v>
      </c>
      <c r="O1716" s="61">
        <v>0.64336957498746705</v>
      </c>
      <c r="P1716" s="61">
        <v>0.61339140723949603</v>
      </c>
      <c r="Q1716" s="61">
        <v>0.57903809171759102</v>
      </c>
      <c r="R1716" s="61">
        <v>0.58887072335796797</v>
      </c>
      <c r="S1716" s="61">
        <v>0.52020125467462297</v>
      </c>
    </row>
    <row r="1717" spans="1:19" x14ac:dyDescent="0.35">
      <c r="A1717" s="59" t="s">
        <v>3044</v>
      </c>
      <c r="B1717" s="59" t="s">
        <v>3045</v>
      </c>
      <c r="C1717" s="53" t="s">
        <v>40</v>
      </c>
      <c r="D1717" s="53" t="s">
        <v>199</v>
      </c>
      <c r="E1717" s="53" t="s">
        <v>3707</v>
      </c>
      <c r="F1717" s="60">
        <v>103.719584326743</v>
      </c>
      <c r="G1717" s="60">
        <v>126.902778533337</v>
      </c>
      <c r="H1717" s="60">
        <v>115.484244600183</v>
      </c>
      <c r="I1717" s="60">
        <v>116.02906606730301</v>
      </c>
      <c r="J1717" s="60">
        <v>126.292579133551</v>
      </c>
      <c r="K1717" s="60">
        <v>99.645639568487994</v>
      </c>
      <c r="L1717" s="60">
        <v>95.954883944305294</v>
      </c>
      <c r="M1717" s="61">
        <v>0.65130819824753305</v>
      </c>
      <c r="N1717" s="61">
        <v>0.68918420897439003</v>
      </c>
      <c r="O1717" s="61">
        <v>0.65490160785024898</v>
      </c>
      <c r="P1717" s="61">
        <v>0.62812414050501597</v>
      </c>
      <c r="Q1717" s="61">
        <v>0.59576110494636803</v>
      </c>
      <c r="R1717" s="61">
        <v>0.60329556501293102</v>
      </c>
      <c r="S1717" s="61">
        <v>0.54012683273218698</v>
      </c>
    </row>
    <row r="1718" spans="1:19" x14ac:dyDescent="0.35">
      <c r="A1718" s="59" t="s">
        <v>2744</v>
      </c>
      <c r="B1718" s="59" t="s">
        <v>2745</v>
      </c>
      <c r="C1718" s="53" t="s">
        <v>60</v>
      </c>
      <c r="D1718" s="53" t="s">
        <v>440</v>
      </c>
      <c r="E1718" s="53" t="s">
        <v>3707</v>
      </c>
      <c r="F1718" s="60">
        <v>108.563432583577</v>
      </c>
      <c r="G1718" s="60">
        <v>111.763893061112</v>
      </c>
      <c r="H1718" s="60">
        <v>89.030391214356001</v>
      </c>
      <c r="I1718" s="60">
        <v>96.145170840981507</v>
      </c>
      <c r="J1718" s="60">
        <v>105.478098840497</v>
      </c>
      <c r="K1718" s="60">
        <v>93.339176698442699</v>
      </c>
      <c r="L1718" s="60">
        <v>100.26616512042899</v>
      </c>
      <c r="M1718" s="61">
        <v>0.62442769618391503</v>
      </c>
      <c r="N1718" s="61">
        <v>0.61349618471330103</v>
      </c>
      <c r="O1718" s="61">
        <v>0.625903140773301</v>
      </c>
      <c r="P1718" s="61">
        <v>0.59607937647241405</v>
      </c>
      <c r="Q1718" s="61">
        <v>0.56025882269958505</v>
      </c>
      <c r="R1718" s="61">
        <v>0.56667158526304695</v>
      </c>
      <c r="S1718" s="61">
        <v>0.36588805943826302</v>
      </c>
    </row>
    <row r="1719" spans="1:19" x14ac:dyDescent="0.35">
      <c r="A1719" s="59" t="s">
        <v>1244</v>
      </c>
      <c r="B1719" s="59" t="s">
        <v>1245</v>
      </c>
      <c r="C1719" s="53" t="s">
        <v>60</v>
      </c>
      <c r="D1719" s="53" t="s">
        <v>52</v>
      </c>
      <c r="E1719" s="53" t="s">
        <v>3707</v>
      </c>
      <c r="F1719" s="60">
        <v>93.303068532641603</v>
      </c>
      <c r="G1719" s="60">
        <v>99.993608275398998</v>
      </c>
      <c r="H1719" s="60">
        <v>109.530956016218</v>
      </c>
      <c r="I1719" s="60">
        <v>90.225263951953494</v>
      </c>
      <c r="J1719" s="60">
        <v>120.16732908668</v>
      </c>
      <c r="K1719" s="60">
        <v>116.998344453285</v>
      </c>
      <c r="L1719" s="60">
        <v>109.06257793931</v>
      </c>
      <c r="M1719" s="61">
        <v>0.689696550096351</v>
      </c>
      <c r="N1719" s="61">
        <v>0.72283279067084705</v>
      </c>
      <c r="O1719" s="61">
        <v>0.69169448886166696</v>
      </c>
      <c r="P1719" s="61">
        <v>0.66481556726946101</v>
      </c>
      <c r="Q1719" s="61">
        <v>0.63268941236932497</v>
      </c>
      <c r="R1719" s="61">
        <v>0.64148938480089501</v>
      </c>
      <c r="S1719" s="61">
        <v>0.57298019890127005</v>
      </c>
    </row>
    <row r="1720" spans="1:19" x14ac:dyDescent="0.35">
      <c r="A1720" s="59" t="s">
        <v>3605</v>
      </c>
      <c r="B1720" s="59" t="s">
        <v>3606</v>
      </c>
      <c r="C1720" s="53" t="s">
        <v>60</v>
      </c>
      <c r="D1720" s="53" t="s">
        <v>135</v>
      </c>
      <c r="E1720" s="53" t="s">
        <v>3708</v>
      </c>
      <c r="F1720" s="60">
        <v>108.216940162575</v>
      </c>
      <c r="G1720" s="60">
        <v>115.89722544954699</v>
      </c>
      <c r="H1720" s="60">
        <v>109.902417198591</v>
      </c>
      <c r="I1720" s="60">
        <v>107.07905108600001</v>
      </c>
      <c r="J1720" s="60">
        <v>120.876690991749</v>
      </c>
      <c r="K1720" s="60">
        <v>101.278183029787</v>
      </c>
      <c r="L1720" s="60">
        <v>102.290631662523</v>
      </c>
      <c r="M1720" s="61">
        <v>0.473205176106754</v>
      </c>
      <c r="N1720" s="61">
        <v>0.49193764670568502</v>
      </c>
      <c r="O1720" s="61">
        <v>0.470705113554237</v>
      </c>
      <c r="P1720" s="61">
        <v>0.45419665111887197</v>
      </c>
      <c r="Q1720" s="61">
        <v>0.42702680007691302</v>
      </c>
      <c r="R1720" s="61">
        <v>0.428336154724269</v>
      </c>
      <c r="S1720" s="61">
        <v>0.35707378527227002</v>
      </c>
    </row>
    <row r="1721" spans="1:19" x14ac:dyDescent="0.35">
      <c r="A1721" s="59" t="s">
        <v>2820</v>
      </c>
      <c r="B1721" s="59" t="s">
        <v>2821</v>
      </c>
      <c r="C1721" s="53" t="s">
        <v>40</v>
      </c>
      <c r="D1721" s="53" t="s">
        <v>146</v>
      </c>
      <c r="E1721" s="53" t="s">
        <v>3708</v>
      </c>
      <c r="F1721" s="60">
        <v>99.669599143563502</v>
      </c>
      <c r="G1721" s="60">
        <v>107.17891939690701</v>
      </c>
      <c r="H1721" s="60">
        <v>117.30686668104801</v>
      </c>
      <c r="I1721" s="60">
        <v>97.663842385282507</v>
      </c>
      <c r="J1721" s="60">
        <v>114.683878072092</v>
      </c>
      <c r="K1721" s="60">
        <v>108.177067052756</v>
      </c>
      <c r="L1721" s="60">
        <v>98.924179484628397</v>
      </c>
      <c r="M1721" s="61">
        <v>0.55979840794200697</v>
      </c>
      <c r="N1721" s="61">
        <v>0.58074353036159299</v>
      </c>
      <c r="O1721" s="61">
        <v>0.56190402331403</v>
      </c>
      <c r="P1721" s="61">
        <v>0.54460084555913701</v>
      </c>
      <c r="Q1721" s="61">
        <v>0.52284479599331901</v>
      </c>
      <c r="R1721" s="61">
        <v>0.529046965719014</v>
      </c>
      <c r="S1721" s="61">
        <v>0.47551433531794401</v>
      </c>
    </row>
    <row r="1722" spans="1:19" x14ac:dyDescent="0.35">
      <c r="A1722" s="59" t="s">
        <v>2808</v>
      </c>
      <c r="B1722" s="59" t="s">
        <v>2809</v>
      </c>
      <c r="C1722" s="53" t="s">
        <v>60</v>
      </c>
      <c r="D1722" s="53" t="s">
        <v>146</v>
      </c>
      <c r="E1722" s="53" t="s">
        <v>3707</v>
      </c>
      <c r="F1722" s="60">
        <v>92.556116294486401</v>
      </c>
      <c r="G1722" s="60">
        <v>106.190945893304</v>
      </c>
      <c r="H1722" s="60">
        <v>118.36016583660501</v>
      </c>
      <c r="I1722" s="60">
        <v>95.355048155041501</v>
      </c>
      <c r="J1722" s="60">
        <v>109.94607987709701</v>
      </c>
      <c r="K1722" s="60">
        <v>111.982340832882</v>
      </c>
      <c r="L1722" s="60">
        <v>100.43997373102</v>
      </c>
      <c r="M1722" s="61">
        <v>0.65622637597842504</v>
      </c>
      <c r="N1722" s="61">
        <v>0.69289756789419099</v>
      </c>
      <c r="O1722" s="61">
        <v>0.66010268405929595</v>
      </c>
      <c r="P1722" s="61">
        <v>0.63296987751607103</v>
      </c>
      <c r="Q1722" s="61">
        <v>0.60167480699214704</v>
      </c>
      <c r="R1722" s="61">
        <v>0.610453535598386</v>
      </c>
      <c r="S1722" s="61">
        <v>0.54436125580293004</v>
      </c>
    </row>
    <row r="1723" spans="1:19" x14ac:dyDescent="0.35">
      <c r="A1723" s="59" t="s">
        <v>2422</v>
      </c>
      <c r="B1723" s="59" t="s">
        <v>2423</v>
      </c>
      <c r="C1723" s="53" t="s">
        <v>40</v>
      </c>
      <c r="D1723" s="53" t="s">
        <v>109</v>
      </c>
      <c r="E1723" s="53" t="s">
        <v>3707</v>
      </c>
      <c r="F1723" s="60">
        <v>103.929588008766</v>
      </c>
      <c r="G1723" s="60">
        <v>120.54133166367799</v>
      </c>
      <c r="H1723" s="60">
        <v>103.44067197328199</v>
      </c>
      <c r="I1723" s="60">
        <v>95.361888630900296</v>
      </c>
      <c r="J1723" s="60">
        <v>122.493325759958</v>
      </c>
      <c r="K1723" s="60">
        <v>99.761401921532496</v>
      </c>
      <c r="L1723" s="60">
        <v>93.068351751498795</v>
      </c>
      <c r="M1723" s="61">
        <v>0.60518111564467403</v>
      </c>
      <c r="N1723" s="61">
        <v>0.647131444083209</v>
      </c>
      <c r="O1723" s="61">
        <v>0.61006067194829305</v>
      </c>
      <c r="P1723" s="61">
        <v>0.57562217810816996</v>
      </c>
      <c r="Q1723" s="61">
        <v>0.53800736226083301</v>
      </c>
      <c r="R1723" s="61">
        <v>0.54987105270801295</v>
      </c>
      <c r="S1723" s="61">
        <v>0.46495315181297597</v>
      </c>
    </row>
    <row r="1724" spans="1:19" x14ac:dyDescent="0.35">
      <c r="A1724" s="59" t="s">
        <v>2530</v>
      </c>
      <c r="B1724" s="59" t="s">
        <v>2531</v>
      </c>
      <c r="C1724" s="53" t="s">
        <v>40</v>
      </c>
      <c r="D1724" s="53" t="s">
        <v>41</v>
      </c>
      <c r="E1724" s="53" t="s">
        <v>3707</v>
      </c>
      <c r="F1724" s="60">
        <v>94.210169742559202</v>
      </c>
      <c r="G1724" s="60">
        <v>96.932664390728604</v>
      </c>
      <c r="H1724" s="60">
        <v>110.053255931439</v>
      </c>
      <c r="I1724" s="60">
        <v>86.629814392074707</v>
      </c>
      <c r="J1724" s="60">
        <v>106.330356221511</v>
      </c>
      <c r="K1724" s="60">
        <v>112.316641699378</v>
      </c>
      <c r="L1724" s="60">
        <v>102.214806037719</v>
      </c>
      <c r="M1724" s="61">
        <v>0.69943042051888604</v>
      </c>
      <c r="N1724" s="61">
        <v>0.73713557618374104</v>
      </c>
      <c r="O1724" s="61">
        <v>0.70328161087195795</v>
      </c>
      <c r="P1724" s="61">
        <v>0.673220648317993</v>
      </c>
      <c r="Q1724" s="61">
        <v>0.63839948429039794</v>
      </c>
      <c r="R1724" s="61">
        <v>0.64854412180216603</v>
      </c>
      <c r="S1724" s="61">
        <v>0.56920460752593005</v>
      </c>
    </row>
    <row r="1725" spans="1:19" x14ac:dyDescent="0.35">
      <c r="A1725" s="59" t="s">
        <v>2128</v>
      </c>
      <c r="B1725" s="59" t="s">
        <v>2129</v>
      </c>
      <c r="C1725" s="53" t="s">
        <v>40</v>
      </c>
      <c r="D1725" s="53" t="s">
        <v>44</v>
      </c>
      <c r="E1725" s="53" t="s">
        <v>3707</v>
      </c>
      <c r="F1725" s="60">
        <v>104.67227463247001</v>
      </c>
      <c r="G1725" s="60">
        <v>105.829021836338</v>
      </c>
      <c r="H1725" s="60">
        <v>104.70884445915701</v>
      </c>
      <c r="I1725" s="60">
        <v>109.30971435546699</v>
      </c>
      <c r="J1725" s="60">
        <v>115.89450823404501</v>
      </c>
      <c r="K1725" s="60">
        <v>102.111682062078</v>
      </c>
      <c r="L1725" s="60">
        <v>103.856414580158</v>
      </c>
      <c r="M1725" s="61">
        <v>0.66044782198121699</v>
      </c>
      <c r="N1725" s="61">
        <v>0.69199393849492496</v>
      </c>
      <c r="O1725" s="61">
        <v>0.65717009457365605</v>
      </c>
      <c r="P1725" s="61">
        <v>0.63127463913987103</v>
      </c>
      <c r="Q1725" s="61">
        <v>0.59789346729180404</v>
      </c>
      <c r="R1725" s="61">
        <v>0.60486370903159703</v>
      </c>
      <c r="S1725" s="61">
        <v>0.452551380791127</v>
      </c>
    </row>
    <row r="1726" spans="1:19" x14ac:dyDescent="0.35">
      <c r="A1726" s="59" t="s">
        <v>2116</v>
      </c>
      <c r="B1726" s="59" t="s">
        <v>2117</v>
      </c>
      <c r="C1726" s="53" t="s">
        <v>60</v>
      </c>
      <c r="D1726" s="53" t="s">
        <v>44</v>
      </c>
      <c r="E1726" s="53" t="s">
        <v>3707</v>
      </c>
      <c r="F1726" s="60">
        <v>97.632358612911503</v>
      </c>
      <c r="G1726" s="60">
        <v>116.20990523299</v>
      </c>
      <c r="H1726" s="60">
        <v>110.19463887612</v>
      </c>
      <c r="I1726" s="60">
        <v>101.134884369798</v>
      </c>
      <c r="J1726" s="60">
        <v>116.08320168589999</v>
      </c>
      <c r="K1726" s="60">
        <v>101.14935307315901</v>
      </c>
      <c r="L1726" s="60">
        <v>103.856414580158</v>
      </c>
      <c r="M1726" s="61">
        <v>0.66047265922710197</v>
      </c>
      <c r="N1726" s="61">
        <v>0.65526806885213995</v>
      </c>
      <c r="O1726" s="61">
        <v>0.57188145685793201</v>
      </c>
      <c r="P1726" s="61">
        <v>0.63129548555420401</v>
      </c>
      <c r="Q1726" s="61">
        <v>0.59791503317723704</v>
      </c>
      <c r="R1726" s="61">
        <v>0.55147010374946903</v>
      </c>
      <c r="S1726" s="61">
        <v>0.452551380791127</v>
      </c>
    </row>
    <row r="1727" spans="1:19" x14ac:dyDescent="0.35">
      <c r="A1727" s="59" t="s">
        <v>2806</v>
      </c>
      <c r="B1727" s="59" t="s">
        <v>2807</v>
      </c>
      <c r="C1727" s="53" t="s">
        <v>60</v>
      </c>
      <c r="D1727" s="53" t="s">
        <v>146</v>
      </c>
      <c r="E1727" s="53" t="s">
        <v>3707</v>
      </c>
      <c r="F1727" s="60">
        <v>99.982021266295504</v>
      </c>
      <c r="G1727" s="60">
        <v>110.25808267723799</v>
      </c>
      <c r="H1727" s="60">
        <v>118.07993409847199</v>
      </c>
      <c r="I1727" s="60">
        <v>99.494620344571601</v>
      </c>
      <c r="J1727" s="60">
        <v>125.333717191118</v>
      </c>
      <c r="K1727" s="60">
        <v>117.468922658087</v>
      </c>
      <c r="L1727" s="60">
        <v>98.924179484628397</v>
      </c>
      <c r="M1727" s="61">
        <v>0.65786817262471697</v>
      </c>
      <c r="N1727" s="61">
        <v>0.69290212593304201</v>
      </c>
      <c r="O1727" s="61">
        <v>0.66196030470336198</v>
      </c>
      <c r="P1727" s="61">
        <v>0.633081414296502</v>
      </c>
      <c r="Q1727" s="61">
        <v>0.60153810956223297</v>
      </c>
      <c r="R1727" s="61">
        <v>0.61184945892838205</v>
      </c>
      <c r="S1727" s="61">
        <v>0.47551433531794401</v>
      </c>
    </row>
    <row r="1728" spans="1:19" x14ac:dyDescent="0.35">
      <c r="A1728" s="59" t="s">
        <v>3334</v>
      </c>
      <c r="B1728" s="59" t="s">
        <v>3335</v>
      </c>
      <c r="C1728" s="53" t="s">
        <v>60</v>
      </c>
      <c r="D1728" s="53" t="s">
        <v>106</v>
      </c>
      <c r="E1728" s="53" t="s">
        <v>3707</v>
      </c>
      <c r="F1728" s="60">
        <v>108.24468577258</v>
      </c>
      <c r="G1728" s="60">
        <v>110.26057938490101</v>
      </c>
      <c r="H1728" s="60">
        <v>106.133340035017</v>
      </c>
      <c r="I1728" s="60">
        <v>104.42173301994499</v>
      </c>
      <c r="J1728" s="60">
        <v>116.595038706457</v>
      </c>
      <c r="K1728" s="60">
        <v>108.739261238463</v>
      </c>
      <c r="L1728" s="60">
        <v>106.020927253973</v>
      </c>
      <c r="M1728" s="61">
        <v>0.65246029552454099</v>
      </c>
      <c r="N1728" s="61">
        <v>0.68676533245599403</v>
      </c>
      <c r="O1728" s="61">
        <v>0.65518083462783805</v>
      </c>
      <c r="P1728" s="61">
        <v>0.62850757197356599</v>
      </c>
      <c r="Q1728" s="61">
        <v>0.596350525755028</v>
      </c>
      <c r="R1728" s="61">
        <v>0.60277479582861104</v>
      </c>
      <c r="S1728" s="61">
        <v>0.52975554560690397</v>
      </c>
    </row>
    <row r="1729" spans="1:19" x14ac:dyDescent="0.35">
      <c r="A1729" s="59" t="s">
        <v>3140</v>
      </c>
      <c r="B1729" s="59" t="s">
        <v>3141</v>
      </c>
      <c r="C1729" s="53" t="s">
        <v>60</v>
      </c>
      <c r="D1729" s="53" t="s">
        <v>49</v>
      </c>
      <c r="E1729" s="53" t="s">
        <v>3708</v>
      </c>
      <c r="F1729" s="60">
        <v>98.031969130389001</v>
      </c>
      <c r="G1729" s="60">
        <v>117.38493470285999</v>
      </c>
      <c r="H1729" s="60">
        <v>117.071984902967</v>
      </c>
      <c r="I1729" s="60">
        <v>109.493739064152</v>
      </c>
      <c r="J1729" s="60">
        <v>116.8334873882</v>
      </c>
      <c r="K1729" s="60">
        <v>98.410843620385904</v>
      </c>
      <c r="L1729" s="60">
        <v>98.048299944776304</v>
      </c>
      <c r="M1729" s="61">
        <v>0.52678465892793003</v>
      </c>
      <c r="N1729" s="61">
        <v>0.55100063148216405</v>
      </c>
      <c r="O1729" s="61">
        <v>0.528929425446378</v>
      </c>
      <c r="P1729" s="61">
        <v>0.50908116541230197</v>
      </c>
      <c r="Q1729" s="61">
        <v>0.48438389818808503</v>
      </c>
      <c r="R1729" s="61">
        <v>0.49127344131580403</v>
      </c>
      <c r="S1729" s="61">
        <v>0.44170365468035</v>
      </c>
    </row>
    <row r="1730" spans="1:19" x14ac:dyDescent="0.35">
      <c r="A1730" s="59" t="s">
        <v>3138</v>
      </c>
      <c r="B1730" s="59" t="s">
        <v>3139</v>
      </c>
      <c r="C1730" s="53" t="s">
        <v>60</v>
      </c>
      <c r="D1730" s="53" t="s">
        <v>49</v>
      </c>
      <c r="E1730" s="53" t="s">
        <v>3707</v>
      </c>
      <c r="F1730" s="60">
        <v>98.04961599376</v>
      </c>
      <c r="G1730" s="60">
        <v>116.973602115289</v>
      </c>
      <c r="H1730" s="60">
        <v>121.924392805317</v>
      </c>
      <c r="I1730" s="60">
        <v>117.30527614938499</v>
      </c>
      <c r="J1730" s="60">
        <v>121.429451809536</v>
      </c>
      <c r="K1730" s="60">
        <v>98.208531684579</v>
      </c>
      <c r="L1730" s="60">
        <v>97.220526949468606</v>
      </c>
      <c r="M1730" s="61">
        <v>0.63589912993048303</v>
      </c>
      <c r="N1730" s="61">
        <v>0.67612471768303695</v>
      </c>
      <c r="O1730" s="61">
        <v>0.64003037237280302</v>
      </c>
      <c r="P1730" s="61">
        <v>0.60936664938832696</v>
      </c>
      <c r="Q1730" s="61">
        <v>0.57448121067035796</v>
      </c>
      <c r="R1730" s="61">
        <v>0.58458732785350198</v>
      </c>
      <c r="S1730" s="61">
        <v>0.51867725174787505</v>
      </c>
    </row>
    <row r="1731" spans="1:19" x14ac:dyDescent="0.35">
      <c r="A1731" s="59" t="s">
        <v>2598</v>
      </c>
      <c r="B1731" s="59" t="s">
        <v>2599</v>
      </c>
      <c r="C1731" s="53" t="s">
        <v>60</v>
      </c>
      <c r="D1731" s="53" t="s">
        <v>80</v>
      </c>
      <c r="E1731" s="53" t="s">
        <v>3707</v>
      </c>
      <c r="F1731" s="60">
        <v>103.693914175755</v>
      </c>
      <c r="G1731" s="60">
        <v>128.38270200091</v>
      </c>
      <c r="H1731" s="60">
        <v>102.86594916846001</v>
      </c>
      <c r="I1731" s="60">
        <v>102.309304989485</v>
      </c>
      <c r="J1731" s="60">
        <v>117.42379385957901</v>
      </c>
      <c r="K1731" s="60">
        <v>97.553890209003598</v>
      </c>
      <c r="L1731" s="60">
        <v>103.257962469059</v>
      </c>
      <c r="M1731" s="61">
        <v>0.658451296423193</v>
      </c>
      <c r="N1731" s="61">
        <v>0.69657529454806</v>
      </c>
      <c r="O1731" s="61">
        <v>0.66146317680169497</v>
      </c>
      <c r="P1731" s="61">
        <v>0.62973928649869804</v>
      </c>
      <c r="Q1731" s="61">
        <v>0.59343361549732698</v>
      </c>
      <c r="R1731" s="61">
        <v>0.60446597711668504</v>
      </c>
      <c r="S1731" s="61">
        <v>0.53119730602153903</v>
      </c>
    </row>
    <row r="1732" spans="1:19" x14ac:dyDescent="0.35">
      <c r="A1732" s="59" t="s">
        <v>3136</v>
      </c>
      <c r="B1732" s="59" t="s">
        <v>3137</v>
      </c>
      <c r="C1732" s="53" t="s">
        <v>60</v>
      </c>
      <c r="D1732" s="53" t="s">
        <v>49</v>
      </c>
      <c r="E1732" s="53" t="s">
        <v>3708</v>
      </c>
      <c r="F1732" s="60">
        <v>98.031969130389001</v>
      </c>
      <c r="G1732" s="60">
        <v>117.38493470285999</v>
      </c>
      <c r="H1732" s="60">
        <v>117.071984902967</v>
      </c>
      <c r="I1732" s="60">
        <v>109.493739064152</v>
      </c>
      <c r="J1732" s="60">
        <v>116.8334873882</v>
      </c>
      <c r="K1732" s="60">
        <v>98.410843620385904</v>
      </c>
      <c r="L1732" s="60">
        <v>98.048299944776304</v>
      </c>
      <c r="M1732" s="61">
        <v>0.52678465892793003</v>
      </c>
      <c r="N1732" s="61">
        <v>0.55100063148216405</v>
      </c>
      <c r="O1732" s="61">
        <v>0.528929425446378</v>
      </c>
      <c r="P1732" s="61">
        <v>0.50908116541230197</v>
      </c>
      <c r="Q1732" s="61">
        <v>0.48438389818808503</v>
      </c>
      <c r="R1732" s="61">
        <v>0.49127344131580403</v>
      </c>
      <c r="S1732" s="61">
        <v>0.44170365468035</v>
      </c>
    </row>
    <row r="1733" spans="1:19" x14ac:dyDescent="0.35">
      <c r="A1733" s="59" t="s">
        <v>2526</v>
      </c>
      <c r="B1733" s="59" t="s">
        <v>2527</v>
      </c>
      <c r="C1733" s="53" t="s">
        <v>60</v>
      </c>
      <c r="D1733" s="53" t="s">
        <v>41</v>
      </c>
      <c r="E1733" s="53" t="s">
        <v>3707</v>
      </c>
      <c r="F1733" s="60">
        <v>103.663765402679</v>
      </c>
      <c r="G1733" s="60">
        <v>106.008029205532</v>
      </c>
      <c r="H1733" s="60">
        <v>102.420316783701</v>
      </c>
      <c r="I1733" s="60">
        <v>85.954070825726902</v>
      </c>
      <c r="J1733" s="60">
        <v>115.65219881671401</v>
      </c>
      <c r="K1733" s="60">
        <v>102.226064442244</v>
      </c>
      <c r="L1733" s="60">
        <v>108.073687085418</v>
      </c>
      <c r="M1733" s="61">
        <v>0.74019663985470396</v>
      </c>
      <c r="N1733" s="61">
        <v>0.771657351423499</v>
      </c>
      <c r="O1733" s="61">
        <v>0.73859925821179395</v>
      </c>
      <c r="P1733" s="61">
        <v>0.71553905953034602</v>
      </c>
      <c r="Q1733" s="61">
        <v>0.68153756686281797</v>
      </c>
      <c r="R1733" s="61">
        <v>0.68649200560354096</v>
      </c>
      <c r="S1733" s="61">
        <v>0.60584472913666199</v>
      </c>
    </row>
    <row r="1734" spans="1:19" x14ac:dyDescent="0.35">
      <c r="A1734" s="59" t="s">
        <v>2528</v>
      </c>
      <c r="B1734" s="59" t="s">
        <v>2529</v>
      </c>
      <c r="C1734" s="53" t="s">
        <v>60</v>
      </c>
      <c r="D1734" s="53" t="s">
        <v>41</v>
      </c>
      <c r="E1734" s="53" t="s">
        <v>3708</v>
      </c>
      <c r="F1734" s="60">
        <v>97.454766500465794</v>
      </c>
      <c r="G1734" s="60">
        <v>99.714502639746698</v>
      </c>
      <c r="H1734" s="60">
        <v>106.212693009319</v>
      </c>
      <c r="I1734" s="60">
        <v>92.239513654948496</v>
      </c>
      <c r="J1734" s="60">
        <v>111.20656178732899</v>
      </c>
      <c r="K1734" s="60">
        <v>108.53091801279901</v>
      </c>
      <c r="L1734" s="60">
        <v>103.821690807519</v>
      </c>
      <c r="M1734" s="61">
        <v>0.49071278501014998</v>
      </c>
      <c r="N1734" s="61">
        <v>0.51074454272121295</v>
      </c>
      <c r="O1734" s="61">
        <v>0.49137843425093197</v>
      </c>
      <c r="P1734" s="61">
        <v>0.47591726266030299</v>
      </c>
      <c r="Q1734" s="61">
        <v>0.45433175406070903</v>
      </c>
      <c r="R1734" s="61">
        <v>0.458804157960437</v>
      </c>
      <c r="S1734" s="61">
        <v>0.41073076134943098</v>
      </c>
    </row>
    <row r="1735" spans="1:19" x14ac:dyDescent="0.35">
      <c r="A1735" s="59" t="s">
        <v>3533</v>
      </c>
      <c r="B1735" s="59" t="s">
        <v>3534</v>
      </c>
      <c r="C1735" s="53" t="s">
        <v>60</v>
      </c>
      <c r="D1735" s="53" t="s">
        <v>44</v>
      </c>
      <c r="E1735" s="53" t="s">
        <v>3708</v>
      </c>
      <c r="F1735" s="60">
        <v>107.49560891980001</v>
      </c>
      <c r="G1735" s="60">
        <v>107.42251265118701</v>
      </c>
      <c r="H1735" s="60">
        <v>112.798384705928</v>
      </c>
      <c r="I1735" s="60">
        <v>106.665568182461</v>
      </c>
      <c r="J1735" s="60">
        <v>110.294366486314</v>
      </c>
      <c r="K1735" s="60">
        <v>95.438679017312595</v>
      </c>
      <c r="L1735" s="60">
        <v>94.127253812039399</v>
      </c>
      <c r="M1735" s="61">
        <v>0.51957240652328096</v>
      </c>
      <c r="N1735" s="61">
        <v>0.54089110562018605</v>
      </c>
      <c r="O1735" s="61">
        <v>0.52172072442080797</v>
      </c>
      <c r="P1735" s="61">
        <v>0.50483642711089705</v>
      </c>
      <c r="Q1735" s="61">
        <v>0.483942014585519</v>
      </c>
      <c r="R1735" s="61">
        <v>0.48966395654522898</v>
      </c>
      <c r="S1735" s="61">
        <v>0.44891880199704598</v>
      </c>
    </row>
    <row r="1736" spans="1:19" x14ac:dyDescent="0.35">
      <c r="A1736" s="59" t="s">
        <v>2602</v>
      </c>
      <c r="B1736" s="59" t="s">
        <v>2603</v>
      </c>
      <c r="C1736" s="53" t="s">
        <v>60</v>
      </c>
      <c r="D1736" s="53" t="s">
        <v>80</v>
      </c>
      <c r="E1736" s="53" t="s">
        <v>3708</v>
      </c>
      <c r="F1736" s="60">
        <v>101.627275860487</v>
      </c>
      <c r="G1736" s="60">
        <v>120.95489814758</v>
      </c>
      <c r="H1736" s="60">
        <v>107.247231881151</v>
      </c>
      <c r="I1736" s="60">
        <v>105.487924585079</v>
      </c>
      <c r="J1736" s="60">
        <v>118.60213862017901</v>
      </c>
      <c r="K1736" s="60">
        <v>99.937700193274196</v>
      </c>
      <c r="L1736" s="60">
        <v>102.016280652875</v>
      </c>
      <c r="M1736" s="61">
        <v>0.479055816259568</v>
      </c>
      <c r="N1736" s="61">
        <v>0.49960656454860702</v>
      </c>
      <c r="O1736" s="61">
        <v>0.47784302471609302</v>
      </c>
      <c r="P1736" s="61">
        <v>0.46093169948727097</v>
      </c>
      <c r="Q1736" s="61">
        <v>0.436834817491073</v>
      </c>
      <c r="R1736" s="61">
        <v>0.44189177614701702</v>
      </c>
      <c r="S1736" s="61">
        <v>0.38804533711825101</v>
      </c>
    </row>
    <row r="1737" spans="1:19" x14ac:dyDescent="0.35">
      <c r="A1737" s="59" t="s">
        <v>2532</v>
      </c>
      <c r="B1737" s="59" t="s">
        <v>2533</v>
      </c>
      <c r="C1737" s="53" t="s">
        <v>40</v>
      </c>
      <c r="D1737" s="53" t="s">
        <v>41</v>
      </c>
      <c r="E1737" s="53" t="s">
        <v>3708</v>
      </c>
      <c r="F1737" s="60">
        <v>97.454766500465794</v>
      </c>
      <c r="G1737" s="60">
        <v>99.714502639746698</v>
      </c>
      <c r="H1737" s="60">
        <v>106.212693009319</v>
      </c>
      <c r="I1737" s="60">
        <v>92.239513654948496</v>
      </c>
      <c r="J1737" s="60">
        <v>111.20656178732899</v>
      </c>
      <c r="K1737" s="60">
        <v>108.53091801279901</v>
      </c>
      <c r="L1737" s="60">
        <v>103.821690807519</v>
      </c>
      <c r="M1737" s="61">
        <v>0.49071278501014998</v>
      </c>
      <c r="N1737" s="61">
        <v>0.51074454272121295</v>
      </c>
      <c r="O1737" s="61">
        <v>0.49137843425093197</v>
      </c>
      <c r="P1737" s="61">
        <v>0.47591726266030299</v>
      </c>
      <c r="Q1737" s="61">
        <v>0.45433175406070903</v>
      </c>
      <c r="R1737" s="61">
        <v>0.458804157960437</v>
      </c>
      <c r="S1737" s="61">
        <v>0.41073076134943098</v>
      </c>
    </row>
    <row r="1738" spans="1:19" x14ac:dyDescent="0.35">
      <c r="A1738" s="59" t="s">
        <v>1880</v>
      </c>
      <c r="B1738" s="59" t="s">
        <v>1881</v>
      </c>
      <c r="C1738" s="53" t="s">
        <v>40</v>
      </c>
      <c r="D1738" s="53" t="s">
        <v>55</v>
      </c>
      <c r="E1738" s="53" t="s">
        <v>3707</v>
      </c>
      <c r="F1738" s="60">
        <v>92.515836004371593</v>
      </c>
      <c r="G1738" s="60">
        <v>131.86304678107501</v>
      </c>
      <c r="H1738" s="60">
        <v>123.538987546497</v>
      </c>
      <c r="I1738" s="60">
        <v>120.72347784410501</v>
      </c>
      <c r="J1738" s="60">
        <v>134.503012471408</v>
      </c>
      <c r="K1738" s="60">
        <v>110.05238541033999</v>
      </c>
      <c r="L1738" s="60">
        <v>95.127027236913094</v>
      </c>
      <c r="M1738" s="61">
        <v>0.65453948355241898</v>
      </c>
      <c r="N1738" s="61">
        <v>0.68941899747292001</v>
      </c>
      <c r="O1738" s="61">
        <v>0.65841162538064102</v>
      </c>
      <c r="P1738" s="61">
        <v>0.62960059053794004</v>
      </c>
      <c r="Q1738" s="61">
        <v>0.59799266034200005</v>
      </c>
      <c r="R1738" s="61">
        <v>0.60813558818705604</v>
      </c>
      <c r="S1738" s="61">
        <v>0.54524888516494896</v>
      </c>
    </row>
    <row r="1739" spans="1:19" x14ac:dyDescent="0.35">
      <c r="A1739" s="59" t="s">
        <v>3541</v>
      </c>
      <c r="B1739" s="59" t="s">
        <v>3542</v>
      </c>
      <c r="C1739" s="53" t="s">
        <v>40</v>
      </c>
      <c r="D1739" s="53" t="s">
        <v>44</v>
      </c>
      <c r="E1739" s="53" t="s">
        <v>3708</v>
      </c>
      <c r="F1739" s="60">
        <v>107.49560891980001</v>
      </c>
      <c r="G1739" s="60">
        <v>107.42251265118701</v>
      </c>
      <c r="H1739" s="60">
        <v>112.798384705928</v>
      </c>
      <c r="I1739" s="60">
        <v>106.665568182461</v>
      </c>
      <c r="J1739" s="60">
        <v>110.294366486314</v>
      </c>
      <c r="K1739" s="60">
        <v>95.438679017312595</v>
      </c>
      <c r="L1739" s="60">
        <v>94.127253812039399</v>
      </c>
      <c r="M1739" s="61">
        <v>0.51957240652328096</v>
      </c>
      <c r="N1739" s="61">
        <v>0.54089110562018605</v>
      </c>
      <c r="O1739" s="61">
        <v>0.52172072442080797</v>
      </c>
      <c r="P1739" s="61">
        <v>0.50483642711089705</v>
      </c>
      <c r="Q1739" s="61">
        <v>0.483942014585519</v>
      </c>
      <c r="R1739" s="61">
        <v>0.48966395654522898</v>
      </c>
      <c r="S1739" s="61">
        <v>0.44891880199704598</v>
      </c>
    </row>
    <row r="1740" spans="1:19" x14ac:dyDescent="0.35">
      <c r="A1740" s="59" t="s">
        <v>1240</v>
      </c>
      <c r="B1740" s="59" t="s">
        <v>1241</v>
      </c>
      <c r="C1740" s="53" t="s">
        <v>40</v>
      </c>
      <c r="D1740" s="53" t="s">
        <v>52</v>
      </c>
      <c r="E1740" s="53" t="s">
        <v>3708</v>
      </c>
      <c r="F1740" s="60">
        <v>95.953620856882793</v>
      </c>
      <c r="G1740" s="60">
        <v>112.686426542796</v>
      </c>
      <c r="H1740" s="60">
        <v>112.26258192520299</v>
      </c>
      <c r="I1740" s="60">
        <v>101.589986001108</v>
      </c>
      <c r="J1740" s="60">
        <v>112.82527170091601</v>
      </c>
      <c r="K1740" s="60">
        <v>105.471058913861</v>
      </c>
      <c r="L1740" s="60">
        <v>106.077851471416</v>
      </c>
      <c r="M1740" s="61">
        <v>0.62406770954797197</v>
      </c>
      <c r="N1740" s="61">
        <v>0.64990514137126598</v>
      </c>
      <c r="O1740" s="61">
        <v>0.62478296192512295</v>
      </c>
      <c r="P1740" s="61">
        <v>0.60474088734583198</v>
      </c>
      <c r="Q1740" s="61">
        <v>0.57815372410160404</v>
      </c>
      <c r="R1740" s="61">
        <v>0.584279538615604</v>
      </c>
      <c r="S1740" s="61">
        <v>0.52813786068408297</v>
      </c>
    </row>
    <row r="1741" spans="1:19" x14ac:dyDescent="0.35">
      <c r="A1741" s="59" t="s">
        <v>2810</v>
      </c>
      <c r="B1741" s="59" t="s">
        <v>2811</v>
      </c>
      <c r="C1741" s="53" t="s">
        <v>60</v>
      </c>
      <c r="D1741" s="53" t="s">
        <v>146</v>
      </c>
      <c r="E1741" s="53" t="s">
        <v>3707</v>
      </c>
      <c r="F1741" s="60">
        <v>92.667169737049804</v>
      </c>
      <c r="G1741" s="60">
        <v>99.226622966296105</v>
      </c>
      <c r="H1741" s="60">
        <v>111.739298608013</v>
      </c>
      <c r="I1741" s="60">
        <v>101.74360081758</v>
      </c>
      <c r="J1741" s="60">
        <v>112.178115898006</v>
      </c>
      <c r="K1741" s="60">
        <v>103.441420946888</v>
      </c>
      <c r="L1741" s="60">
        <v>100.15284407167699</v>
      </c>
      <c r="M1741" s="61">
        <v>0.65796403412339199</v>
      </c>
      <c r="N1741" s="61">
        <v>0.693011501566275</v>
      </c>
      <c r="O1741" s="61">
        <v>0.66206022147519505</v>
      </c>
      <c r="P1741" s="61">
        <v>0.63314624618936199</v>
      </c>
      <c r="Q1741" s="61">
        <v>0.60158937680316305</v>
      </c>
      <c r="R1741" s="61">
        <v>0.61191368744254704</v>
      </c>
      <c r="S1741" s="61">
        <v>0.54454754212049605</v>
      </c>
    </row>
    <row r="1742" spans="1:19" x14ac:dyDescent="0.35">
      <c r="A1742" s="59" t="s">
        <v>2814</v>
      </c>
      <c r="B1742" s="59" t="s">
        <v>2815</v>
      </c>
      <c r="C1742" s="53" t="s">
        <v>40</v>
      </c>
      <c r="D1742" s="53" t="s">
        <v>146</v>
      </c>
      <c r="E1742" s="53" t="s">
        <v>3708</v>
      </c>
      <c r="F1742" s="60">
        <v>99.669599143563502</v>
      </c>
      <c r="G1742" s="60">
        <v>107.17891939690701</v>
      </c>
      <c r="H1742" s="60">
        <v>117.30686668104801</v>
      </c>
      <c r="I1742" s="60">
        <v>97.663842385282507</v>
      </c>
      <c r="J1742" s="60">
        <v>114.683878072092</v>
      </c>
      <c r="K1742" s="60">
        <v>108.177067052756</v>
      </c>
      <c r="L1742" s="60">
        <v>98.924179484628397</v>
      </c>
      <c r="M1742" s="61">
        <v>0.55979840794200697</v>
      </c>
      <c r="N1742" s="61">
        <v>0.58074353036159299</v>
      </c>
      <c r="O1742" s="61">
        <v>0.56190402331403</v>
      </c>
      <c r="P1742" s="61">
        <v>0.54460084555913701</v>
      </c>
      <c r="Q1742" s="61">
        <v>0.52284479599331901</v>
      </c>
      <c r="R1742" s="61">
        <v>0.529046965719014</v>
      </c>
      <c r="S1742" s="61">
        <v>0.47551433531794401</v>
      </c>
    </row>
    <row r="1743" spans="1:19" x14ac:dyDescent="0.35">
      <c r="A1743" s="59" t="s">
        <v>2122</v>
      </c>
      <c r="B1743" s="59" t="s">
        <v>2123</v>
      </c>
      <c r="C1743" s="53" t="s">
        <v>40</v>
      </c>
      <c r="D1743" s="53" t="s">
        <v>44</v>
      </c>
      <c r="E1743" s="53" t="s">
        <v>3707</v>
      </c>
      <c r="F1743" s="60">
        <v>104.67227463247001</v>
      </c>
      <c r="G1743" s="60">
        <v>107.067783054462</v>
      </c>
      <c r="H1743" s="60">
        <v>108.024308552758</v>
      </c>
      <c r="I1743" s="60">
        <v>110.630371622548</v>
      </c>
      <c r="J1743" s="60">
        <v>118.310942638467</v>
      </c>
      <c r="K1743" s="60">
        <v>97.947793061575098</v>
      </c>
      <c r="L1743" s="60">
        <v>109.242503112873</v>
      </c>
      <c r="M1743" s="61">
        <v>0.66044782198121699</v>
      </c>
      <c r="N1743" s="61">
        <v>0.69199393849492496</v>
      </c>
      <c r="O1743" s="61">
        <v>0.65717009457365605</v>
      </c>
      <c r="P1743" s="61">
        <v>0.63127463913987103</v>
      </c>
      <c r="Q1743" s="61">
        <v>0.59789346729180404</v>
      </c>
      <c r="R1743" s="61">
        <v>0.60486370903159703</v>
      </c>
      <c r="S1743" s="61">
        <v>0.52801221773942597</v>
      </c>
    </row>
    <row r="1744" spans="1:19" x14ac:dyDescent="0.35">
      <c r="A1744" s="59" t="s">
        <v>3537</v>
      </c>
      <c r="B1744" s="59" t="s">
        <v>3538</v>
      </c>
      <c r="C1744" s="53" t="s">
        <v>40</v>
      </c>
      <c r="D1744" s="53" t="s">
        <v>44</v>
      </c>
      <c r="E1744" s="53" t="s">
        <v>3708</v>
      </c>
      <c r="F1744" s="60">
        <v>107.49560891980001</v>
      </c>
      <c r="G1744" s="60">
        <v>107.42251265118701</v>
      </c>
      <c r="H1744" s="60">
        <v>112.798384705928</v>
      </c>
      <c r="I1744" s="60">
        <v>106.665568182461</v>
      </c>
      <c r="J1744" s="60">
        <v>110.294366486314</v>
      </c>
      <c r="K1744" s="60">
        <v>95.438679017312595</v>
      </c>
      <c r="L1744" s="60">
        <v>94.127253812039399</v>
      </c>
      <c r="M1744" s="61">
        <v>0.51957240652328096</v>
      </c>
      <c r="N1744" s="61">
        <v>0.54089110562018605</v>
      </c>
      <c r="O1744" s="61">
        <v>0.52172072442080797</v>
      </c>
      <c r="P1744" s="61">
        <v>0.50483642711089705</v>
      </c>
      <c r="Q1744" s="61">
        <v>0.483942014585519</v>
      </c>
      <c r="R1744" s="61">
        <v>0.48966395654522898</v>
      </c>
      <c r="S1744" s="61">
        <v>0.44891880199704598</v>
      </c>
    </row>
    <row r="1745" spans="1:19" x14ac:dyDescent="0.35">
      <c r="A1745" s="59" t="s">
        <v>2304</v>
      </c>
      <c r="B1745" s="59" t="s">
        <v>2305</v>
      </c>
      <c r="C1745" s="53" t="s">
        <v>40</v>
      </c>
      <c r="D1745" s="53" t="s">
        <v>114</v>
      </c>
      <c r="E1745" s="53" t="s">
        <v>3708</v>
      </c>
      <c r="F1745" s="60">
        <v>105.844745124531</v>
      </c>
      <c r="G1745" s="60">
        <v>108.841069672503</v>
      </c>
      <c r="H1745" s="60">
        <v>110.704646266723</v>
      </c>
      <c r="I1745" s="60">
        <v>107.755621872684</v>
      </c>
      <c r="J1745" s="60">
        <v>111.951201163831</v>
      </c>
      <c r="K1745" s="60">
        <v>96.230509404470496</v>
      </c>
      <c r="L1745" s="60">
        <v>99.741276398762807</v>
      </c>
      <c r="M1745" s="61">
        <v>0.538118187549531</v>
      </c>
      <c r="N1745" s="61">
        <v>0.55805688850722002</v>
      </c>
      <c r="O1745" s="61">
        <v>0.54012812794020304</v>
      </c>
      <c r="P1745" s="61">
        <v>0.52359901516638896</v>
      </c>
      <c r="Q1745" s="61">
        <v>0.50302146106401902</v>
      </c>
      <c r="R1745" s="61">
        <v>0.50890396906724</v>
      </c>
      <c r="S1745" s="61">
        <v>0.46687151667952098</v>
      </c>
    </row>
    <row r="1746" spans="1:19" x14ac:dyDescent="0.35">
      <c r="A1746" s="59" t="s">
        <v>2416</v>
      </c>
      <c r="B1746" s="59" t="s">
        <v>2417</v>
      </c>
      <c r="C1746" s="53" t="s">
        <v>60</v>
      </c>
      <c r="D1746" s="53" t="s">
        <v>109</v>
      </c>
      <c r="E1746" s="53" t="s">
        <v>3707</v>
      </c>
      <c r="F1746" s="60">
        <v>101.920860461781</v>
      </c>
      <c r="G1746" s="60">
        <v>108.601977062301</v>
      </c>
      <c r="H1746" s="60">
        <v>96.521780995541306</v>
      </c>
      <c r="I1746" s="60">
        <v>97.161942354248296</v>
      </c>
      <c r="J1746" s="60">
        <v>120.281799896859</v>
      </c>
      <c r="K1746" s="60">
        <v>93.186445175831807</v>
      </c>
      <c r="L1746" s="60">
        <v>94.861799449271103</v>
      </c>
      <c r="M1746" s="61">
        <v>0.604975100092767</v>
      </c>
      <c r="N1746" s="61">
        <v>0.646979185824895</v>
      </c>
      <c r="O1746" s="61">
        <v>0.60978874933653404</v>
      </c>
      <c r="P1746" s="61">
        <v>0.57550766118741004</v>
      </c>
      <c r="Q1746" s="61">
        <v>0.53792670134867904</v>
      </c>
      <c r="R1746" s="61">
        <v>0.54967360628086304</v>
      </c>
      <c r="S1746" s="61">
        <v>0.37350419563801102</v>
      </c>
    </row>
    <row r="1747" spans="1:19" x14ac:dyDescent="0.35">
      <c r="A1747" s="59" t="s">
        <v>2124</v>
      </c>
      <c r="B1747" s="59" t="s">
        <v>2125</v>
      </c>
      <c r="C1747" s="53" t="s">
        <v>40</v>
      </c>
      <c r="D1747" s="53" t="s">
        <v>44</v>
      </c>
      <c r="E1747" s="53" t="s">
        <v>3707</v>
      </c>
      <c r="F1747" s="60">
        <v>97.977925269956998</v>
      </c>
      <c r="G1747" s="60">
        <v>111.843689152096</v>
      </c>
      <c r="H1747" s="60">
        <v>117.691944198382</v>
      </c>
      <c r="I1747" s="60">
        <v>102.97155213788299</v>
      </c>
      <c r="J1747" s="60">
        <v>122.821922617677</v>
      </c>
      <c r="K1747" s="60">
        <v>101.424934861029</v>
      </c>
      <c r="L1747" s="60">
        <v>108.17866203934901</v>
      </c>
      <c r="M1747" s="61">
        <v>0.72045481042644699</v>
      </c>
      <c r="N1747" s="61">
        <v>0.69103993551224896</v>
      </c>
      <c r="O1747" s="61">
        <v>0.65543951499884501</v>
      </c>
      <c r="P1747" s="61">
        <v>0.630455512138964</v>
      </c>
      <c r="Q1747" s="61">
        <v>0.59719407676045699</v>
      </c>
      <c r="R1747" s="61">
        <v>0.60338144929910198</v>
      </c>
      <c r="S1747" s="61">
        <v>0.52637207010656994</v>
      </c>
    </row>
    <row r="1748" spans="1:19" x14ac:dyDescent="0.35">
      <c r="A1748" s="59" t="s">
        <v>2124</v>
      </c>
      <c r="B1748" s="59" t="s">
        <v>2125</v>
      </c>
      <c r="C1748" s="53" t="s">
        <v>40</v>
      </c>
      <c r="D1748" s="53" t="s">
        <v>44</v>
      </c>
      <c r="E1748" s="53" t="s">
        <v>3707</v>
      </c>
      <c r="F1748" s="60">
        <v>97.977925269956998</v>
      </c>
      <c r="G1748" s="60">
        <v>111.843689152096</v>
      </c>
      <c r="H1748" s="60">
        <v>117.691944198382</v>
      </c>
      <c r="I1748" s="60">
        <v>102.97155213788299</v>
      </c>
      <c r="J1748" s="60">
        <v>122.821922617677</v>
      </c>
      <c r="K1748" s="60">
        <v>101.424934861029</v>
      </c>
      <c r="L1748" s="60">
        <v>108.17866203934901</v>
      </c>
      <c r="M1748" s="61">
        <v>0.72045481042644699</v>
      </c>
      <c r="N1748" s="61">
        <v>0.69103993551224896</v>
      </c>
      <c r="O1748" s="61">
        <v>0.65543951499884501</v>
      </c>
      <c r="P1748" s="61">
        <v>0.630455512138964</v>
      </c>
      <c r="Q1748" s="61">
        <v>0.59719407676045699</v>
      </c>
      <c r="R1748" s="61">
        <v>0.60338144929910198</v>
      </c>
      <c r="S1748" s="61">
        <v>0.52637207010656994</v>
      </c>
    </row>
    <row r="1749" spans="1:19" x14ac:dyDescent="0.35">
      <c r="A1749" s="59" t="s">
        <v>2306</v>
      </c>
      <c r="B1749" s="59" t="s">
        <v>2307</v>
      </c>
      <c r="C1749" s="53" t="s">
        <v>40</v>
      </c>
      <c r="D1749" s="53" t="s">
        <v>114</v>
      </c>
      <c r="E1749" s="53" t="s">
        <v>3708</v>
      </c>
      <c r="F1749" s="60">
        <v>105.844745124531</v>
      </c>
      <c r="G1749" s="60">
        <v>108.841069672503</v>
      </c>
      <c r="H1749" s="60">
        <v>110.704646266723</v>
      </c>
      <c r="I1749" s="60">
        <v>107.755621872684</v>
      </c>
      <c r="J1749" s="60">
        <v>111.951201163831</v>
      </c>
      <c r="K1749" s="60">
        <v>96.230509404470496</v>
      </c>
      <c r="L1749" s="60">
        <v>99.741276398762807</v>
      </c>
      <c r="M1749" s="61">
        <v>0.538118187549531</v>
      </c>
      <c r="N1749" s="61">
        <v>0.55805688850722002</v>
      </c>
      <c r="O1749" s="61">
        <v>0.54012812794020304</v>
      </c>
      <c r="P1749" s="61">
        <v>0.52359901516638896</v>
      </c>
      <c r="Q1749" s="61">
        <v>0.50302146106401902</v>
      </c>
      <c r="R1749" s="61">
        <v>0.50890396906724</v>
      </c>
      <c r="S1749" s="61">
        <v>0.46687151667952098</v>
      </c>
    </row>
    <row r="1750" spans="1:19" x14ac:dyDescent="0.35">
      <c r="A1750" s="59" t="s">
        <v>2302</v>
      </c>
      <c r="B1750" s="59" t="s">
        <v>2303</v>
      </c>
      <c r="C1750" s="53" t="s">
        <v>40</v>
      </c>
      <c r="D1750" s="53" t="s">
        <v>114</v>
      </c>
      <c r="E1750" s="53" t="s">
        <v>3707</v>
      </c>
      <c r="F1750" s="60">
        <v>109.39099455757</v>
      </c>
      <c r="G1750" s="60">
        <v>109.172540466257</v>
      </c>
      <c r="H1750" s="60">
        <v>108.232335892443</v>
      </c>
      <c r="I1750" s="60">
        <v>107.426101833291</v>
      </c>
      <c r="J1750" s="60">
        <v>108.315498201578</v>
      </c>
      <c r="K1750" s="60">
        <v>93.438819110716693</v>
      </c>
      <c r="L1750" s="60">
        <v>104.60317939132101</v>
      </c>
      <c r="M1750" s="61">
        <v>0.64647938833933805</v>
      </c>
      <c r="N1750" s="61">
        <v>0.68241162120609</v>
      </c>
      <c r="O1750" s="61">
        <v>0.65078511501427705</v>
      </c>
      <c r="P1750" s="61">
        <v>0.62111803650972497</v>
      </c>
      <c r="Q1750" s="61">
        <v>0.58939354869444804</v>
      </c>
      <c r="R1750" s="61">
        <v>0.59997686976507403</v>
      </c>
      <c r="S1750" s="61">
        <v>0.53967729720202695</v>
      </c>
    </row>
    <row r="1751" spans="1:19" x14ac:dyDescent="0.35">
      <c r="A1751" s="59" t="s">
        <v>2610</v>
      </c>
      <c r="B1751" s="59" t="s">
        <v>2611</v>
      </c>
      <c r="C1751" s="53" t="s">
        <v>40</v>
      </c>
      <c r="D1751" s="53" t="s">
        <v>80</v>
      </c>
      <c r="E1751" s="53" t="s">
        <v>3708</v>
      </c>
      <c r="F1751" s="60">
        <v>101.627275860487</v>
      </c>
      <c r="G1751" s="60">
        <v>120.95489814758</v>
      </c>
      <c r="H1751" s="60">
        <v>107.247231881151</v>
      </c>
      <c r="I1751" s="60">
        <v>105.487924585079</v>
      </c>
      <c r="J1751" s="60">
        <v>118.60213862017901</v>
      </c>
      <c r="K1751" s="60">
        <v>99.937700193274196</v>
      </c>
      <c r="L1751" s="60">
        <v>102.016280652875</v>
      </c>
      <c r="M1751" s="61">
        <v>0.479055816259568</v>
      </c>
      <c r="N1751" s="61">
        <v>0.49960656454860702</v>
      </c>
      <c r="O1751" s="61">
        <v>0.47784302471609302</v>
      </c>
      <c r="P1751" s="61">
        <v>0.46093169948727097</v>
      </c>
      <c r="Q1751" s="61">
        <v>0.436834817491073</v>
      </c>
      <c r="R1751" s="61">
        <v>0.44189177614701702</v>
      </c>
      <c r="S1751" s="61">
        <v>0.38804533711825101</v>
      </c>
    </row>
    <row r="1752" spans="1:19" x14ac:dyDescent="0.35">
      <c r="A1752" s="59" t="s">
        <v>3340</v>
      </c>
      <c r="B1752" s="59" t="s">
        <v>3341</v>
      </c>
      <c r="C1752" s="53" t="s">
        <v>60</v>
      </c>
      <c r="D1752" s="53" t="s">
        <v>106</v>
      </c>
      <c r="E1752" s="53" t="s">
        <v>3707</v>
      </c>
      <c r="F1752" s="60">
        <v>93.817301736016802</v>
      </c>
      <c r="G1752" s="60">
        <v>106.426424847677</v>
      </c>
      <c r="H1752" s="60">
        <v>103.243537701565</v>
      </c>
      <c r="I1752" s="60">
        <v>105.495083222606</v>
      </c>
      <c r="J1752" s="60">
        <v>111.37252515841</v>
      </c>
      <c r="K1752" s="60">
        <v>108.64288673038899</v>
      </c>
      <c r="L1752" s="60">
        <v>102.850865021456</v>
      </c>
      <c r="M1752" s="61">
        <v>0.65413972586676195</v>
      </c>
      <c r="N1752" s="61">
        <v>0.65008693907996695</v>
      </c>
      <c r="O1752" s="61">
        <v>0.645771247324189</v>
      </c>
      <c r="P1752" s="61">
        <v>0.628872260799612</v>
      </c>
      <c r="Q1752" s="61">
        <v>0.59647609421541303</v>
      </c>
      <c r="R1752" s="61">
        <v>0.579772595181686</v>
      </c>
      <c r="S1752" s="61">
        <v>0.45688726057741302</v>
      </c>
    </row>
    <row r="1753" spans="1:19" x14ac:dyDescent="0.35">
      <c r="A1753" s="59" t="s">
        <v>1242</v>
      </c>
      <c r="B1753" s="59" t="s">
        <v>1243</v>
      </c>
      <c r="C1753" s="53" t="s">
        <v>60</v>
      </c>
      <c r="D1753" s="53" t="s">
        <v>52</v>
      </c>
      <c r="E1753" s="53" t="s">
        <v>3708</v>
      </c>
      <c r="F1753" s="60">
        <v>91.972355214072294</v>
      </c>
      <c r="G1753" s="60">
        <v>104.50875625356601</v>
      </c>
      <c r="H1753" s="60">
        <v>108.379014078498</v>
      </c>
      <c r="I1753" s="60">
        <v>96.554940797856304</v>
      </c>
      <c r="J1753" s="60">
        <v>113.66440258093</v>
      </c>
      <c r="K1753" s="60">
        <v>108.560845135473</v>
      </c>
      <c r="L1753" s="60">
        <v>108.314415136337</v>
      </c>
      <c r="M1753" s="61">
        <v>0.53288109899381797</v>
      </c>
      <c r="N1753" s="61">
        <v>0.55429675872234896</v>
      </c>
      <c r="O1753" s="61">
        <v>0.53228076136091895</v>
      </c>
      <c r="P1753" s="61">
        <v>0.51495245663210998</v>
      </c>
      <c r="Q1753" s="61">
        <v>0.49092127000354102</v>
      </c>
      <c r="R1753" s="61">
        <v>0.49624122935307502</v>
      </c>
      <c r="S1753" s="61">
        <v>0.44372316809085599</v>
      </c>
    </row>
    <row r="1754" spans="1:19" x14ac:dyDescent="0.35">
      <c r="A1754" s="59" t="s">
        <v>3607</v>
      </c>
      <c r="B1754" s="59" t="s">
        <v>3608</v>
      </c>
      <c r="C1754" s="53" t="s">
        <v>60</v>
      </c>
      <c r="D1754" s="53" t="s">
        <v>135</v>
      </c>
      <c r="E1754" s="53" t="s">
        <v>3708</v>
      </c>
      <c r="F1754" s="60">
        <v>108.216940162575</v>
      </c>
      <c r="G1754" s="60">
        <v>115.89722544954699</v>
      </c>
      <c r="H1754" s="60">
        <v>109.902417198591</v>
      </c>
      <c r="I1754" s="60">
        <v>107.07905108600001</v>
      </c>
      <c r="J1754" s="60">
        <v>120.876690991749</v>
      </c>
      <c r="K1754" s="60">
        <v>101.278183029787</v>
      </c>
      <c r="L1754" s="60">
        <v>102.290631662523</v>
      </c>
      <c r="M1754" s="61">
        <v>0.473205176106754</v>
      </c>
      <c r="N1754" s="61">
        <v>0.49193764670568502</v>
      </c>
      <c r="O1754" s="61">
        <v>0.470705113554237</v>
      </c>
      <c r="P1754" s="61">
        <v>0.45419665111887197</v>
      </c>
      <c r="Q1754" s="61">
        <v>0.42702680007691302</v>
      </c>
      <c r="R1754" s="61">
        <v>0.428336154724269</v>
      </c>
      <c r="S1754" s="61">
        <v>0.35707378527227002</v>
      </c>
    </row>
    <row r="1755" spans="1:19" x14ac:dyDescent="0.35">
      <c r="A1755" s="59" t="s">
        <v>2740</v>
      </c>
      <c r="B1755" s="59" t="s">
        <v>2741</v>
      </c>
      <c r="C1755" s="53" t="s">
        <v>40</v>
      </c>
      <c r="D1755" s="53" t="s">
        <v>440</v>
      </c>
      <c r="E1755" s="53" t="s">
        <v>3708</v>
      </c>
      <c r="F1755" s="60">
        <v>108.289089672055</v>
      </c>
      <c r="G1755" s="60">
        <v>108.015710681198</v>
      </c>
      <c r="H1755" s="60">
        <v>95.083237900779196</v>
      </c>
      <c r="I1755" s="60">
        <v>99.784317996969506</v>
      </c>
      <c r="J1755" s="60">
        <v>107.929086828431</v>
      </c>
      <c r="K1755" s="60">
        <v>96.6226521753063</v>
      </c>
      <c r="L1755" s="60">
        <v>100.26616512042899</v>
      </c>
      <c r="M1755" s="61">
        <v>0.50553113066309796</v>
      </c>
      <c r="N1755" s="61">
        <v>0.51588535867751995</v>
      </c>
      <c r="O1755" s="61">
        <v>0.50211880764856598</v>
      </c>
      <c r="P1755" s="61">
        <v>0.48800942991707302</v>
      </c>
      <c r="Q1755" s="61">
        <v>0.46343270119063601</v>
      </c>
      <c r="R1755" s="61">
        <v>0.46210520245855402</v>
      </c>
      <c r="S1755" s="61">
        <v>0.36588805943826302</v>
      </c>
    </row>
    <row r="1756" spans="1:19" x14ac:dyDescent="0.35">
      <c r="A1756" s="59" t="s">
        <v>3601</v>
      </c>
      <c r="B1756" s="59" t="s">
        <v>3602</v>
      </c>
      <c r="C1756" s="53" t="s">
        <v>40</v>
      </c>
      <c r="D1756" s="53" t="s">
        <v>135</v>
      </c>
      <c r="E1756" s="53" t="s">
        <v>3707</v>
      </c>
      <c r="F1756" s="60">
        <v>111.065016106071</v>
      </c>
      <c r="G1756" s="60">
        <v>113.619735289134</v>
      </c>
      <c r="H1756" s="60">
        <v>109.87469282768301</v>
      </c>
      <c r="I1756" s="60">
        <v>107.573315237006</v>
      </c>
      <c r="J1756" s="60">
        <v>116.50677263908</v>
      </c>
      <c r="K1756" s="60">
        <v>101.43566161323599</v>
      </c>
      <c r="L1756" s="60">
        <v>106.117698423625</v>
      </c>
      <c r="M1756" s="61">
        <v>0.60477376871909505</v>
      </c>
      <c r="N1756" s="61">
        <v>0.64448007738191704</v>
      </c>
      <c r="O1756" s="61">
        <v>0.60713476587007797</v>
      </c>
      <c r="P1756" s="61">
        <v>0.57423362515659704</v>
      </c>
      <c r="Q1756" s="61">
        <v>0.53535682569693999</v>
      </c>
      <c r="R1756" s="61">
        <v>0.54419770554375901</v>
      </c>
      <c r="S1756" s="61">
        <v>0.458880990621165</v>
      </c>
    </row>
    <row r="1757" spans="1:19" x14ac:dyDescent="0.35">
      <c r="A1757" s="59" t="s">
        <v>2130</v>
      </c>
      <c r="B1757" s="59" t="s">
        <v>2131</v>
      </c>
      <c r="C1757" s="53" t="s">
        <v>40</v>
      </c>
      <c r="D1757" s="53" t="s">
        <v>44</v>
      </c>
      <c r="E1757" s="53" t="s">
        <v>3708</v>
      </c>
      <c r="F1757" s="60">
        <v>100.759865073385</v>
      </c>
      <c r="G1757" s="60">
        <v>112.19122428858</v>
      </c>
      <c r="H1757" s="60">
        <v>111.470262523071</v>
      </c>
      <c r="I1757" s="60">
        <v>105.497501251282</v>
      </c>
      <c r="J1757" s="60">
        <v>120.621834183757</v>
      </c>
      <c r="K1757" s="60">
        <v>102.793464342009</v>
      </c>
      <c r="L1757" s="60">
        <v>103.856414580158</v>
      </c>
      <c r="M1757" s="61">
        <v>0.56355283238186704</v>
      </c>
      <c r="N1757" s="61">
        <v>0.57787462438982395</v>
      </c>
      <c r="O1757" s="61">
        <v>0.55281415774832099</v>
      </c>
      <c r="P1757" s="61">
        <v>0.54131045170493697</v>
      </c>
      <c r="Q1757" s="61">
        <v>0.51725425715712603</v>
      </c>
      <c r="R1757" s="61">
        <v>0.51807573706709797</v>
      </c>
      <c r="S1757" s="61">
        <v>0.452551380791127</v>
      </c>
    </row>
    <row r="1758" spans="1:19" x14ac:dyDescent="0.35">
      <c r="A1758" s="59" t="s">
        <v>2612</v>
      </c>
      <c r="B1758" s="59" t="s">
        <v>2613</v>
      </c>
      <c r="C1758" s="53" t="s">
        <v>40</v>
      </c>
      <c r="D1758" s="53" t="s">
        <v>80</v>
      </c>
      <c r="E1758" s="53" t="s">
        <v>3708</v>
      </c>
      <c r="F1758" s="60">
        <v>101.627275860487</v>
      </c>
      <c r="G1758" s="60">
        <v>120.95489814758</v>
      </c>
      <c r="H1758" s="60">
        <v>107.247231881151</v>
      </c>
      <c r="I1758" s="60">
        <v>105.487924585079</v>
      </c>
      <c r="J1758" s="60">
        <v>118.60213862017901</v>
      </c>
      <c r="K1758" s="60">
        <v>99.937700193274196</v>
      </c>
      <c r="L1758" s="60">
        <v>102.016280652875</v>
      </c>
      <c r="M1758" s="61">
        <v>0.479055816259568</v>
      </c>
      <c r="N1758" s="61">
        <v>0.49960656454860702</v>
      </c>
      <c r="O1758" s="61">
        <v>0.47784302471609302</v>
      </c>
      <c r="P1758" s="61">
        <v>0.46093169948727097</v>
      </c>
      <c r="Q1758" s="61">
        <v>0.436834817491073</v>
      </c>
      <c r="R1758" s="61">
        <v>0.44189177614701702</v>
      </c>
      <c r="S1758" s="61">
        <v>0.38804533711825101</v>
      </c>
    </row>
    <row r="1759" spans="1:19" x14ac:dyDescent="0.35">
      <c r="A1759" s="59" t="s">
        <v>3338</v>
      </c>
      <c r="B1759" s="59" t="s">
        <v>3339</v>
      </c>
      <c r="C1759" s="53" t="s">
        <v>60</v>
      </c>
      <c r="D1759" s="53" t="s">
        <v>106</v>
      </c>
      <c r="E1759" s="53" t="s">
        <v>3707</v>
      </c>
      <c r="F1759" s="60">
        <v>110.037008484998</v>
      </c>
      <c r="G1759" s="60">
        <v>107.45230888606601</v>
      </c>
      <c r="H1759" s="60">
        <v>112.14933940610899</v>
      </c>
      <c r="I1759" s="60">
        <v>106.811795285006</v>
      </c>
      <c r="J1759" s="60">
        <v>114.997176765044</v>
      </c>
      <c r="K1759" s="60">
        <v>105.190202613948</v>
      </c>
      <c r="L1759" s="60">
        <v>100.359473400187</v>
      </c>
      <c r="M1759" s="61">
        <v>0.65413972586676195</v>
      </c>
      <c r="N1759" s="61">
        <v>0.68733511708457296</v>
      </c>
      <c r="O1759" s="61">
        <v>0.65713538789944104</v>
      </c>
      <c r="P1759" s="61">
        <v>0.628872260799612</v>
      </c>
      <c r="Q1759" s="61">
        <v>0.59647609421541303</v>
      </c>
      <c r="R1759" s="61">
        <v>0.60423419626946795</v>
      </c>
      <c r="S1759" s="61">
        <v>0.53032100883425604</v>
      </c>
    </row>
    <row r="1760" spans="1:19" x14ac:dyDescent="0.35">
      <c r="A1760" s="59" t="s">
        <v>3342</v>
      </c>
      <c r="B1760" s="59" t="s">
        <v>3343</v>
      </c>
      <c r="C1760" s="53" t="s">
        <v>40</v>
      </c>
      <c r="D1760" s="53" t="s">
        <v>106</v>
      </c>
      <c r="E1760" s="53" t="s">
        <v>3707</v>
      </c>
      <c r="F1760" s="60">
        <v>108.96705474486301</v>
      </c>
      <c r="G1760" s="60">
        <v>111.001280275562</v>
      </c>
      <c r="H1760" s="60">
        <v>110.64904623229801</v>
      </c>
      <c r="I1760" s="60">
        <v>109.71587954064501</v>
      </c>
      <c r="J1760" s="60">
        <v>109.97561450434399</v>
      </c>
      <c r="K1760" s="60">
        <v>100.755381422604</v>
      </c>
      <c r="L1760" s="60">
        <v>100.66128894955</v>
      </c>
      <c r="M1760" s="61">
        <v>0.65405551190931999</v>
      </c>
      <c r="N1760" s="61">
        <v>0.68724947493842103</v>
      </c>
      <c r="O1760" s="61">
        <v>0.65705150011526903</v>
      </c>
      <c r="P1760" s="61">
        <v>0.62879095762368298</v>
      </c>
      <c r="Q1760" s="61">
        <v>0.59639816000142198</v>
      </c>
      <c r="R1760" s="61">
        <v>0.604153544007343</v>
      </c>
      <c r="S1760" s="61">
        <v>0.53023773009897501</v>
      </c>
    </row>
    <row r="1761" spans="1:19" x14ac:dyDescent="0.35">
      <c r="A1761" s="59" t="s">
        <v>2738</v>
      </c>
      <c r="B1761" s="59" t="s">
        <v>2739</v>
      </c>
      <c r="C1761" s="53" t="s">
        <v>40</v>
      </c>
      <c r="D1761" s="53" t="s">
        <v>440</v>
      </c>
      <c r="E1761" s="53" t="s">
        <v>3707</v>
      </c>
      <c r="F1761" s="60">
        <v>106.12875530568</v>
      </c>
      <c r="G1761" s="60">
        <v>109.69435236794</v>
      </c>
      <c r="H1761" s="60">
        <v>85.766215315775597</v>
      </c>
      <c r="I1761" s="60">
        <v>99.143408678987996</v>
      </c>
      <c r="J1761" s="60">
        <v>98.604797492048505</v>
      </c>
      <c r="K1761" s="60">
        <v>91.765996150227906</v>
      </c>
      <c r="L1761" s="60">
        <v>100.26616512042899</v>
      </c>
      <c r="M1761" s="61">
        <v>0.69261299112542896</v>
      </c>
      <c r="N1761" s="61">
        <v>0.67498215108040305</v>
      </c>
      <c r="O1761" s="61">
        <v>0.65927536902621897</v>
      </c>
      <c r="P1761" s="61">
        <v>0.66191810360376702</v>
      </c>
      <c r="Q1761" s="61">
        <v>0.62288057253531903</v>
      </c>
      <c r="R1761" s="61">
        <v>0.59072328945511898</v>
      </c>
      <c r="S1761" s="61">
        <v>0.36588805943826302</v>
      </c>
    </row>
    <row r="1762" spans="1:19" x14ac:dyDescent="0.35">
      <c r="A1762" s="59" t="s">
        <v>2738</v>
      </c>
      <c r="B1762" s="59" t="s">
        <v>2739</v>
      </c>
      <c r="C1762" s="53" t="s">
        <v>40</v>
      </c>
      <c r="D1762" s="53" t="s">
        <v>440</v>
      </c>
      <c r="E1762" s="53" t="s">
        <v>3707</v>
      </c>
      <c r="F1762" s="60">
        <v>106.12875530568</v>
      </c>
      <c r="G1762" s="60">
        <v>109.69435236794</v>
      </c>
      <c r="H1762" s="60">
        <v>85.766215315775597</v>
      </c>
      <c r="I1762" s="60">
        <v>99.143408678987996</v>
      </c>
      <c r="J1762" s="60">
        <v>98.604797492048505</v>
      </c>
      <c r="K1762" s="60">
        <v>91.765996150227906</v>
      </c>
      <c r="L1762" s="60">
        <v>100.26616512042899</v>
      </c>
      <c r="M1762" s="61">
        <v>0.69261299112542896</v>
      </c>
      <c r="N1762" s="61">
        <v>0.67498215108040305</v>
      </c>
      <c r="O1762" s="61">
        <v>0.65927536902621897</v>
      </c>
      <c r="P1762" s="61">
        <v>0.66191810360376702</v>
      </c>
      <c r="Q1762" s="61">
        <v>0.62288057253531903</v>
      </c>
      <c r="R1762" s="61">
        <v>0.59072328945511898</v>
      </c>
      <c r="S1762" s="61">
        <v>0.36588805943826302</v>
      </c>
    </row>
    <row r="1763" spans="1:19" x14ac:dyDescent="0.35">
      <c r="A1763" s="59" t="s">
        <v>2118</v>
      </c>
      <c r="B1763" s="59" t="s">
        <v>2119</v>
      </c>
      <c r="C1763" s="53" t="s">
        <v>60</v>
      </c>
      <c r="D1763" s="53" t="s">
        <v>44</v>
      </c>
      <c r="E1763" s="53" t="s">
        <v>3707</v>
      </c>
      <c r="F1763" s="60">
        <v>100.332943153776</v>
      </c>
      <c r="G1763" s="60">
        <v>105.99633410121299</v>
      </c>
      <c r="H1763" s="60">
        <v>112.01555891511499</v>
      </c>
      <c r="I1763" s="60">
        <v>101.134884369798</v>
      </c>
      <c r="J1763" s="60">
        <v>117.291418888111</v>
      </c>
      <c r="K1763" s="60">
        <v>100.297552630715</v>
      </c>
      <c r="L1763" s="60">
        <v>108.940693144316</v>
      </c>
      <c r="M1763" s="61">
        <v>0.66047265922710197</v>
      </c>
      <c r="N1763" s="61">
        <v>0.69201678531853805</v>
      </c>
      <c r="O1763" s="61">
        <v>0.65719901433785399</v>
      </c>
      <c r="P1763" s="61">
        <v>0.63129548555420401</v>
      </c>
      <c r="Q1763" s="61">
        <v>0.59791503317723704</v>
      </c>
      <c r="R1763" s="61">
        <v>0.604893899675089</v>
      </c>
      <c r="S1763" s="61">
        <v>0.52804811995379497</v>
      </c>
    </row>
    <row r="1764" spans="1:19" x14ac:dyDescent="0.35">
      <c r="A1764" s="59" t="s">
        <v>3348</v>
      </c>
      <c r="B1764" s="59" t="s">
        <v>3349</v>
      </c>
      <c r="C1764" s="53" t="s">
        <v>40</v>
      </c>
      <c r="D1764" s="53" t="s">
        <v>106</v>
      </c>
      <c r="E1764" s="53" t="s">
        <v>3708</v>
      </c>
      <c r="F1764" s="60">
        <v>104.776812226069</v>
      </c>
      <c r="G1764" s="60">
        <v>110.632588826771</v>
      </c>
      <c r="H1764" s="60">
        <v>107.73734429344999</v>
      </c>
      <c r="I1764" s="60">
        <v>106.560065773402</v>
      </c>
      <c r="J1764" s="60">
        <v>113.552779063247</v>
      </c>
      <c r="K1764" s="60">
        <v>104.720169059847</v>
      </c>
      <c r="L1764" s="60">
        <v>102.850865021456</v>
      </c>
      <c r="M1764" s="61">
        <v>0.55485671680035598</v>
      </c>
      <c r="N1764" s="61">
        <v>0.57138671580659695</v>
      </c>
      <c r="O1764" s="61">
        <v>0.555004839541822</v>
      </c>
      <c r="P1764" s="61">
        <v>0.53914963366782198</v>
      </c>
      <c r="Q1764" s="61">
        <v>0.51646560250483198</v>
      </c>
      <c r="R1764" s="61">
        <v>0.51875033241833701</v>
      </c>
      <c r="S1764" s="61">
        <v>0.45688726057741302</v>
      </c>
    </row>
    <row r="1765" spans="1:19" x14ac:dyDescent="0.35">
      <c r="A1765" s="59" t="s">
        <v>2536</v>
      </c>
      <c r="B1765" s="59" t="s">
        <v>2537</v>
      </c>
      <c r="C1765" s="53" t="s">
        <v>40</v>
      </c>
      <c r="D1765" s="53" t="s">
        <v>41</v>
      </c>
      <c r="E1765" s="53" t="s">
        <v>3708</v>
      </c>
      <c r="F1765" s="60">
        <v>97.454766500465794</v>
      </c>
      <c r="G1765" s="60">
        <v>99.714502639746698</v>
      </c>
      <c r="H1765" s="60">
        <v>106.212693009319</v>
      </c>
      <c r="I1765" s="60">
        <v>92.239513654948496</v>
      </c>
      <c r="J1765" s="60">
        <v>111.20656178732899</v>
      </c>
      <c r="K1765" s="60">
        <v>108.53091801279901</v>
      </c>
      <c r="L1765" s="60">
        <v>103.821690807519</v>
      </c>
      <c r="M1765" s="61">
        <v>0.49071278501014998</v>
      </c>
      <c r="N1765" s="61">
        <v>0.51074454272121295</v>
      </c>
      <c r="O1765" s="61">
        <v>0.49137843425093197</v>
      </c>
      <c r="P1765" s="61">
        <v>0.47591726266030299</v>
      </c>
      <c r="Q1765" s="61">
        <v>0.45433175406070903</v>
      </c>
      <c r="R1765" s="61">
        <v>0.458804157960437</v>
      </c>
      <c r="S1765" s="61">
        <v>0.41073076134943098</v>
      </c>
    </row>
    <row r="1766" spans="1:19" x14ac:dyDescent="0.35">
      <c r="A1766" s="59" t="s">
        <v>2596</v>
      </c>
      <c r="B1766" s="59" t="s">
        <v>2597</v>
      </c>
      <c r="C1766" s="53" t="s">
        <v>60</v>
      </c>
      <c r="D1766" s="53" t="s">
        <v>80</v>
      </c>
      <c r="E1766" s="53" t="s">
        <v>3708</v>
      </c>
      <c r="F1766" s="60">
        <v>101.627275860487</v>
      </c>
      <c r="G1766" s="60">
        <v>120.95489814758</v>
      </c>
      <c r="H1766" s="60">
        <v>107.247231881151</v>
      </c>
      <c r="I1766" s="60">
        <v>105.487924585079</v>
      </c>
      <c r="J1766" s="60">
        <v>118.60213862017901</v>
      </c>
      <c r="K1766" s="60">
        <v>99.937700193274196</v>
      </c>
      <c r="L1766" s="60">
        <v>102.016280652875</v>
      </c>
      <c r="M1766" s="61">
        <v>0.479055816259568</v>
      </c>
      <c r="N1766" s="61">
        <v>0.49960656454860702</v>
      </c>
      <c r="O1766" s="61">
        <v>0.47784302471609302</v>
      </c>
      <c r="P1766" s="61">
        <v>0.46093169948727097</v>
      </c>
      <c r="Q1766" s="61">
        <v>0.436834817491073</v>
      </c>
      <c r="R1766" s="61">
        <v>0.44189177614701702</v>
      </c>
      <c r="S1766" s="61">
        <v>0.38804533711825101</v>
      </c>
    </row>
    <row r="1767" spans="1:19" x14ac:dyDescent="0.35">
      <c r="A1767" s="59" t="s">
        <v>1246</v>
      </c>
      <c r="B1767" s="59" t="s">
        <v>1247</v>
      </c>
      <c r="C1767" s="53" t="s">
        <v>60</v>
      </c>
      <c r="D1767" s="53" t="s">
        <v>52</v>
      </c>
      <c r="E1767" s="53" t="s">
        <v>3707</v>
      </c>
      <c r="F1767" s="60">
        <v>89.896590340867803</v>
      </c>
      <c r="G1767" s="60">
        <v>108.57973665324501</v>
      </c>
      <c r="H1767" s="60">
        <v>106.779435128928</v>
      </c>
      <c r="I1767" s="60">
        <v>96.766152421058905</v>
      </c>
      <c r="J1767" s="60">
        <v>120.666763494161</v>
      </c>
      <c r="K1767" s="60">
        <v>107.702475632271</v>
      </c>
      <c r="L1767" s="60">
        <v>105.818706761912</v>
      </c>
      <c r="M1767" s="61">
        <v>0.63846238661756505</v>
      </c>
      <c r="N1767" s="61">
        <v>0.67768461393691903</v>
      </c>
      <c r="O1767" s="61">
        <v>0.64030573682931102</v>
      </c>
      <c r="P1767" s="61">
        <v>0.61276549250284196</v>
      </c>
      <c r="Q1767" s="61">
        <v>0.578707258678264</v>
      </c>
      <c r="R1767" s="61">
        <v>0.58641835239321105</v>
      </c>
      <c r="S1767" s="61">
        <v>0.51977649602848397</v>
      </c>
    </row>
    <row r="1768" spans="1:19" x14ac:dyDescent="0.35">
      <c r="A1768" s="59" t="s">
        <v>3535</v>
      </c>
      <c r="B1768" s="59" t="s">
        <v>3536</v>
      </c>
      <c r="C1768" s="53" t="s">
        <v>60</v>
      </c>
      <c r="D1768" s="53" t="s">
        <v>44</v>
      </c>
      <c r="E1768" s="53" t="s">
        <v>3708</v>
      </c>
      <c r="F1768" s="60">
        <v>107.49560891980001</v>
      </c>
      <c r="G1768" s="60">
        <v>107.42251265118701</v>
      </c>
      <c r="H1768" s="60">
        <v>112.798384705928</v>
      </c>
      <c r="I1768" s="60">
        <v>106.665568182461</v>
      </c>
      <c r="J1768" s="60">
        <v>110.294366486314</v>
      </c>
      <c r="K1768" s="60">
        <v>95.438679017312595</v>
      </c>
      <c r="L1768" s="60">
        <v>94.127253812039399</v>
      </c>
      <c r="M1768" s="61">
        <v>0.51957240652328096</v>
      </c>
      <c r="N1768" s="61">
        <v>0.54089110562018605</v>
      </c>
      <c r="O1768" s="61">
        <v>0.52172072442080797</v>
      </c>
      <c r="P1768" s="61">
        <v>0.50483642711089705</v>
      </c>
      <c r="Q1768" s="61">
        <v>0.483942014585519</v>
      </c>
      <c r="R1768" s="61">
        <v>0.48966395654522898</v>
      </c>
      <c r="S1768" s="61">
        <v>0.44891880199704598</v>
      </c>
    </row>
    <row r="1769" spans="1:19" x14ac:dyDescent="0.35">
      <c r="A1769" s="59" t="s">
        <v>3529</v>
      </c>
      <c r="B1769" s="59" t="s">
        <v>3530</v>
      </c>
      <c r="C1769" s="53" t="s">
        <v>60</v>
      </c>
      <c r="D1769" s="53" t="s">
        <v>44</v>
      </c>
      <c r="E1769" s="53" t="s">
        <v>3708</v>
      </c>
      <c r="F1769" s="60">
        <v>107.49560891980001</v>
      </c>
      <c r="G1769" s="60">
        <v>107.42251265118701</v>
      </c>
      <c r="H1769" s="60">
        <v>112.798384705928</v>
      </c>
      <c r="I1769" s="60">
        <v>106.665568182461</v>
      </c>
      <c r="J1769" s="60">
        <v>110.294366486314</v>
      </c>
      <c r="K1769" s="60">
        <v>95.438679017312595</v>
      </c>
      <c r="L1769" s="60">
        <v>94.127253812039399</v>
      </c>
      <c r="M1769" s="61">
        <v>0.51957240652328096</v>
      </c>
      <c r="N1769" s="61">
        <v>0.54089110562018605</v>
      </c>
      <c r="O1769" s="61">
        <v>0.52172072442080797</v>
      </c>
      <c r="P1769" s="61">
        <v>0.50483642711089705</v>
      </c>
      <c r="Q1769" s="61">
        <v>0.483942014585519</v>
      </c>
      <c r="R1769" s="61">
        <v>0.48966395654522898</v>
      </c>
      <c r="S1769" s="61">
        <v>0.44891880199704598</v>
      </c>
    </row>
    <row r="1770" spans="1:19" x14ac:dyDescent="0.35">
      <c r="A1770" s="59" t="s">
        <v>2524</v>
      </c>
      <c r="B1770" s="59" t="s">
        <v>2525</v>
      </c>
      <c r="C1770" s="53" t="s">
        <v>60</v>
      </c>
      <c r="D1770" s="53" t="s">
        <v>41</v>
      </c>
      <c r="E1770" s="53" t="s">
        <v>3708</v>
      </c>
      <c r="F1770" s="60">
        <v>97.454766500465794</v>
      </c>
      <c r="G1770" s="60">
        <v>99.714502639746698</v>
      </c>
      <c r="H1770" s="60">
        <v>106.212693009319</v>
      </c>
      <c r="I1770" s="60">
        <v>92.239513654948496</v>
      </c>
      <c r="J1770" s="60">
        <v>111.20656178732899</v>
      </c>
      <c r="K1770" s="60">
        <v>108.53091801279901</v>
      </c>
      <c r="L1770" s="60">
        <v>103.821690807519</v>
      </c>
      <c r="M1770" s="61">
        <v>0.49071278501014998</v>
      </c>
      <c r="N1770" s="61">
        <v>0.51074454272121295</v>
      </c>
      <c r="O1770" s="61">
        <v>0.49137843425093197</v>
      </c>
      <c r="P1770" s="61">
        <v>0.47591726266030299</v>
      </c>
      <c r="Q1770" s="61">
        <v>0.45433175406070903</v>
      </c>
      <c r="R1770" s="61">
        <v>0.458804157960437</v>
      </c>
      <c r="S1770" s="61">
        <v>0.41073076134943098</v>
      </c>
    </row>
    <row r="1771" spans="1:19" x14ac:dyDescent="0.35">
      <c r="A1771" s="59" t="s">
        <v>2420</v>
      </c>
      <c r="B1771" s="59" t="s">
        <v>2421</v>
      </c>
      <c r="C1771" s="53" t="s">
        <v>40</v>
      </c>
      <c r="D1771" s="53" t="s">
        <v>109</v>
      </c>
      <c r="E1771" s="53" t="s">
        <v>3707</v>
      </c>
      <c r="F1771" s="60">
        <v>110.207796915085</v>
      </c>
      <c r="G1771" s="60">
        <v>118.47126534784</v>
      </c>
      <c r="H1771" s="60">
        <v>98.208992407532904</v>
      </c>
      <c r="I1771" s="60">
        <v>94.569284283951006</v>
      </c>
      <c r="J1771" s="60">
        <v>117.12304255728699</v>
      </c>
      <c r="K1771" s="60">
        <v>92.6366346270934</v>
      </c>
      <c r="L1771" s="60">
        <v>95.721299324594497</v>
      </c>
      <c r="M1771" s="61">
        <v>0.60532478191903105</v>
      </c>
      <c r="N1771" s="61">
        <v>0.64704887098167096</v>
      </c>
      <c r="O1771" s="61">
        <v>0.610211292943178</v>
      </c>
      <c r="P1771" s="61">
        <v>0.575453404435742</v>
      </c>
      <c r="Q1771" s="61">
        <v>0.53777541624877301</v>
      </c>
      <c r="R1771" s="61">
        <v>0.54990008037768101</v>
      </c>
      <c r="S1771" s="61">
        <v>0.46482915339391401</v>
      </c>
    </row>
    <row r="1772" spans="1:19" x14ac:dyDescent="0.35">
      <c r="A1772" s="59" t="s">
        <v>2120</v>
      </c>
      <c r="B1772" s="59" t="s">
        <v>2121</v>
      </c>
      <c r="C1772" s="53" t="s">
        <v>40</v>
      </c>
      <c r="D1772" s="53" t="s">
        <v>44</v>
      </c>
      <c r="E1772" s="53" t="s">
        <v>3708</v>
      </c>
      <c r="F1772" s="60">
        <v>100.835859643779</v>
      </c>
      <c r="G1772" s="60">
        <v>113.905641168027</v>
      </c>
      <c r="H1772" s="60">
        <v>111.683812043046</v>
      </c>
      <c r="I1772" s="60">
        <v>105.512836643672</v>
      </c>
      <c r="J1772" s="60">
        <v>120.57820787161501</v>
      </c>
      <c r="K1772" s="60">
        <v>102.40375816641</v>
      </c>
      <c r="L1772" s="60">
        <v>104.438629337273</v>
      </c>
      <c r="M1772" s="61">
        <v>0.56600021638880604</v>
      </c>
      <c r="N1772" s="61">
        <v>0.580725109467784</v>
      </c>
      <c r="O1772" s="61">
        <v>0.55543921515289596</v>
      </c>
      <c r="P1772" s="61">
        <v>0.54362291506155203</v>
      </c>
      <c r="Q1772" s="61">
        <v>0.51935111166237502</v>
      </c>
      <c r="R1772" s="61">
        <v>0.52029673517668096</v>
      </c>
      <c r="S1772" s="61">
        <v>0.45355070154245097</v>
      </c>
    </row>
    <row r="1773" spans="1:19" x14ac:dyDescent="0.35">
      <c r="A1773" s="59" t="s">
        <v>1236</v>
      </c>
      <c r="B1773" s="59" t="s">
        <v>1237</v>
      </c>
      <c r="C1773" s="53" t="s">
        <v>40</v>
      </c>
      <c r="D1773" s="53" t="s">
        <v>52</v>
      </c>
      <c r="E1773" s="53" t="s">
        <v>3707</v>
      </c>
      <c r="F1773" s="60">
        <v>93.671571742682005</v>
      </c>
      <c r="G1773" s="60">
        <v>95.923987924368404</v>
      </c>
      <c r="H1773" s="60">
        <v>108.84060783368299</v>
      </c>
      <c r="I1773" s="60">
        <v>94.383732399260495</v>
      </c>
      <c r="J1773" s="60">
        <v>110.506610425255</v>
      </c>
      <c r="K1773" s="60">
        <v>113.692257372624</v>
      </c>
      <c r="L1773" s="60">
        <v>106.118926200864</v>
      </c>
      <c r="M1773" s="61">
        <v>0.64082959093862402</v>
      </c>
      <c r="N1773" s="61">
        <v>0.67825689413114798</v>
      </c>
      <c r="O1773" s="61">
        <v>0.64336957498746705</v>
      </c>
      <c r="P1773" s="61">
        <v>0.61339140723949603</v>
      </c>
      <c r="Q1773" s="61">
        <v>0.57903809171759102</v>
      </c>
      <c r="R1773" s="61">
        <v>0.58887072335796797</v>
      </c>
      <c r="S1773" s="61">
        <v>0.52020125467462297</v>
      </c>
    </row>
    <row r="1774" spans="1:19" x14ac:dyDescent="0.35">
      <c r="A1774" s="59" t="s">
        <v>3336</v>
      </c>
      <c r="B1774" s="59" t="s">
        <v>3337</v>
      </c>
      <c r="C1774" s="53" t="s">
        <v>60</v>
      </c>
      <c r="D1774" s="53" t="s">
        <v>106</v>
      </c>
      <c r="E1774" s="53" t="s">
        <v>3708</v>
      </c>
      <c r="F1774" s="60">
        <v>104.776812226069</v>
      </c>
      <c r="G1774" s="60">
        <v>110.632588826771</v>
      </c>
      <c r="H1774" s="60">
        <v>107.73734429344999</v>
      </c>
      <c r="I1774" s="60">
        <v>106.560065773402</v>
      </c>
      <c r="J1774" s="60">
        <v>113.552779063247</v>
      </c>
      <c r="K1774" s="60">
        <v>104.720169059847</v>
      </c>
      <c r="L1774" s="60">
        <v>102.850865021456</v>
      </c>
      <c r="M1774" s="61">
        <v>0.55485671680035598</v>
      </c>
      <c r="N1774" s="61">
        <v>0.57138671580659695</v>
      </c>
      <c r="O1774" s="61">
        <v>0.555004839541822</v>
      </c>
      <c r="P1774" s="61">
        <v>0.53914963366782198</v>
      </c>
      <c r="Q1774" s="61">
        <v>0.51646560250483198</v>
      </c>
      <c r="R1774" s="61">
        <v>0.51875033241833701</v>
      </c>
      <c r="S1774" s="61">
        <v>0.45688726057741302</v>
      </c>
    </row>
    <row r="1775" spans="1:19" x14ac:dyDescent="0.35">
      <c r="A1775" s="59" t="s">
        <v>2594</v>
      </c>
      <c r="B1775" s="59" t="s">
        <v>2595</v>
      </c>
      <c r="C1775" s="53" t="s">
        <v>60</v>
      </c>
      <c r="D1775" s="53" t="s">
        <v>80</v>
      </c>
      <c r="E1775" s="53" t="s">
        <v>3708</v>
      </c>
      <c r="F1775" s="60">
        <v>101.627275860487</v>
      </c>
      <c r="G1775" s="60">
        <v>120.95489814758</v>
      </c>
      <c r="H1775" s="60">
        <v>107.247231881151</v>
      </c>
      <c r="I1775" s="60">
        <v>105.487924585079</v>
      </c>
      <c r="J1775" s="60">
        <v>118.60213862017901</v>
      </c>
      <c r="K1775" s="60">
        <v>99.937700193274196</v>
      </c>
      <c r="L1775" s="60">
        <v>102.016280652875</v>
      </c>
      <c r="M1775" s="61">
        <v>0.479055816259568</v>
      </c>
      <c r="N1775" s="61">
        <v>0.49960656454860702</v>
      </c>
      <c r="O1775" s="61">
        <v>0.47784302471609302</v>
      </c>
      <c r="P1775" s="61">
        <v>0.46093169948727097</v>
      </c>
      <c r="Q1775" s="61">
        <v>0.436834817491073</v>
      </c>
      <c r="R1775" s="61">
        <v>0.44189177614701702</v>
      </c>
      <c r="S1775" s="61">
        <v>0.38804533711825101</v>
      </c>
    </row>
    <row r="1776" spans="1:19" x14ac:dyDescent="0.35">
      <c r="A1776" s="59" t="s">
        <v>2300</v>
      </c>
      <c r="B1776" s="59" t="s">
        <v>2301</v>
      </c>
      <c r="C1776" s="53" t="s">
        <v>60</v>
      </c>
      <c r="D1776" s="53" t="s">
        <v>114</v>
      </c>
      <c r="E1776" s="53" t="s">
        <v>3707</v>
      </c>
      <c r="F1776" s="60">
        <v>105.129039468036</v>
      </c>
      <c r="G1776" s="60">
        <v>117.425210539643</v>
      </c>
      <c r="H1776" s="60">
        <v>124.560477430658</v>
      </c>
      <c r="I1776" s="60">
        <v>108.69788946819</v>
      </c>
      <c r="J1776" s="60">
        <v>123.03739992267199</v>
      </c>
      <c r="K1776" s="60">
        <v>104.037509605631</v>
      </c>
      <c r="L1776" s="60">
        <v>95.633541156037495</v>
      </c>
      <c r="M1776" s="61">
        <v>0.77312257891244696</v>
      </c>
      <c r="N1776" s="61">
        <v>0.80196237993229402</v>
      </c>
      <c r="O1776" s="61">
        <v>0.77641500440674605</v>
      </c>
      <c r="P1776" s="61">
        <v>0.75171727965758095</v>
      </c>
      <c r="Q1776" s="61">
        <v>0.72302609184688704</v>
      </c>
      <c r="R1776" s="61">
        <v>0.73219037462016801</v>
      </c>
      <c r="S1776" s="61">
        <v>0.66710355026011303</v>
      </c>
    </row>
    <row r="1777" spans="1:19" x14ac:dyDescent="0.35">
      <c r="A1777" s="59" t="s">
        <v>1878</v>
      </c>
      <c r="B1777" s="59" t="s">
        <v>1879</v>
      </c>
      <c r="C1777" s="53" t="s">
        <v>40</v>
      </c>
      <c r="D1777" s="53" t="s">
        <v>55</v>
      </c>
      <c r="E1777" s="53" t="s">
        <v>3707</v>
      </c>
      <c r="F1777" s="60">
        <v>100.47690354521301</v>
      </c>
      <c r="G1777" s="60">
        <v>128.600506893139</v>
      </c>
      <c r="H1777" s="60">
        <v>121.74790997495801</v>
      </c>
      <c r="I1777" s="60">
        <v>113.775813319419</v>
      </c>
      <c r="J1777" s="60">
        <v>119.57856690953599</v>
      </c>
      <c r="K1777" s="60">
        <v>106.282771918151</v>
      </c>
      <c r="L1777" s="60">
        <v>94.952124788418601</v>
      </c>
      <c r="M1777" s="61">
        <v>0.65350765886108197</v>
      </c>
      <c r="N1777" s="61">
        <v>0.68869111787195003</v>
      </c>
      <c r="O1777" s="61">
        <v>0.65724817279641701</v>
      </c>
      <c r="P1777" s="61">
        <v>0.62897189904259898</v>
      </c>
      <c r="Q1777" s="61">
        <v>0.59748780316035099</v>
      </c>
      <c r="R1777" s="61">
        <v>0.60721147060900804</v>
      </c>
      <c r="S1777" s="61">
        <v>0.544719418352683</v>
      </c>
    </row>
    <row r="1778" spans="1:19" x14ac:dyDescent="0.35">
      <c r="A1778" s="59" t="s">
        <v>1238</v>
      </c>
      <c r="B1778" s="59" t="s">
        <v>1239</v>
      </c>
      <c r="C1778" s="53" t="s">
        <v>40</v>
      </c>
      <c r="D1778" s="53" t="s">
        <v>52</v>
      </c>
      <c r="E1778" s="53" t="s">
        <v>3708</v>
      </c>
      <c r="F1778" s="60">
        <v>91.972355214072294</v>
      </c>
      <c r="G1778" s="60">
        <v>104.50875625356601</v>
      </c>
      <c r="H1778" s="60">
        <v>108.379014078498</v>
      </c>
      <c r="I1778" s="60">
        <v>96.554940797856304</v>
      </c>
      <c r="J1778" s="60">
        <v>113.66440258093</v>
      </c>
      <c r="K1778" s="60">
        <v>108.560845135473</v>
      </c>
      <c r="L1778" s="60">
        <v>108.314415136337</v>
      </c>
      <c r="M1778" s="61">
        <v>0.53288109899381797</v>
      </c>
      <c r="N1778" s="61">
        <v>0.55429675872234896</v>
      </c>
      <c r="O1778" s="61">
        <v>0.53228076136091895</v>
      </c>
      <c r="P1778" s="61">
        <v>0.51495245663210998</v>
      </c>
      <c r="Q1778" s="61">
        <v>0.49092127000354102</v>
      </c>
      <c r="R1778" s="61">
        <v>0.49624122935307502</v>
      </c>
      <c r="S1778" s="61">
        <v>0.44372316809085599</v>
      </c>
    </row>
    <row r="1779" spans="1:19" x14ac:dyDescent="0.35">
      <c r="A1779" s="59" t="s">
        <v>2818</v>
      </c>
      <c r="B1779" s="59" t="s">
        <v>2819</v>
      </c>
      <c r="C1779" s="53" t="s">
        <v>40</v>
      </c>
      <c r="D1779" s="53" t="s">
        <v>146</v>
      </c>
      <c r="E1779" s="53" t="s">
        <v>3707</v>
      </c>
      <c r="F1779" s="60">
        <v>100.05042948781301</v>
      </c>
      <c r="G1779" s="60">
        <v>108.47875139853799</v>
      </c>
      <c r="H1779" s="60">
        <v>123.20909400890901</v>
      </c>
      <c r="I1779" s="60">
        <v>93.527273005573605</v>
      </c>
      <c r="J1779" s="60">
        <v>113.298646143178</v>
      </c>
      <c r="K1779" s="60">
        <v>112.69399863700001</v>
      </c>
      <c r="L1779" s="60">
        <v>104.263372507621</v>
      </c>
      <c r="M1779" s="61">
        <v>0.71537779583656202</v>
      </c>
      <c r="N1779" s="61">
        <v>0.75104785495666104</v>
      </c>
      <c r="O1779" s="61">
        <v>0.71905806321529397</v>
      </c>
      <c r="P1779" s="61">
        <v>0.69218285881767205</v>
      </c>
      <c r="Q1779" s="61">
        <v>0.66019248149515997</v>
      </c>
      <c r="R1779" s="61">
        <v>0.66882537932436903</v>
      </c>
      <c r="S1779" s="61">
        <v>0.59508093709639498</v>
      </c>
    </row>
    <row r="1780" spans="1:19" x14ac:dyDescent="0.35">
      <c r="A1780" s="59" t="s">
        <v>3344</v>
      </c>
      <c r="B1780" s="59" t="s">
        <v>3345</v>
      </c>
      <c r="C1780" s="53" t="s">
        <v>40</v>
      </c>
      <c r="D1780" s="53" t="s">
        <v>106</v>
      </c>
      <c r="E1780" s="53" t="s">
        <v>3707</v>
      </c>
      <c r="F1780" s="60">
        <v>107.936425491348</v>
      </c>
      <c r="G1780" s="60">
        <v>120.408184872094</v>
      </c>
      <c r="H1780" s="60">
        <v>110.046636879722</v>
      </c>
      <c r="I1780" s="60">
        <v>119.365500213385</v>
      </c>
      <c r="J1780" s="60">
        <v>124.07762686761799</v>
      </c>
      <c r="K1780" s="60">
        <v>104.352862360931</v>
      </c>
      <c r="L1780" s="60">
        <v>104.66416364486</v>
      </c>
      <c r="M1780" s="61">
        <v>0.70105635776248099</v>
      </c>
      <c r="N1780" s="61">
        <v>0.73481878075157903</v>
      </c>
      <c r="O1780" s="61">
        <v>0.70435816245062099</v>
      </c>
      <c r="P1780" s="61">
        <v>0.67564255134704099</v>
      </c>
      <c r="Q1780" s="61">
        <v>0.64231247113138101</v>
      </c>
      <c r="R1780" s="61">
        <v>0.65095427031644404</v>
      </c>
      <c r="S1780" s="61">
        <v>0.57669012286247801</v>
      </c>
    </row>
    <row r="1781" spans="1:19" x14ac:dyDescent="0.35">
      <c r="A1781" s="59" t="s">
        <v>2412</v>
      </c>
      <c r="B1781" s="59" t="s">
        <v>2413</v>
      </c>
      <c r="C1781" s="53" t="s">
        <v>60</v>
      </c>
      <c r="D1781" s="53" t="s">
        <v>109</v>
      </c>
      <c r="E1781" s="53" t="s">
        <v>3708</v>
      </c>
      <c r="F1781" s="60">
        <v>106.677168042009</v>
      </c>
      <c r="G1781" s="60">
        <v>115.20001983449799</v>
      </c>
      <c r="H1781" s="60">
        <v>100.523054493356</v>
      </c>
      <c r="I1781" s="60">
        <v>96.945127904074894</v>
      </c>
      <c r="J1781" s="60">
        <v>117.45506581783999</v>
      </c>
      <c r="K1781" s="60">
        <v>94.630812966913595</v>
      </c>
      <c r="L1781" s="60">
        <v>94.861799449271103</v>
      </c>
      <c r="M1781" s="61">
        <v>0.48600219964504998</v>
      </c>
      <c r="N1781" s="61">
        <v>0.51147745830135305</v>
      </c>
      <c r="O1781" s="61">
        <v>0.48852053976288601</v>
      </c>
      <c r="P1781" s="61">
        <v>0.46668484930586002</v>
      </c>
      <c r="Q1781" s="61">
        <v>0.43993499970049099</v>
      </c>
      <c r="R1781" s="61">
        <v>0.44735860710103997</v>
      </c>
      <c r="S1781" s="61">
        <v>0.37350419563801102</v>
      </c>
    </row>
    <row r="1782" spans="1:19" x14ac:dyDescent="0.35">
      <c r="A1782" s="59" t="s">
        <v>2418</v>
      </c>
      <c r="B1782" s="59" t="s">
        <v>2419</v>
      </c>
      <c r="C1782" s="53" t="s">
        <v>40</v>
      </c>
      <c r="D1782" s="53" t="s">
        <v>109</v>
      </c>
      <c r="E1782" s="53" t="s">
        <v>3708</v>
      </c>
      <c r="F1782" s="60">
        <v>106.677168042009</v>
      </c>
      <c r="G1782" s="60">
        <v>115.20001983449799</v>
      </c>
      <c r="H1782" s="60">
        <v>100.523054493356</v>
      </c>
      <c r="I1782" s="60">
        <v>96.945127904074894</v>
      </c>
      <c r="J1782" s="60">
        <v>117.45506581783999</v>
      </c>
      <c r="K1782" s="60">
        <v>94.630812966913595</v>
      </c>
      <c r="L1782" s="60">
        <v>94.861799449271103</v>
      </c>
      <c r="M1782" s="61">
        <v>0.48600219964504998</v>
      </c>
      <c r="N1782" s="61">
        <v>0.51147745830135305</v>
      </c>
      <c r="O1782" s="61">
        <v>0.48852053976288601</v>
      </c>
      <c r="P1782" s="61">
        <v>0.46668484930586002</v>
      </c>
      <c r="Q1782" s="61">
        <v>0.43993499970049099</v>
      </c>
      <c r="R1782" s="61">
        <v>0.44735860710103997</v>
      </c>
      <c r="S1782" s="61">
        <v>0.37350419563801102</v>
      </c>
    </row>
    <row r="1783" spans="1:19" x14ac:dyDescent="0.35">
      <c r="A1783" s="59" t="s">
        <v>2736</v>
      </c>
      <c r="B1783" s="59" t="s">
        <v>2737</v>
      </c>
      <c r="C1783" s="53" t="s">
        <v>40</v>
      </c>
      <c r="D1783" s="53" t="s">
        <v>440</v>
      </c>
      <c r="E1783" s="53" t="s">
        <v>3708</v>
      </c>
      <c r="F1783" s="60">
        <v>108.289089672055</v>
      </c>
      <c r="G1783" s="60">
        <v>108.015710681198</v>
      </c>
      <c r="H1783" s="60">
        <v>95.083237900779196</v>
      </c>
      <c r="I1783" s="60">
        <v>99.784317996969506</v>
      </c>
      <c r="J1783" s="60">
        <v>107.929086828431</v>
      </c>
      <c r="K1783" s="60">
        <v>96.6226521753063</v>
      </c>
      <c r="L1783" s="60">
        <v>100.26616512042899</v>
      </c>
      <c r="M1783" s="61">
        <v>0.50553113066309796</v>
      </c>
      <c r="N1783" s="61">
        <v>0.51588535867751995</v>
      </c>
      <c r="O1783" s="61">
        <v>0.50211880764856598</v>
      </c>
      <c r="P1783" s="61">
        <v>0.48800942991707302</v>
      </c>
      <c r="Q1783" s="61">
        <v>0.46343270119063601</v>
      </c>
      <c r="R1783" s="61">
        <v>0.46210520245855402</v>
      </c>
      <c r="S1783" s="61">
        <v>0.36588805943826302</v>
      </c>
    </row>
    <row r="1784" spans="1:19" x14ac:dyDescent="0.35">
      <c r="A1784" s="59" t="s">
        <v>3350</v>
      </c>
      <c r="B1784" s="59" t="s">
        <v>3351</v>
      </c>
      <c r="C1784" s="53" t="s">
        <v>40</v>
      </c>
      <c r="D1784" s="53" t="s">
        <v>106</v>
      </c>
      <c r="E1784" s="53" t="s">
        <v>3707</v>
      </c>
      <c r="F1784" s="60">
        <v>102.73985843646599</v>
      </c>
      <c r="G1784" s="60">
        <v>107.999744892718</v>
      </c>
      <c r="H1784" s="60">
        <v>110.703171163769</v>
      </c>
      <c r="I1784" s="60">
        <v>104.447090504873</v>
      </c>
      <c r="J1784" s="60">
        <v>112.53832252834999</v>
      </c>
      <c r="K1784" s="60">
        <v>109.312692428086</v>
      </c>
      <c r="L1784" s="60">
        <v>100.373124050762</v>
      </c>
      <c r="M1784" s="61">
        <v>0.66812164766364102</v>
      </c>
      <c r="N1784" s="61">
        <v>0.70189539933772604</v>
      </c>
      <c r="O1784" s="61">
        <v>0.67129244790290599</v>
      </c>
      <c r="P1784" s="61">
        <v>0.64249960706443798</v>
      </c>
      <c r="Q1784" s="61">
        <v>0.60954197761089601</v>
      </c>
      <c r="R1784" s="61">
        <v>0.61775758834731698</v>
      </c>
      <c r="S1784" s="61">
        <v>0.54342558911873895</v>
      </c>
    </row>
    <row r="1785" spans="1:19" x14ac:dyDescent="0.35">
      <c r="A1785" s="59" t="s">
        <v>3046</v>
      </c>
      <c r="B1785" s="59" t="s">
        <v>3047</v>
      </c>
      <c r="C1785" s="53" t="s">
        <v>40</v>
      </c>
      <c r="D1785" s="53" t="s">
        <v>199</v>
      </c>
      <c r="E1785" s="53" t="s">
        <v>3707</v>
      </c>
      <c r="F1785" s="60">
        <v>101.010875456178</v>
      </c>
      <c r="G1785" s="60">
        <v>123.186494878966</v>
      </c>
      <c r="H1785" s="60">
        <v>118.799746516936</v>
      </c>
      <c r="I1785" s="60">
        <v>116.02906606730301</v>
      </c>
      <c r="J1785" s="60">
        <v>123.876144729128</v>
      </c>
      <c r="K1785" s="60">
        <v>107.967175872472</v>
      </c>
      <c r="L1785" s="60">
        <v>93.936334451382194</v>
      </c>
      <c r="M1785" s="61">
        <v>0.65130819824753305</v>
      </c>
      <c r="N1785" s="61">
        <v>0.68918420897439003</v>
      </c>
      <c r="O1785" s="61">
        <v>0.65490160785024898</v>
      </c>
      <c r="P1785" s="61">
        <v>0.62812414050501597</v>
      </c>
      <c r="Q1785" s="61">
        <v>0.59576110494636803</v>
      </c>
      <c r="R1785" s="61">
        <v>0.60329556501293102</v>
      </c>
      <c r="S1785" s="61">
        <v>0.54012683273218698</v>
      </c>
    </row>
    <row r="1786" spans="1:19" x14ac:dyDescent="0.35">
      <c r="A1786" s="59" t="s">
        <v>3603</v>
      </c>
      <c r="B1786" s="59" t="s">
        <v>3604</v>
      </c>
      <c r="C1786" s="53" t="s">
        <v>60</v>
      </c>
      <c r="D1786" s="53" t="s">
        <v>135</v>
      </c>
      <c r="E1786" s="53" t="s">
        <v>3707</v>
      </c>
      <c r="F1786" s="60">
        <v>106.725668242175</v>
      </c>
      <c r="G1786" s="60">
        <v>113.787047554008</v>
      </c>
      <c r="H1786" s="60">
        <v>113.035611519474</v>
      </c>
      <c r="I1786" s="60">
        <v>103.352550735134</v>
      </c>
      <c r="J1786" s="60">
        <v>122.73660036118601</v>
      </c>
      <c r="K1786" s="60">
        <v>101.706593804078</v>
      </c>
      <c r="L1786" s="60">
        <v>101.778744822777</v>
      </c>
      <c r="M1786" s="61">
        <v>0.60483609686617501</v>
      </c>
      <c r="N1786" s="61">
        <v>0.64453723700607501</v>
      </c>
      <c r="O1786" s="61">
        <v>0.60719416337052501</v>
      </c>
      <c r="P1786" s="61">
        <v>0.57429410130488301</v>
      </c>
      <c r="Q1786" s="61">
        <v>0.53541773119912495</v>
      </c>
      <c r="R1786" s="61">
        <v>0.54425662419524001</v>
      </c>
      <c r="S1786" s="61">
        <v>0.45893501512394502</v>
      </c>
    </row>
    <row r="1787" spans="1:19" x14ac:dyDescent="0.35">
      <c r="A1787" s="59" t="s">
        <v>2742</v>
      </c>
      <c r="B1787" s="59" t="s">
        <v>2743</v>
      </c>
      <c r="C1787" s="53" t="s">
        <v>60</v>
      </c>
      <c r="D1787" s="53" t="s">
        <v>440</v>
      </c>
      <c r="E1787" s="53" t="s">
        <v>3708</v>
      </c>
      <c r="F1787" s="60">
        <v>108.289089672055</v>
      </c>
      <c r="G1787" s="60">
        <v>108.015710681198</v>
      </c>
      <c r="H1787" s="60">
        <v>95.083237900779196</v>
      </c>
      <c r="I1787" s="60">
        <v>99.784317996969506</v>
      </c>
      <c r="J1787" s="60">
        <v>107.929086828431</v>
      </c>
      <c r="K1787" s="60">
        <v>96.6226521753063</v>
      </c>
      <c r="L1787" s="60">
        <v>100.26616512042899</v>
      </c>
      <c r="M1787" s="61">
        <v>0.50553113066309796</v>
      </c>
      <c r="N1787" s="61">
        <v>0.51588535867751995</v>
      </c>
      <c r="O1787" s="61">
        <v>0.50211880764856598</v>
      </c>
      <c r="P1787" s="61">
        <v>0.48800942991707302</v>
      </c>
      <c r="Q1787" s="61">
        <v>0.46343270119063601</v>
      </c>
      <c r="R1787" s="61">
        <v>0.46210520245855402</v>
      </c>
      <c r="S1787" s="61">
        <v>0.36588805943826302</v>
      </c>
    </row>
    <row r="1788" spans="1:19" x14ac:dyDescent="0.35">
      <c r="A1788" s="59" t="s">
        <v>2414</v>
      </c>
      <c r="B1788" s="59" t="s">
        <v>2415</v>
      </c>
      <c r="C1788" s="53" t="s">
        <v>60</v>
      </c>
      <c r="D1788" s="53" t="s">
        <v>109</v>
      </c>
      <c r="E1788" s="53" t="s">
        <v>3707</v>
      </c>
      <c r="F1788" s="60">
        <v>108.57719615389399</v>
      </c>
      <c r="G1788" s="60">
        <v>116.161055176468</v>
      </c>
      <c r="H1788" s="60">
        <v>104.685394104501</v>
      </c>
      <c r="I1788" s="60">
        <v>95.619249604024603</v>
      </c>
      <c r="J1788" s="60">
        <v>119.728170413565</v>
      </c>
      <c r="K1788" s="60">
        <v>94.992621560341902</v>
      </c>
      <c r="L1788" s="60">
        <v>93.400911959086102</v>
      </c>
      <c r="M1788" s="61">
        <v>0.60534393335680203</v>
      </c>
      <c r="N1788" s="61">
        <v>0.64706693539664495</v>
      </c>
      <c r="O1788" s="61">
        <v>0.61023093479363799</v>
      </c>
      <c r="P1788" s="61">
        <v>0.57547149086945804</v>
      </c>
      <c r="Q1788" s="61">
        <v>0.53779054745337096</v>
      </c>
      <c r="R1788" s="61">
        <v>0.54991169083056002</v>
      </c>
      <c r="S1788" s="61">
        <v>0.46485041326253201</v>
      </c>
    </row>
    <row r="1789" spans="1:19" x14ac:dyDescent="0.35">
      <c r="A1789" s="59" t="s">
        <v>1876</v>
      </c>
      <c r="B1789" s="59" t="s">
        <v>1877</v>
      </c>
      <c r="C1789" s="53" t="s">
        <v>60</v>
      </c>
      <c r="D1789" s="53" t="s">
        <v>55</v>
      </c>
      <c r="E1789" s="53" t="s">
        <v>3708</v>
      </c>
      <c r="F1789" s="60">
        <v>99.9908856609879</v>
      </c>
      <c r="G1789" s="60">
        <v>123.390732136129</v>
      </c>
      <c r="H1789" s="60">
        <v>119.20422731159</v>
      </c>
      <c r="I1789" s="60">
        <v>110.859002597065</v>
      </c>
      <c r="J1789" s="60">
        <v>123.19993689092</v>
      </c>
      <c r="K1789" s="60">
        <v>103.921344211068</v>
      </c>
      <c r="L1789" s="60">
        <v>97.684933690102497</v>
      </c>
      <c r="M1789" s="61">
        <v>0.55416273250699599</v>
      </c>
      <c r="N1789" s="61">
        <v>0.57413246588571698</v>
      </c>
      <c r="O1789" s="61">
        <v>0.55582407676501999</v>
      </c>
      <c r="P1789" s="61">
        <v>0.53915294700619198</v>
      </c>
      <c r="Q1789" s="61">
        <v>0.51766392235029901</v>
      </c>
      <c r="R1789" s="61">
        <v>0.52347653926405602</v>
      </c>
      <c r="S1789" s="61">
        <v>0.47654534671989801</v>
      </c>
    </row>
    <row r="1790" spans="1:19" x14ac:dyDescent="0.35">
      <c r="A1790" s="59" t="s">
        <v>3599</v>
      </c>
      <c r="B1790" s="59" t="s">
        <v>3600</v>
      </c>
      <c r="C1790" s="53" t="s">
        <v>40</v>
      </c>
      <c r="D1790" s="53" t="s">
        <v>135</v>
      </c>
      <c r="E1790" s="53" t="s">
        <v>3707</v>
      </c>
      <c r="F1790" s="60">
        <v>108.36440698740201</v>
      </c>
      <c r="G1790" s="60">
        <v>113.346082988641</v>
      </c>
      <c r="H1790" s="60">
        <v>100.464330266521</v>
      </c>
      <c r="I1790" s="60">
        <v>102.30256950697699</v>
      </c>
      <c r="J1790" s="60">
        <v>121.33968970711901</v>
      </c>
      <c r="K1790" s="60">
        <v>98.506518682297695</v>
      </c>
      <c r="L1790" s="60">
        <v>102.290631662523</v>
      </c>
      <c r="M1790" s="61">
        <v>0.60477376871909505</v>
      </c>
      <c r="N1790" s="61">
        <v>0.59719537385662103</v>
      </c>
      <c r="O1790" s="61">
        <v>0.57681587448843297</v>
      </c>
      <c r="P1790" s="61">
        <v>0.57423362515659704</v>
      </c>
      <c r="Q1790" s="61">
        <v>0.53535682569693999</v>
      </c>
      <c r="R1790" s="61">
        <v>0.51214843718515002</v>
      </c>
      <c r="S1790" s="61">
        <v>0.35707378527227002</v>
      </c>
    </row>
    <row r="1791" spans="1:19" x14ac:dyDescent="0.35">
      <c r="A1791" s="59" t="s">
        <v>3048</v>
      </c>
      <c r="B1791" s="59" t="s">
        <v>3049</v>
      </c>
      <c r="C1791" s="53" t="s">
        <v>40</v>
      </c>
      <c r="D1791" s="53" t="s">
        <v>199</v>
      </c>
      <c r="E1791" s="53" t="s">
        <v>3708</v>
      </c>
      <c r="F1791" s="60">
        <v>102.459786165713</v>
      </c>
      <c r="G1791" s="60">
        <v>123.379464100226</v>
      </c>
      <c r="H1791" s="60">
        <v>119.179566616049</v>
      </c>
      <c r="I1791" s="60">
        <v>114.979418908897</v>
      </c>
      <c r="J1791" s="60">
        <v>126.96217546206501</v>
      </c>
      <c r="K1791" s="60">
        <v>102.378767299028</v>
      </c>
      <c r="L1791" s="60">
        <v>94.220034705664801</v>
      </c>
      <c r="M1791" s="61">
        <v>0.55585450962054905</v>
      </c>
      <c r="N1791" s="61">
        <v>0.57801687815471503</v>
      </c>
      <c r="O1791" s="61">
        <v>0.557532426088995</v>
      </c>
      <c r="P1791" s="61">
        <v>0.54055852392307602</v>
      </c>
      <c r="Q1791" s="61">
        <v>0.51735006272314399</v>
      </c>
      <c r="R1791" s="61">
        <v>0.52225524626396203</v>
      </c>
      <c r="S1791" s="61">
        <v>0.47302805318381402</v>
      </c>
    </row>
    <row r="1792" spans="1:19" x14ac:dyDescent="0.35">
      <c r="A1792" s="59" t="s">
        <v>3346</v>
      </c>
      <c r="B1792" s="59" t="s">
        <v>3347</v>
      </c>
      <c r="C1792" s="53" t="s">
        <v>40</v>
      </c>
      <c r="D1792" s="53" t="s">
        <v>106</v>
      </c>
      <c r="E1792" s="53" t="s">
        <v>3707</v>
      </c>
      <c r="F1792" s="60">
        <v>107.426081042761</v>
      </c>
      <c r="G1792" s="60">
        <v>108.331215686471</v>
      </c>
      <c r="H1792" s="60">
        <v>110.45887142067301</v>
      </c>
      <c r="I1792" s="60">
        <v>103.175875560976</v>
      </c>
      <c r="J1792" s="60">
        <v>116.79237055419</v>
      </c>
      <c r="K1792" s="60">
        <v>104.76561012772299</v>
      </c>
      <c r="L1792" s="60">
        <v>102.333674463078</v>
      </c>
      <c r="M1792" s="61">
        <v>0.65491780774684305</v>
      </c>
      <c r="N1792" s="61">
        <v>0.68813269988095405</v>
      </c>
      <c r="O1792" s="61">
        <v>0.65784334369108299</v>
      </c>
      <c r="P1792" s="61">
        <v>0.62990931623495705</v>
      </c>
      <c r="Q1792" s="61">
        <v>0.59755688263150597</v>
      </c>
      <c r="R1792" s="61">
        <v>0.60501463849125603</v>
      </c>
      <c r="S1792" s="61">
        <v>0.53090048173204896</v>
      </c>
    </row>
    <row r="1793" spans="1:19" x14ac:dyDescent="0.35">
      <c r="A1793" s="59" t="s">
        <v>3050</v>
      </c>
      <c r="B1793" s="59" t="s">
        <v>3051</v>
      </c>
      <c r="C1793" s="53" t="s">
        <v>40</v>
      </c>
      <c r="D1793" s="53" t="s">
        <v>199</v>
      </c>
      <c r="E1793" s="53" t="s">
        <v>3707</v>
      </c>
      <c r="F1793" s="60">
        <v>108.242828782934</v>
      </c>
      <c r="G1793" s="60">
        <v>125.96996255824899</v>
      </c>
      <c r="H1793" s="60">
        <v>128.76130588196</v>
      </c>
      <c r="I1793" s="60">
        <v>123.632716318763</v>
      </c>
      <c r="J1793" s="60">
        <v>130.65226653691201</v>
      </c>
      <c r="K1793" s="60">
        <v>102.049712278748</v>
      </c>
      <c r="L1793" s="60">
        <v>94.024594892446004</v>
      </c>
      <c r="M1793" s="61">
        <v>0.71533511568914299</v>
      </c>
      <c r="N1793" s="61">
        <v>0.75064714403598298</v>
      </c>
      <c r="O1793" s="61">
        <v>0.71910192649909099</v>
      </c>
      <c r="P1793" s="61">
        <v>0.69099771015654499</v>
      </c>
      <c r="Q1793" s="61">
        <v>0.65782409328961</v>
      </c>
      <c r="R1793" s="61">
        <v>0.66706235015687299</v>
      </c>
      <c r="S1793" s="61">
        <v>0.59980260603286595</v>
      </c>
    </row>
    <row r="1794" spans="1:19" x14ac:dyDescent="0.35">
      <c r="A1794" s="59" t="s">
        <v>3539</v>
      </c>
      <c r="B1794" s="59" t="s">
        <v>3540</v>
      </c>
      <c r="C1794" s="53" t="s">
        <v>40</v>
      </c>
      <c r="D1794" s="53" t="s">
        <v>44</v>
      </c>
      <c r="E1794" s="53" t="s">
        <v>3708</v>
      </c>
      <c r="F1794" s="60">
        <v>107.49560891980001</v>
      </c>
      <c r="G1794" s="60">
        <v>107.42251265118701</v>
      </c>
      <c r="H1794" s="60">
        <v>112.798384705928</v>
      </c>
      <c r="I1794" s="60">
        <v>106.665568182461</v>
      </c>
      <c r="J1794" s="60">
        <v>110.294366486314</v>
      </c>
      <c r="K1794" s="60">
        <v>95.438679017312595</v>
      </c>
      <c r="L1794" s="60">
        <v>94.127253812039399</v>
      </c>
      <c r="M1794" s="61">
        <v>0.51957240652328096</v>
      </c>
      <c r="N1794" s="61">
        <v>0.54089110562018605</v>
      </c>
      <c r="O1794" s="61">
        <v>0.52172072442080797</v>
      </c>
      <c r="P1794" s="61">
        <v>0.50483642711089705</v>
      </c>
      <c r="Q1794" s="61">
        <v>0.483942014585519</v>
      </c>
      <c r="R1794" s="61">
        <v>0.48966395654522898</v>
      </c>
      <c r="S1794" s="61">
        <v>0.44891880199704598</v>
      </c>
    </row>
    <row r="1795" spans="1:19" x14ac:dyDescent="0.35">
      <c r="A1795" s="59" t="s">
        <v>2816</v>
      </c>
      <c r="B1795" s="59" t="s">
        <v>2817</v>
      </c>
      <c r="C1795" s="53" t="s">
        <v>40</v>
      </c>
      <c r="D1795" s="53" t="s">
        <v>146</v>
      </c>
      <c r="E1795" s="53" t="s">
        <v>3707</v>
      </c>
      <c r="F1795" s="60">
        <v>97.173476809148497</v>
      </c>
      <c r="G1795" s="60">
        <v>111.610246985553</v>
      </c>
      <c r="H1795" s="60">
        <v>117.30902260075101</v>
      </c>
      <c r="I1795" s="60">
        <v>94.904849395032898</v>
      </c>
      <c r="J1795" s="60">
        <v>109.80873420856</v>
      </c>
      <c r="K1795" s="60">
        <v>113.836446478993</v>
      </c>
      <c r="L1795" s="60">
        <v>96.546784189593197</v>
      </c>
      <c r="M1795" s="61">
        <v>0.65663227456363105</v>
      </c>
      <c r="N1795" s="61">
        <v>0.69211044216477702</v>
      </c>
      <c r="O1795" s="61">
        <v>0.66058443732676797</v>
      </c>
      <c r="P1795" s="61">
        <v>0.63239611244043703</v>
      </c>
      <c r="Q1795" s="61">
        <v>0.60100794677687597</v>
      </c>
      <c r="R1795" s="61">
        <v>0.61080051652010103</v>
      </c>
      <c r="S1795" s="61">
        <v>0.54401136592572796</v>
      </c>
    </row>
    <row r="1796" spans="1:19" x14ac:dyDescent="0.35">
      <c r="A1796" s="59" t="s">
        <v>2428</v>
      </c>
      <c r="B1796" s="59" t="s">
        <v>2429</v>
      </c>
      <c r="C1796" s="53" t="s">
        <v>40</v>
      </c>
      <c r="D1796" s="53" t="s">
        <v>109</v>
      </c>
      <c r="E1796" s="53" t="s">
        <v>3708</v>
      </c>
      <c r="F1796" s="60">
        <v>106.677168042009</v>
      </c>
      <c r="G1796" s="60">
        <v>115.20001983449799</v>
      </c>
      <c r="H1796" s="60">
        <v>100.523054493356</v>
      </c>
      <c r="I1796" s="60">
        <v>96.945127904074894</v>
      </c>
      <c r="J1796" s="60">
        <v>117.45506581783999</v>
      </c>
      <c r="K1796" s="60">
        <v>94.630812966913595</v>
      </c>
      <c r="L1796" s="60">
        <v>94.861799449271103</v>
      </c>
      <c r="M1796" s="61">
        <v>0.48600219964504998</v>
      </c>
      <c r="N1796" s="61">
        <v>0.51147745830135305</v>
      </c>
      <c r="O1796" s="61">
        <v>0.48852053976288601</v>
      </c>
      <c r="P1796" s="61">
        <v>0.46668484930586002</v>
      </c>
      <c r="Q1796" s="61">
        <v>0.43993499970049099</v>
      </c>
      <c r="R1796" s="61">
        <v>0.44735860710103997</v>
      </c>
      <c r="S1796" s="61">
        <v>0.37350419563801102</v>
      </c>
    </row>
    <row r="1797" spans="1:19" x14ac:dyDescent="0.35">
      <c r="A1797" s="59" t="s">
        <v>2132</v>
      </c>
      <c r="B1797" s="59" t="s">
        <v>2133</v>
      </c>
      <c r="C1797" s="53" t="s">
        <v>40</v>
      </c>
      <c r="D1797" s="53" t="s">
        <v>44</v>
      </c>
      <c r="E1797" s="53" t="s">
        <v>3708</v>
      </c>
      <c r="F1797" s="60">
        <v>100.759865073385</v>
      </c>
      <c r="G1797" s="60">
        <v>112.19122428858</v>
      </c>
      <c r="H1797" s="60">
        <v>111.470262523071</v>
      </c>
      <c r="I1797" s="60">
        <v>105.497501251282</v>
      </c>
      <c r="J1797" s="60">
        <v>120.621834183757</v>
      </c>
      <c r="K1797" s="60">
        <v>102.793464342009</v>
      </c>
      <c r="L1797" s="60">
        <v>103.856414580158</v>
      </c>
      <c r="M1797" s="61">
        <v>0.56355283238186704</v>
      </c>
      <c r="N1797" s="61">
        <v>0.57787462438982395</v>
      </c>
      <c r="O1797" s="61">
        <v>0.55281415774832099</v>
      </c>
      <c r="P1797" s="61">
        <v>0.54131045170493697</v>
      </c>
      <c r="Q1797" s="61">
        <v>0.51725425715712603</v>
      </c>
      <c r="R1797" s="61">
        <v>0.51807573706709797</v>
      </c>
      <c r="S1797" s="61">
        <v>0.452551380791127</v>
      </c>
    </row>
    <row r="1798" spans="1:19" x14ac:dyDescent="0.35">
      <c r="A1798" s="59" t="s">
        <v>2734</v>
      </c>
      <c r="B1798" s="59" t="s">
        <v>2735</v>
      </c>
      <c r="C1798" s="53" t="s">
        <v>40</v>
      </c>
      <c r="D1798" s="53" t="s">
        <v>440</v>
      </c>
      <c r="E1798" s="53" t="s">
        <v>3708</v>
      </c>
      <c r="F1798" s="60">
        <v>108.289089672055</v>
      </c>
      <c r="G1798" s="60">
        <v>108.015710681198</v>
      </c>
      <c r="H1798" s="60">
        <v>95.083237900779196</v>
      </c>
      <c r="I1798" s="60">
        <v>99.784317996969506</v>
      </c>
      <c r="J1798" s="60">
        <v>107.929086828431</v>
      </c>
      <c r="K1798" s="60">
        <v>96.6226521753063</v>
      </c>
      <c r="L1798" s="60">
        <v>100.26616512042899</v>
      </c>
      <c r="M1798" s="61">
        <v>0.50553113066309796</v>
      </c>
      <c r="N1798" s="61">
        <v>0.51588535867751995</v>
      </c>
      <c r="O1798" s="61">
        <v>0.50211880764856598</v>
      </c>
      <c r="P1798" s="61">
        <v>0.48800942991707302</v>
      </c>
      <c r="Q1798" s="61">
        <v>0.46343270119063601</v>
      </c>
      <c r="R1798" s="61">
        <v>0.46210520245855402</v>
      </c>
      <c r="S1798" s="61">
        <v>0.36588805943826302</v>
      </c>
    </row>
    <row r="1799" spans="1:19" x14ac:dyDescent="0.35">
      <c r="A1799" s="59" t="s">
        <v>2126</v>
      </c>
      <c r="B1799" s="59" t="s">
        <v>2127</v>
      </c>
      <c r="C1799" s="53" t="s">
        <v>40</v>
      </c>
      <c r="D1799" s="53" t="s">
        <v>44</v>
      </c>
      <c r="E1799" s="53" t="s">
        <v>3708</v>
      </c>
      <c r="F1799" s="60">
        <v>100.759865073385</v>
      </c>
      <c r="G1799" s="60">
        <v>112.19122428858</v>
      </c>
      <c r="H1799" s="60">
        <v>111.470262523071</v>
      </c>
      <c r="I1799" s="60">
        <v>105.497501251282</v>
      </c>
      <c r="J1799" s="60">
        <v>120.621834183757</v>
      </c>
      <c r="K1799" s="60">
        <v>102.793464342009</v>
      </c>
      <c r="L1799" s="60">
        <v>103.856414580158</v>
      </c>
      <c r="M1799" s="61">
        <v>0.56355283238186704</v>
      </c>
      <c r="N1799" s="61">
        <v>0.57787462438982395</v>
      </c>
      <c r="O1799" s="61">
        <v>0.55281415774832099</v>
      </c>
      <c r="P1799" s="61">
        <v>0.54131045170493697</v>
      </c>
      <c r="Q1799" s="61">
        <v>0.51725425715712603</v>
      </c>
      <c r="R1799" s="61">
        <v>0.51807573706709797</v>
      </c>
      <c r="S1799" s="61">
        <v>0.452551380791127</v>
      </c>
    </row>
    <row r="1800" spans="1:19" x14ac:dyDescent="0.35">
      <c r="A1800" s="59" t="s">
        <v>2534</v>
      </c>
      <c r="B1800" s="59" t="s">
        <v>2535</v>
      </c>
      <c r="C1800" s="53" t="s">
        <v>40</v>
      </c>
      <c r="D1800" s="53" t="s">
        <v>41</v>
      </c>
      <c r="E1800" s="53" t="s">
        <v>3708</v>
      </c>
      <c r="F1800" s="60">
        <v>97.454766500465794</v>
      </c>
      <c r="G1800" s="60">
        <v>99.714502639746698</v>
      </c>
      <c r="H1800" s="60">
        <v>106.212693009319</v>
      </c>
      <c r="I1800" s="60">
        <v>92.239513654948496</v>
      </c>
      <c r="J1800" s="60">
        <v>111.20656178732899</v>
      </c>
      <c r="K1800" s="60">
        <v>108.53091801279901</v>
      </c>
      <c r="L1800" s="60">
        <v>103.821690807519</v>
      </c>
      <c r="M1800" s="61">
        <v>0.49071278501014998</v>
      </c>
      <c r="N1800" s="61">
        <v>0.51074454272121295</v>
      </c>
      <c r="O1800" s="61">
        <v>0.49137843425093197</v>
      </c>
      <c r="P1800" s="61">
        <v>0.47591726266030299</v>
      </c>
      <c r="Q1800" s="61">
        <v>0.45433175406070903</v>
      </c>
      <c r="R1800" s="61">
        <v>0.458804157960437</v>
      </c>
      <c r="S1800" s="61">
        <v>0.41073076134943098</v>
      </c>
    </row>
    <row r="1801" spans="1:19" x14ac:dyDescent="0.35">
      <c r="A1801" s="59" t="s">
        <v>2732</v>
      </c>
      <c r="B1801" s="59" t="s">
        <v>2733</v>
      </c>
      <c r="C1801" s="53" t="s">
        <v>40</v>
      </c>
      <c r="D1801" s="53" t="s">
        <v>440</v>
      </c>
      <c r="E1801" s="53" t="s">
        <v>3708</v>
      </c>
      <c r="F1801" s="60">
        <v>108.289089672055</v>
      </c>
      <c r="G1801" s="60">
        <v>108.015710681198</v>
      </c>
      <c r="H1801" s="60">
        <v>95.083237900779196</v>
      </c>
      <c r="I1801" s="60">
        <v>99.784317996969506</v>
      </c>
      <c r="J1801" s="60">
        <v>107.929086828431</v>
      </c>
      <c r="K1801" s="60">
        <v>96.6226521753063</v>
      </c>
      <c r="L1801" s="60">
        <v>100.26616512042899</v>
      </c>
      <c r="M1801" s="61">
        <v>0.50553113066309796</v>
      </c>
      <c r="N1801" s="61">
        <v>0.51588535867751995</v>
      </c>
      <c r="O1801" s="61">
        <v>0.50211880764856598</v>
      </c>
      <c r="P1801" s="61">
        <v>0.48800942991707302</v>
      </c>
      <c r="Q1801" s="61">
        <v>0.46343270119063601</v>
      </c>
      <c r="R1801" s="61">
        <v>0.46210520245855402</v>
      </c>
      <c r="S1801" s="61">
        <v>0.36588805943826302</v>
      </c>
    </row>
    <row r="1802" spans="1:19" x14ac:dyDescent="0.35">
      <c r="A1802" s="59" t="s">
        <v>2424</v>
      </c>
      <c r="B1802" s="59" t="s">
        <v>2425</v>
      </c>
      <c r="C1802" s="53" t="s">
        <v>40</v>
      </c>
      <c r="D1802" s="53" t="s">
        <v>109</v>
      </c>
      <c r="E1802" s="53" t="s">
        <v>3708</v>
      </c>
      <c r="F1802" s="60">
        <v>106.677168042009</v>
      </c>
      <c r="G1802" s="60">
        <v>115.20001983449799</v>
      </c>
      <c r="H1802" s="60">
        <v>100.523054493356</v>
      </c>
      <c r="I1802" s="60">
        <v>96.945127904074894</v>
      </c>
      <c r="J1802" s="60">
        <v>117.45506581783999</v>
      </c>
      <c r="K1802" s="60">
        <v>94.630812966913595</v>
      </c>
      <c r="L1802" s="60">
        <v>94.861799449271103</v>
      </c>
      <c r="M1802" s="61">
        <v>0.48600219964504998</v>
      </c>
      <c r="N1802" s="61">
        <v>0.51147745830135305</v>
      </c>
      <c r="O1802" s="61">
        <v>0.48852053976288601</v>
      </c>
      <c r="P1802" s="61">
        <v>0.46668484930586002</v>
      </c>
      <c r="Q1802" s="61">
        <v>0.43993499970049099</v>
      </c>
      <c r="R1802" s="61">
        <v>0.44735860710103997</v>
      </c>
      <c r="S1802" s="61">
        <v>0.37350419563801102</v>
      </c>
    </row>
    <row r="1803" spans="1:19" x14ac:dyDescent="0.35">
      <c r="A1803" s="59" t="s">
        <v>1158</v>
      </c>
      <c r="B1803" s="59" t="s">
        <v>1159</v>
      </c>
      <c r="C1803" s="53" t="s">
        <v>40</v>
      </c>
      <c r="D1803" s="53" t="s">
        <v>52</v>
      </c>
      <c r="E1803" s="53" t="s">
        <v>3707</v>
      </c>
      <c r="F1803" s="60">
        <v>73.162218911505605</v>
      </c>
      <c r="G1803" s="60">
        <v>91.620258523037805</v>
      </c>
      <c r="H1803" s="60">
        <v>96.280355812048199</v>
      </c>
      <c r="I1803" s="60">
        <v>100.339620191306</v>
      </c>
      <c r="J1803" s="60">
        <v>100.30909026177901</v>
      </c>
      <c r="K1803" s="60">
        <v>98.414025527106901</v>
      </c>
      <c r="L1803" s="60">
        <v>111.835652353626</v>
      </c>
      <c r="M1803" s="61">
        <v>0.63018203578929899</v>
      </c>
      <c r="N1803" s="61">
        <v>0.67188081728034299</v>
      </c>
      <c r="O1803" s="61">
        <v>0.63517415350047102</v>
      </c>
      <c r="P1803" s="61">
        <v>0.60009258934188003</v>
      </c>
      <c r="Q1803" s="61">
        <v>0.56146984721062498</v>
      </c>
      <c r="R1803" s="61">
        <v>0.57451044549656305</v>
      </c>
      <c r="S1803" s="61">
        <v>0.50042134714008801</v>
      </c>
    </row>
    <row r="1804" spans="1:19" x14ac:dyDescent="0.35">
      <c r="A1804" s="59" t="s">
        <v>1164</v>
      </c>
      <c r="B1804" s="59" t="s">
        <v>1165</v>
      </c>
      <c r="C1804" s="53" t="s">
        <v>60</v>
      </c>
      <c r="D1804" s="53" t="s">
        <v>52</v>
      </c>
      <c r="E1804" s="53" t="s">
        <v>3708</v>
      </c>
      <c r="F1804" s="60">
        <v>85.601264055049398</v>
      </c>
      <c r="G1804" s="60">
        <v>95.189216714408701</v>
      </c>
      <c r="H1804" s="60">
        <v>101.60087818110399</v>
      </c>
      <c r="I1804" s="60">
        <v>98.156219837598002</v>
      </c>
      <c r="J1804" s="60">
        <v>101.76676889399801</v>
      </c>
      <c r="K1804" s="60">
        <v>101.906411812995</v>
      </c>
      <c r="L1804" s="60">
        <v>106.489575406887</v>
      </c>
      <c r="M1804" s="61">
        <v>0.51393203640664797</v>
      </c>
      <c r="N1804" s="61">
        <v>0.54154782741596996</v>
      </c>
      <c r="O1804" s="61">
        <v>0.51688232860661898</v>
      </c>
      <c r="P1804" s="61">
        <v>0.49337656855816198</v>
      </c>
      <c r="Q1804" s="61">
        <v>0.46445246653446698</v>
      </c>
      <c r="R1804" s="61">
        <v>0.47339332725246003</v>
      </c>
      <c r="S1804" s="61">
        <v>0.41564248658071801</v>
      </c>
    </row>
    <row r="1805" spans="1:19" x14ac:dyDescent="0.35">
      <c r="A1805" s="59" t="s">
        <v>1162</v>
      </c>
      <c r="B1805" s="59" t="s">
        <v>1163</v>
      </c>
      <c r="C1805" s="53" t="s">
        <v>40</v>
      </c>
      <c r="D1805" s="53" t="s">
        <v>52</v>
      </c>
      <c r="E1805" s="53" t="s">
        <v>3707</v>
      </c>
      <c r="F1805" s="60">
        <v>75.8627734128317</v>
      </c>
      <c r="G1805" s="60">
        <v>92.859019741161404</v>
      </c>
      <c r="H1805" s="60">
        <v>103.747455564589</v>
      </c>
      <c r="I1805" s="60">
        <v>93.748204467728996</v>
      </c>
      <c r="J1805" s="60">
        <v>99.100863407728696</v>
      </c>
      <c r="K1805" s="60">
        <v>108.82061485354799</v>
      </c>
      <c r="L1805" s="60">
        <v>103.761398573878</v>
      </c>
      <c r="M1805" s="61">
        <v>0.63018203578929899</v>
      </c>
      <c r="N1805" s="61">
        <v>0.67188081728034299</v>
      </c>
      <c r="O1805" s="61">
        <v>0.63517415350047102</v>
      </c>
      <c r="P1805" s="61">
        <v>0.60009258934188003</v>
      </c>
      <c r="Q1805" s="61">
        <v>0.56146984721062498</v>
      </c>
      <c r="R1805" s="61">
        <v>0.57451044549656305</v>
      </c>
      <c r="S1805" s="61">
        <v>0.50042134714008801</v>
      </c>
    </row>
    <row r="1806" spans="1:19" x14ac:dyDescent="0.35">
      <c r="A1806" s="59" t="s">
        <v>1160</v>
      </c>
      <c r="B1806" s="59" t="s">
        <v>1161</v>
      </c>
      <c r="C1806" s="53" t="s">
        <v>40</v>
      </c>
      <c r="D1806" s="53" t="s">
        <v>52</v>
      </c>
      <c r="E1806" s="53" t="s">
        <v>3707</v>
      </c>
      <c r="F1806" s="60">
        <v>81.272075016863198</v>
      </c>
      <c r="G1806" s="60">
        <v>97.814061328514001</v>
      </c>
      <c r="H1806" s="60">
        <v>103.747455564589</v>
      </c>
      <c r="I1806" s="60">
        <v>100.339620191306</v>
      </c>
      <c r="J1806" s="60">
        <v>97.892641379598103</v>
      </c>
      <c r="K1806" s="60">
        <v>98.414025527106901</v>
      </c>
      <c r="L1806" s="60">
        <v>107.798525463752</v>
      </c>
      <c r="M1806" s="61">
        <v>0.63018203578929899</v>
      </c>
      <c r="N1806" s="61">
        <v>0.67188081728034299</v>
      </c>
      <c r="O1806" s="61">
        <v>0.63517415350047102</v>
      </c>
      <c r="P1806" s="61">
        <v>0.60009258934188003</v>
      </c>
      <c r="Q1806" s="61">
        <v>0.56146984721062498</v>
      </c>
      <c r="R1806" s="61">
        <v>0.57451044549656305</v>
      </c>
      <c r="S1806" s="61">
        <v>0.50042134714008801</v>
      </c>
    </row>
    <row r="1807" spans="1:19" x14ac:dyDescent="0.35">
      <c r="A1807" s="59" t="s">
        <v>1166</v>
      </c>
      <c r="B1807" s="59" t="s">
        <v>1167</v>
      </c>
      <c r="C1807" s="53" t="s">
        <v>60</v>
      </c>
      <c r="D1807" s="53" t="s">
        <v>52</v>
      </c>
      <c r="E1807" s="53" t="s">
        <v>3707</v>
      </c>
      <c r="F1807" s="60">
        <v>87.743192376993093</v>
      </c>
      <c r="G1807" s="60">
        <v>96.742609090123693</v>
      </c>
      <c r="H1807" s="60">
        <v>103.587085397268</v>
      </c>
      <c r="I1807" s="60">
        <v>94.798169787802607</v>
      </c>
      <c r="J1807" s="60">
        <v>98.081315527775303</v>
      </c>
      <c r="K1807" s="60">
        <v>96.606146392513594</v>
      </c>
      <c r="L1807" s="60">
        <v>107.49671549519501</v>
      </c>
      <c r="M1807" s="61">
        <v>0.63018652203212</v>
      </c>
      <c r="N1807" s="61">
        <v>0.67188081728034299</v>
      </c>
      <c r="O1807" s="61">
        <v>0.63517721967377705</v>
      </c>
      <c r="P1807" s="61">
        <v>0.60009824414400903</v>
      </c>
      <c r="Q1807" s="61">
        <v>0.56147458882496704</v>
      </c>
      <c r="R1807" s="61">
        <v>0.57451589076664</v>
      </c>
      <c r="S1807" s="61">
        <v>0.50043100240143201</v>
      </c>
    </row>
    <row r="1808" spans="1:19" x14ac:dyDescent="0.35">
      <c r="A1808" s="59" t="s">
        <v>1150</v>
      </c>
      <c r="B1808" s="59" t="s">
        <v>1151</v>
      </c>
      <c r="C1808" s="53" t="s">
        <v>40</v>
      </c>
      <c r="D1808" s="53" t="s">
        <v>236</v>
      </c>
      <c r="E1808" s="53" t="s">
        <v>3707</v>
      </c>
      <c r="F1808" s="60">
        <v>120.581432633567</v>
      </c>
      <c r="G1808" s="60">
        <v>127.504189417505</v>
      </c>
      <c r="H1808" s="60">
        <v>121.258100147881</v>
      </c>
      <c r="I1808" s="60">
        <v>137.15210554140199</v>
      </c>
      <c r="J1808" s="60">
        <v>137.26102545696301</v>
      </c>
      <c r="K1808" s="60">
        <v>111.401341865112</v>
      </c>
      <c r="L1808" s="60">
        <v>87.205827051611394</v>
      </c>
      <c r="M1808" s="61">
        <v>0.66469562068135002</v>
      </c>
      <c r="N1808" s="61">
        <v>0.69961450288292104</v>
      </c>
      <c r="O1808" s="61">
        <v>0.66752870704955003</v>
      </c>
      <c r="P1808" s="61">
        <v>0.64587179229367597</v>
      </c>
      <c r="Q1808" s="61">
        <v>0.61870793688859804</v>
      </c>
      <c r="R1808" s="61">
        <v>0.62290430224768101</v>
      </c>
      <c r="S1808" s="61">
        <v>0.571570024757174</v>
      </c>
    </row>
    <row r="1809" spans="1:19" x14ac:dyDescent="0.35">
      <c r="A1809" s="59" t="s">
        <v>1154</v>
      </c>
      <c r="B1809" s="59" t="s">
        <v>1155</v>
      </c>
      <c r="C1809" s="53" t="s">
        <v>60</v>
      </c>
      <c r="D1809" s="53" t="s">
        <v>236</v>
      </c>
      <c r="E1809" s="53" t="s">
        <v>3707</v>
      </c>
      <c r="F1809" s="60">
        <v>118.950831872376</v>
      </c>
      <c r="G1809" s="60">
        <v>125.193979246132</v>
      </c>
      <c r="H1809" s="60">
        <v>121.928061651126</v>
      </c>
      <c r="I1809" s="60">
        <v>138.20203904530899</v>
      </c>
      <c r="J1809" s="60">
        <v>130.200367436357</v>
      </c>
      <c r="K1809" s="60">
        <v>113.75107964822401</v>
      </c>
      <c r="L1809" s="60">
        <v>86.9040170830542</v>
      </c>
      <c r="M1809" s="61">
        <v>0.66472017570738196</v>
      </c>
      <c r="N1809" s="61">
        <v>0.69963239648776099</v>
      </c>
      <c r="O1809" s="61">
        <v>0.66755401971691497</v>
      </c>
      <c r="P1809" s="61">
        <v>0.64589435639458403</v>
      </c>
      <c r="Q1809" s="61">
        <v>0.61873244746749601</v>
      </c>
      <c r="R1809" s="61">
        <v>0.62293310201381302</v>
      </c>
      <c r="S1809" s="61">
        <v>0.57159405963606902</v>
      </c>
    </row>
    <row r="1810" spans="1:19" x14ac:dyDescent="0.35">
      <c r="A1810" s="59" t="s">
        <v>1152</v>
      </c>
      <c r="B1810" s="59" t="s">
        <v>1153</v>
      </c>
      <c r="C1810" s="53" t="s">
        <v>40</v>
      </c>
      <c r="D1810" s="53" t="s">
        <v>236</v>
      </c>
      <c r="E1810" s="53" t="s">
        <v>3707</v>
      </c>
      <c r="F1810" s="60">
        <v>123.243536525753</v>
      </c>
      <c r="G1810" s="60">
        <v>126.84177345266301</v>
      </c>
      <c r="H1810" s="60">
        <v>125.567329754735</v>
      </c>
      <c r="I1810" s="60">
        <v>142.467632526182</v>
      </c>
      <c r="J1810" s="60">
        <v>144.140856274475</v>
      </c>
      <c r="K1810" s="60">
        <v>115.377291975123</v>
      </c>
      <c r="L1810" s="60">
        <v>87.427691979495805</v>
      </c>
      <c r="M1810" s="61">
        <v>0.78286639967749205</v>
      </c>
      <c r="N1810" s="61">
        <v>0.81193663239674096</v>
      </c>
      <c r="O1810" s="61">
        <v>0.78489684697332995</v>
      </c>
      <c r="P1810" s="61">
        <v>0.76497589838215496</v>
      </c>
      <c r="Q1810" s="61">
        <v>0.73845459088702503</v>
      </c>
      <c r="R1810" s="61">
        <v>0.74145898124514198</v>
      </c>
      <c r="S1810" s="61">
        <v>0.684864005572696</v>
      </c>
    </row>
    <row r="1811" spans="1:19" x14ac:dyDescent="0.35">
      <c r="A1811" s="59" t="s">
        <v>1156</v>
      </c>
      <c r="B1811" s="59" t="s">
        <v>1157</v>
      </c>
      <c r="C1811" s="53" t="s">
        <v>40</v>
      </c>
      <c r="D1811" s="53" t="s">
        <v>236</v>
      </c>
      <c r="E1811" s="53" t="s">
        <v>3707</v>
      </c>
      <c r="F1811" s="60">
        <v>117.88087813224099</v>
      </c>
      <c r="G1811" s="60">
        <v>128.74295063562801</v>
      </c>
      <c r="H1811" s="60">
        <v>123.74327039406801</v>
      </c>
      <c r="I1811" s="60">
        <v>133.19799233335601</v>
      </c>
      <c r="J1811" s="60">
        <v>136.05280825475199</v>
      </c>
      <c r="K1811" s="60">
        <v>119.72285924965099</v>
      </c>
      <c r="L1811" s="60">
        <v>83.168700161737107</v>
      </c>
      <c r="M1811" s="61">
        <v>0.66469562068135002</v>
      </c>
      <c r="N1811" s="61">
        <v>0.69961450288292104</v>
      </c>
      <c r="O1811" s="61">
        <v>0.66752870704955003</v>
      </c>
      <c r="P1811" s="61">
        <v>0.64587179229367597</v>
      </c>
      <c r="Q1811" s="61">
        <v>0.61870793688859804</v>
      </c>
      <c r="R1811" s="61">
        <v>0.62290430224768101</v>
      </c>
      <c r="S1811" s="61">
        <v>0.571570024757174</v>
      </c>
    </row>
    <row r="1812" spans="1:19" x14ac:dyDescent="0.35">
      <c r="A1812" s="59" t="s">
        <v>1148</v>
      </c>
      <c r="B1812" s="59" t="s">
        <v>1149</v>
      </c>
      <c r="C1812" s="53" t="s">
        <v>60</v>
      </c>
      <c r="D1812" s="53" t="s">
        <v>236</v>
      </c>
      <c r="E1812" s="53" t="s">
        <v>3707</v>
      </c>
      <c r="F1812" s="60">
        <v>121.295554387129</v>
      </c>
      <c r="G1812" s="60">
        <v>137.16460839613799</v>
      </c>
      <c r="H1812" s="60">
        <v>126.288125575169</v>
      </c>
      <c r="I1812" s="60">
        <v>146.59387119653499</v>
      </c>
      <c r="J1812" s="60">
        <v>126.965553605704</v>
      </c>
      <c r="K1812" s="60">
        <v>123.07767823504901</v>
      </c>
      <c r="L1812" s="60">
        <v>78.125828384963299</v>
      </c>
      <c r="M1812" s="61">
        <v>0.77325398542318002</v>
      </c>
      <c r="N1812" s="61">
        <v>0.80340576366684702</v>
      </c>
      <c r="O1812" s="61">
        <v>0.77617134421521405</v>
      </c>
      <c r="P1812" s="61">
        <v>0.75428440925769202</v>
      </c>
      <c r="Q1812" s="61">
        <v>0.72726957903327105</v>
      </c>
      <c r="R1812" s="61">
        <v>0.73344312071634898</v>
      </c>
      <c r="S1812" s="61">
        <v>0.67956679087288197</v>
      </c>
    </row>
    <row r="1813" spans="1:19" x14ac:dyDescent="0.35">
      <c r="A1813" s="59" t="s">
        <v>1146</v>
      </c>
      <c r="B1813" s="59" t="s">
        <v>1147</v>
      </c>
      <c r="C1813" s="53" t="s">
        <v>40</v>
      </c>
      <c r="D1813" s="53" t="s">
        <v>236</v>
      </c>
      <c r="E1813" s="53" t="s">
        <v>3707</v>
      </c>
      <c r="F1813" s="60">
        <v>120.581432633567</v>
      </c>
      <c r="G1813" s="60">
        <v>129.98171185375199</v>
      </c>
      <c r="H1813" s="60">
        <v>127.894890923747</v>
      </c>
      <c r="I1813" s="60">
        <v>141.106218749449</v>
      </c>
      <c r="J1813" s="60">
        <v>143.30215972721399</v>
      </c>
      <c r="K1813" s="60">
        <v>115.56522513245</v>
      </c>
      <c r="L1813" s="60">
        <v>91.242953941485595</v>
      </c>
      <c r="M1813" s="61">
        <v>0.66469562068135002</v>
      </c>
      <c r="N1813" s="61">
        <v>0.69961450288292104</v>
      </c>
      <c r="O1813" s="61">
        <v>0.66752870704955003</v>
      </c>
      <c r="P1813" s="61">
        <v>0.64587179229367597</v>
      </c>
      <c r="Q1813" s="61">
        <v>0.61870793688859804</v>
      </c>
      <c r="R1813" s="61">
        <v>0.62290430224768101</v>
      </c>
      <c r="S1813" s="61">
        <v>0.571570024757174</v>
      </c>
    </row>
    <row r="1814" spans="1:19" x14ac:dyDescent="0.35">
      <c r="A1814" s="59" t="s">
        <v>647</v>
      </c>
      <c r="B1814" s="59" t="s">
        <v>648</v>
      </c>
      <c r="C1814" s="53" t="s">
        <v>40</v>
      </c>
      <c r="D1814" s="53" t="s">
        <v>52</v>
      </c>
      <c r="E1814" s="53" t="s">
        <v>3707</v>
      </c>
      <c r="F1814" s="60">
        <v>113.825485832151</v>
      </c>
      <c r="G1814" s="60">
        <v>116.024163323388</v>
      </c>
      <c r="H1814" s="60">
        <v>123.70291309016901</v>
      </c>
      <c r="I1814" s="60">
        <v>127.25985478075999</v>
      </c>
      <c r="J1814" s="60">
        <v>117.433783512913</v>
      </c>
      <c r="K1814" s="60">
        <v>133.466517681835</v>
      </c>
      <c r="L1814" s="60">
        <v>86.153900998110302</v>
      </c>
      <c r="M1814" s="61">
        <v>0.62830213328359596</v>
      </c>
      <c r="N1814" s="61">
        <v>0.67006321530769197</v>
      </c>
      <c r="O1814" s="61">
        <v>0.63259594253551499</v>
      </c>
      <c r="P1814" s="61">
        <v>0.60311448847064497</v>
      </c>
      <c r="Q1814" s="61">
        <v>0.568945416015322</v>
      </c>
      <c r="R1814" s="61">
        <v>0.57738028803728403</v>
      </c>
      <c r="S1814" s="61">
        <v>0.51560146499191695</v>
      </c>
    </row>
    <row r="1815" spans="1:19" x14ac:dyDescent="0.35">
      <c r="A1815" s="59" t="s">
        <v>635</v>
      </c>
      <c r="B1815" s="59" t="s">
        <v>636</v>
      </c>
      <c r="C1815" s="53" t="s">
        <v>60</v>
      </c>
      <c r="D1815" s="53" t="s">
        <v>52</v>
      </c>
      <c r="E1815" s="53" t="s">
        <v>3707</v>
      </c>
      <c r="F1815" s="60">
        <v>112.469391834509</v>
      </c>
      <c r="G1815" s="60">
        <v>114.87817450581601</v>
      </c>
      <c r="H1815" s="60">
        <v>124.684802133484</v>
      </c>
      <c r="I1815" s="60">
        <v>124.966386398059</v>
      </c>
      <c r="J1815" s="60">
        <v>120.050348798369</v>
      </c>
      <c r="K1815" s="60">
        <v>118.11419040845701</v>
      </c>
      <c r="L1815" s="60">
        <v>92.490403520289902</v>
      </c>
      <c r="M1815" s="61">
        <v>0.62792774249644501</v>
      </c>
      <c r="N1815" s="61">
        <v>0.66985692960653698</v>
      </c>
      <c r="O1815" s="61">
        <v>0.63195637316323205</v>
      </c>
      <c r="P1815" s="61">
        <v>0.60287877500754705</v>
      </c>
      <c r="Q1815" s="61">
        <v>0.56877796597419406</v>
      </c>
      <c r="R1815" s="61">
        <v>0.57684483477100701</v>
      </c>
      <c r="S1815" s="61">
        <v>0.51543449248695505</v>
      </c>
    </row>
    <row r="1816" spans="1:19" x14ac:dyDescent="0.35">
      <c r="A1816" s="59" t="s">
        <v>645</v>
      </c>
      <c r="B1816" s="59" t="s">
        <v>646</v>
      </c>
      <c r="C1816" s="53" t="s">
        <v>40</v>
      </c>
      <c r="D1816" s="53" t="s">
        <v>52</v>
      </c>
      <c r="E1816" s="53" t="s">
        <v>3708</v>
      </c>
      <c r="F1816" s="60">
        <v>110.87554854483901</v>
      </c>
      <c r="G1816" s="60">
        <v>112.38941688508299</v>
      </c>
      <c r="H1816" s="60">
        <v>119.055128443765</v>
      </c>
      <c r="I1816" s="60">
        <v>122.49220218801899</v>
      </c>
      <c r="J1816" s="60">
        <v>117.176706781958</v>
      </c>
      <c r="K1816" s="60">
        <v>118.85319541088001</v>
      </c>
      <c r="L1816" s="60">
        <v>88.262078229476899</v>
      </c>
      <c r="M1816" s="61">
        <v>0.51432080578724004</v>
      </c>
      <c r="N1816" s="61">
        <v>0.53896207220950998</v>
      </c>
      <c r="O1816" s="61">
        <v>0.51653136856992399</v>
      </c>
      <c r="P1816" s="61">
        <v>0.49886298103483701</v>
      </c>
      <c r="Q1816" s="61">
        <v>0.47583701115030702</v>
      </c>
      <c r="R1816" s="61">
        <v>0.480618719462577</v>
      </c>
      <c r="S1816" s="61">
        <v>0.43720151995044099</v>
      </c>
    </row>
    <row r="1817" spans="1:19" x14ac:dyDescent="0.35">
      <c r="A1817" s="59" t="s">
        <v>641</v>
      </c>
      <c r="B1817" s="59" t="s">
        <v>642</v>
      </c>
      <c r="C1817" s="53" t="s">
        <v>60</v>
      </c>
      <c r="D1817" s="53" t="s">
        <v>52</v>
      </c>
      <c r="E1817" s="53" t="s">
        <v>3708</v>
      </c>
      <c r="F1817" s="60">
        <v>110.87554854483901</v>
      </c>
      <c r="G1817" s="60">
        <v>112.38941688508299</v>
      </c>
      <c r="H1817" s="60">
        <v>119.055128443765</v>
      </c>
      <c r="I1817" s="60">
        <v>122.49220218801899</v>
      </c>
      <c r="J1817" s="60">
        <v>117.176706781958</v>
      </c>
      <c r="K1817" s="60">
        <v>118.85319541088001</v>
      </c>
      <c r="L1817" s="60">
        <v>88.262078229476899</v>
      </c>
      <c r="M1817" s="61">
        <v>0.51432080578724004</v>
      </c>
      <c r="N1817" s="61">
        <v>0.53896207220950998</v>
      </c>
      <c r="O1817" s="61">
        <v>0.51653136856992399</v>
      </c>
      <c r="P1817" s="61">
        <v>0.49886298103483701</v>
      </c>
      <c r="Q1817" s="61">
        <v>0.47583701115030702</v>
      </c>
      <c r="R1817" s="61">
        <v>0.480618719462577</v>
      </c>
      <c r="S1817" s="61">
        <v>0.43720151995044099</v>
      </c>
    </row>
    <row r="1818" spans="1:19" x14ac:dyDescent="0.35">
      <c r="A1818" s="59" t="s">
        <v>651</v>
      </c>
      <c r="B1818" s="59" t="s">
        <v>652</v>
      </c>
      <c r="C1818" s="53" t="s">
        <v>40</v>
      </c>
      <c r="D1818" s="53" t="s">
        <v>52</v>
      </c>
      <c r="E1818" s="53" t="s">
        <v>3707</v>
      </c>
      <c r="F1818" s="60">
        <v>111.50981974362401</v>
      </c>
      <c r="G1818" s="60">
        <v>116.03943923211899</v>
      </c>
      <c r="H1818" s="60">
        <v>118.61528300136401</v>
      </c>
      <c r="I1818" s="60">
        <v>116.470451749112</v>
      </c>
      <c r="J1818" s="60">
        <v>113.254054647139</v>
      </c>
      <c r="K1818" s="60">
        <v>115.83812379897699</v>
      </c>
      <c r="L1818" s="60">
        <v>85.9104941604879</v>
      </c>
      <c r="M1818" s="61">
        <v>0.63083198850118505</v>
      </c>
      <c r="N1818" s="61">
        <v>0.67099370718703599</v>
      </c>
      <c r="O1818" s="61">
        <v>0.63537953227155997</v>
      </c>
      <c r="P1818" s="61">
        <v>0.604111860451372</v>
      </c>
      <c r="Q1818" s="61">
        <v>0.56972588746902098</v>
      </c>
      <c r="R1818" s="61">
        <v>0.57974036561804598</v>
      </c>
      <c r="S1818" s="61">
        <v>0.51654933769857403</v>
      </c>
    </row>
    <row r="1819" spans="1:19" x14ac:dyDescent="0.35">
      <c r="A1819" s="59" t="s">
        <v>639</v>
      </c>
      <c r="B1819" s="59" t="s">
        <v>640</v>
      </c>
      <c r="C1819" s="53" t="s">
        <v>60</v>
      </c>
      <c r="D1819" s="53" t="s">
        <v>52</v>
      </c>
      <c r="E1819" s="53" t="s">
        <v>3707</v>
      </c>
      <c r="F1819" s="60">
        <v>110.1791774276</v>
      </c>
      <c r="G1819" s="60">
        <v>111.729103410905</v>
      </c>
      <c r="H1819" s="60">
        <v>121.181773025792</v>
      </c>
      <c r="I1819" s="60">
        <v>128.12054572462901</v>
      </c>
      <c r="J1819" s="60">
        <v>121.206687366119</v>
      </c>
      <c r="K1819" s="60">
        <v>123.024245134796</v>
      </c>
      <c r="L1819" s="60">
        <v>85.728057624390701</v>
      </c>
      <c r="M1819" s="61">
        <v>0.63157470924488901</v>
      </c>
      <c r="N1819" s="61">
        <v>0.67148707813461195</v>
      </c>
      <c r="O1819" s="61">
        <v>0.63614183127824497</v>
      </c>
      <c r="P1819" s="61">
        <v>0.60460678146592906</v>
      </c>
      <c r="Q1819" s="61">
        <v>0.57013871096280799</v>
      </c>
      <c r="R1819" s="61">
        <v>0.58041125792348802</v>
      </c>
      <c r="S1819" s="61">
        <v>0.51696540481149</v>
      </c>
    </row>
    <row r="1820" spans="1:19" x14ac:dyDescent="0.35">
      <c r="A1820" s="59" t="s">
        <v>649</v>
      </c>
      <c r="B1820" s="59" t="s">
        <v>650</v>
      </c>
      <c r="C1820" s="53" t="s">
        <v>40</v>
      </c>
      <c r="D1820" s="53" t="s">
        <v>52</v>
      </c>
      <c r="E1820" s="53" t="s">
        <v>3708</v>
      </c>
      <c r="F1820" s="60">
        <v>110.87554854483901</v>
      </c>
      <c r="G1820" s="60">
        <v>112.38941688508299</v>
      </c>
      <c r="H1820" s="60">
        <v>119.055128443765</v>
      </c>
      <c r="I1820" s="60">
        <v>122.49220218801899</v>
      </c>
      <c r="J1820" s="60">
        <v>117.176706781958</v>
      </c>
      <c r="K1820" s="60">
        <v>118.85319541088001</v>
      </c>
      <c r="L1820" s="60">
        <v>88.262078229476899</v>
      </c>
      <c r="M1820" s="61">
        <v>0.51432080578724004</v>
      </c>
      <c r="N1820" s="61">
        <v>0.53896207220950998</v>
      </c>
      <c r="O1820" s="61">
        <v>0.51653136856992399</v>
      </c>
      <c r="P1820" s="61">
        <v>0.49886298103483701</v>
      </c>
      <c r="Q1820" s="61">
        <v>0.47583701115030702</v>
      </c>
      <c r="R1820" s="61">
        <v>0.480618719462577</v>
      </c>
      <c r="S1820" s="61">
        <v>0.43720151995044099</v>
      </c>
    </row>
    <row r="1821" spans="1:19" x14ac:dyDescent="0.35">
      <c r="A1821" s="59" t="s">
        <v>643</v>
      </c>
      <c r="B1821" s="59" t="s">
        <v>644</v>
      </c>
      <c r="C1821" s="53" t="s">
        <v>40</v>
      </c>
      <c r="D1821" s="53" t="s">
        <v>52</v>
      </c>
      <c r="E1821" s="53" t="s">
        <v>3708</v>
      </c>
      <c r="F1821" s="60">
        <v>110.87554854483901</v>
      </c>
      <c r="G1821" s="60">
        <v>112.38941688508299</v>
      </c>
      <c r="H1821" s="60">
        <v>119.055128443765</v>
      </c>
      <c r="I1821" s="60">
        <v>122.49220218801899</v>
      </c>
      <c r="J1821" s="60">
        <v>117.176706781958</v>
      </c>
      <c r="K1821" s="60">
        <v>118.85319541088001</v>
      </c>
      <c r="L1821" s="60">
        <v>88.262078229476899</v>
      </c>
      <c r="M1821" s="61">
        <v>0.51432080578724004</v>
      </c>
      <c r="N1821" s="61">
        <v>0.53896207220950998</v>
      </c>
      <c r="O1821" s="61">
        <v>0.51653136856992399</v>
      </c>
      <c r="P1821" s="61">
        <v>0.49886298103483701</v>
      </c>
      <c r="Q1821" s="61">
        <v>0.47583701115030702</v>
      </c>
      <c r="R1821" s="61">
        <v>0.480618719462577</v>
      </c>
      <c r="S1821" s="61">
        <v>0.43720151995044099</v>
      </c>
    </row>
    <row r="1822" spans="1:19" x14ac:dyDescent="0.35">
      <c r="A1822" s="59" t="s">
        <v>637</v>
      </c>
      <c r="B1822" s="59" t="s">
        <v>638</v>
      </c>
      <c r="C1822" s="53" t="s">
        <v>60</v>
      </c>
      <c r="D1822" s="53" t="s">
        <v>52</v>
      </c>
      <c r="E1822" s="53" t="s">
        <v>3707</v>
      </c>
      <c r="F1822" s="60">
        <v>112.49964984226899</v>
      </c>
      <c r="G1822" s="60">
        <v>101.054101281203</v>
      </c>
      <c r="H1822" s="60">
        <v>120.622784652481</v>
      </c>
      <c r="I1822" s="60">
        <v>121.305045556769</v>
      </c>
      <c r="J1822" s="60">
        <v>113.434978368624</v>
      </c>
      <c r="K1822" s="60">
        <v>113.442692688718</v>
      </c>
      <c r="L1822" s="60">
        <v>86.112100763929604</v>
      </c>
      <c r="M1822" s="61">
        <v>0.62916228554082099</v>
      </c>
      <c r="N1822" s="61">
        <v>0.67016752772091803</v>
      </c>
      <c r="O1822" s="61">
        <v>0.63334844937516599</v>
      </c>
      <c r="P1822" s="61">
        <v>0.60334725369277997</v>
      </c>
      <c r="Q1822" s="61">
        <v>0.56913138618955394</v>
      </c>
      <c r="R1822" s="61">
        <v>0.57810925320218198</v>
      </c>
      <c r="S1822" s="61">
        <v>0.51575600351953299</v>
      </c>
    </row>
    <row r="1823" spans="1:19" x14ac:dyDescent="0.35">
      <c r="A1823" s="59" t="s">
        <v>1600</v>
      </c>
      <c r="B1823" s="59" t="s">
        <v>1601</v>
      </c>
      <c r="C1823" s="53" t="s">
        <v>60</v>
      </c>
      <c r="D1823" s="53" t="s">
        <v>52</v>
      </c>
      <c r="E1823" s="53" t="s">
        <v>3707</v>
      </c>
      <c r="F1823" s="60">
        <v>105.89553925308201</v>
      </c>
      <c r="G1823" s="60">
        <v>125.774759440659</v>
      </c>
      <c r="H1823" s="60">
        <v>117.724850341205</v>
      </c>
      <c r="I1823" s="60">
        <v>137.861287899041</v>
      </c>
      <c r="J1823" s="60">
        <v>115.274136284276</v>
      </c>
      <c r="K1823" s="60">
        <v>109.295492932296</v>
      </c>
      <c r="L1823" s="60">
        <v>81.469037902603901</v>
      </c>
      <c r="M1823" s="61">
        <v>0.67417048965336401</v>
      </c>
      <c r="N1823" s="61">
        <v>0.70584717633327598</v>
      </c>
      <c r="O1823" s="61">
        <v>0.67730956216191895</v>
      </c>
      <c r="P1823" s="61">
        <v>0.65294284619055198</v>
      </c>
      <c r="Q1823" s="61">
        <v>0.62544991812358497</v>
      </c>
      <c r="R1823" s="61">
        <v>0.63342350255956403</v>
      </c>
      <c r="S1823" s="61">
        <v>0.57986573946991404</v>
      </c>
    </row>
    <row r="1824" spans="1:19" x14ac:dyDescent="0.35">
      <c r="A1824" s="59" t="s">
        <v>1608</v>
      </c>
      <c r="B1824" s="59" t="s">
        <v>1609</v>
      </c>
      <c r="C1824" s="53" t="s">
        <v>40</v>
      </c>
      <c r="D1824" s="53" t="s">
        <v>52</v>
      </c>
      <c r="E1824" s="53" t="s">
        <v>3707</v>
      </c>
      <c r="F1824" s="60">
        <v>111.036123531873</v>
      </c>
      <c r="G1824" s="60">
        <v>132.11797377409101</v>
      </c>
      <c r="H1824" s="60">
        <v>118.97437601281401</v>
      </c>
      <c r="I1824" s="60">
        <v>136.22625508795699</v>
      </c>
      <c r="J1824" s="60">
        <v>113.34116249383899</v>
      </c>
      <c r="K1824" s="60">
        <v>117.705645051803</v>
      </c>
      <c r="L1824" s="60">
        <v>80.597120734750206</v>
      </c>
      <c r="M1824" s="61">
        <v>0.67498334750025202</v>
      </c>
      <c r="N1824" s="61">
        <v>0.70633258028128298</v>
      </c>
      <c r="O1824" s="61">
        <v>0.67822595277467601</v>
      </c>
      <c r="P1824" s="61">
        <v>0.65355990526137298</v>
      </c>
      <c r="Q1824" s="61">
        <v>0.62606751694888696</v>
      </c>
      <c r="R1824" s="61">
        <v>0.634314269179164</v>
      </c>
      <c r="S1824" s="61">
        <v>0.58062035261186495</v>
      </c>
    </row>
    <row r="1825" spans="1:19" x14ac:dyDescent="0.35">
      <c r="A1825" s="59" t="s">
        <v>1602</v>
      </c>
      <c r="B1825" s="59" t="s">
        <v>1603</v>
      </c>
      <c r="C1825" s="53" t="s">
        <v>40</v>
      </c>
      <c r="D1825" s="53" t="s">
        <v>52</v>
      </c>
      <c r="E1825" s="53" t="s">
        <v>3708</v>
      </c>
      <c r="F1825" s="60">
        <v>111.409159981344</v>
      </c>
      <c r="G1825" s="60">
        <v>126.067005642962</v>
      </c>
      <c r="H1825" s="60">
        <v>120.60323008255099</v>
      </c>
      <c r="I1825" s="60">
        <v>131.472283446934</v>
      </c>
      <c r="J1825" s="60">
        <v>117.134238690492</v>
      </c>
      <c r="K1825" s="60">
        <v>106.299226102457</v>
      </c>
      <c r="L1825" s="60">
        <v>83.252747094549093</v>
      </c>
      <c r="M1825" s="61">
        <v>0.58638367371625599</v>
      </c>
      <c r="N1825" s="61">
        <v>0.60356363269025504</v>
      </c>
      <c r="O1825" s="61">
        <v>0.58753519252624598</v>
      </c>
      <c r="P1825" s="61">
        <v>0.57428805411765005</v>
      </c>
      <c r="Q1825" s="61">
        <v>0.55631445233154098</v>
      </c>
      <c r="R1825" s="61">
        <v>0.56057148970758597</v>
      </c>
      <c r="S1825" s="61">
        <v>0.52217213642736304</v>
      </c>
    </row>
    <row r="1826" spans="1:19" x14ac:dyDescent="0.35">
      <c r="A1826" s="59" t="s">
        <v>1604</v>
      </c>
      <c r="B1826" s="59" t="s">
        <v>1605</v>
      </c>
      <c r="C1826" s="53" t="s">
        <v>40</v>
      </c>
      <c r="D1826" s="53" t="s">
        <v>52</v>
      </c>
      <c r="E1826" s="53" t="s">
        <v>3707</v>
      </c>
      <c r="F1826" s="60">
        <v>110.226749132942</v>
      </c>
      <c r="G1826" s="60">
        <v>126.846208393908</v>
      </c>
      <c r="H1826" s="60">
        <v>120.370352931561</v>
      </c>
      <c r="I1826" s="60">
        <v>138.13172531671401</v>
      </c>
      <c r="J1826" s="60">
        <v>113.877225630209</v>
      </c>
      <c r="K1826" s="60">
        <v>104.860654541456</v>
      </c>
      <c r="L1826" s="60">
        <v>81.770847871161095</v>
      </c>
      <c r="M1826" s="61">
        <v>0.67413458685290895</v>
      </c>
      <c r="N1826" s="61">
        <v>0.70581420623777602</v>
      </c>
      <c r="O1826" s="61">
        <v>0.67727669368089605</v>
      </c>
      <c r="P1826" s="61">
        <v>0.65290347725687703</v>
      </c>
      <c r="Q1826" s="61">
        <v>0.62540576556443805</v>
      </c>
      <c r="R1826" s="61">
        <v>0.633386147269699</v>
      </c>
      <c r="S1826" s="61">
        <v>0.57982130435343804</v>
      </c>
    </row>
    <row r="1827" spans="1:19" x14ac:dyDescent="0.35">
      <c r="A1827" s="59" t="s">
        <v>1606</v>
      </c>
      <c r="B1827" s="59" t="s">
        <v>1607</v>
      </c>
      <c r="C1827" s="53" t="s">
        <v>40</v>
      </c>
      <c r="D1827" s="53" t="s">
        <v>52</v>
      </c>
      <c r="E1827" s="53" t="s">
        <v>3707</v>
      </c>
      <c r="F1827" s="60">
        <v>115.53003847512601</v>
      </c>
      <c r="G1827" s="60">
        <v>125.17614092690501</v>
      </c>
      <c r="H1827" s="60">
        <v>127.49022101332901</v>
      </c>
      <c r="I1827" s="60">
        <v>133.93008233108</v>
      </c>
      <c r="J1827" s="60">
        <v>115.239679219154</v>
      </c>
      <c r="K1827" s="60">
        <v>101.75013719425201</v>
      </c>
      <c r="L1827" s="60">
        <v>82.049888152741303</v>
      </c>
      <c r="M1827" s="61">
        <v>0.67447352915610703</v>
      </c>
      <c r="N1827" s="61">
        <v>0.70613718089288902</v>
      </c>
      <c r="O1827" s="61">
        <v>0.67776394068239298</v>
      </c>
      <c r="P1827" s="61">
        <v>0.65321093698803501</v>
      </c>
      <c r="Q1827" s="61">
        <v>0.62568664906077298</v>
      </c>
      <c r="R1827" s="61">
        <v>0.63379685323258905</v>
      </c>
      <c r="S1827" s="61">
        <v>0.58017141855432497</v>
      </c>
    </row>
    <row r="1828" spans="1:19" x14ac:dyDescent="0.35">
      <c r="A1828" s="59" t="s">
        <v>1697</v>
      </c>
      <c r="B1828" s="59" t="s">
        <v>1698</v>
      </c>
      <c r="C1828" s="53" t="s">
        <v>60</v>
      </c>
      <c r="D1828" s="53" t="s">
        <v>73</v>
      </c>
      <c r="E1828" s="53" t="s">
        <v>3707</v>
      </c>
      <c r="F1828" s="60">
        <v>119.437690863676</v>
      </c>
      <c r="G1828" s="60">
        <v>121.348195307423</v>
      </c>
      <c r="H1828" s="60">
        <v>113.103655371128</v>
      </c>
      <c r="I1828" s="60">
        <v>129.63076371341501</v>
      </c>
      <c r="J1828" s="60">
        <v>121.697483377721</v>
      </c>
      <c r="K1828" s="60">
        <v>101.87116431295701</v>
      </c>
      <c r="L1828" s="60">
        <v>94.755792046298794</v>
      </c>
      <c r="M1828" s="61">
        <v>0.70738493515718703</v>
      </c>
      <c r="N1828" s="61">
        <v>0.74170397786183795</v>
      </c>
      <c r="O1828" s="61">
        <v>0.71033759843222699</v>
      </c>
      <c r="P1828" s="61">
        <v>0.68487087028050697</v>
      </c>
      <c r="Q1828" s="61">
        <v>0.65382818811694798</v>
      </c>
      <c r="R1828" s="61">
        <v>0.65932420447043405</v>
      </c>
      <c r="S1828" s="61">
        <v>0.59469384484978605</v>
      </c>
    </row>
    <row r="1829" spans="1:19" x14ac:dyDescent="0.35">
      <c r="A1829" s="59" t="s">
        <v>1691</v>
      </c>
      <c r="B1829" s="59" t="s">
        <v>1692</v>
      </c>
      <c r="C1829" s="53" t="s">
        <v>60</v>
      </c>
      <c r="D1829" s="53" t="s">
        <v>73</v>
      </c>
      <c r="E1829" s="53" t="s">
        <v>3707</v>
      </c>
      <c r="F1829" s="60">
        <v>115.252473140395</v>
      </c>
      <c r="G1829" s="60">
        <v>119.202176516346</v>
      </c>
      <c r="H1829" s="60">
        <v>113.33203156694999</v>
      </c>
      <c r="I1829" s="60">
        <v>118.91068810919199</v>
      </c>
      <c r="J1829" s="60">
        <v>119.141386863409</v>
      </c>
      <c r="K1829" s="60">
        <v>104.831713523207</v>
      </c>
      <c r="L1829" s="60">
        <v>96.816448717712305</v>
      </c>
      <c r="M1829" s="61">
        <v>0.64164003969438199</v>
      </c>
      <c r="N1829" s="61">
        <v>0.67805990269364302</v>
      </c>
      <c r="O1829" s="61">
        <v>0.64510581641414899</v>
      </c>
      <c r="P1829" s="61">
        <v>0.616215750098702</v>
      </c>
      <c r="Q1829" s="61">
        <v>0.58351926522023501</v>
      </c>
      <c r="R1829" s="61">
        <v>0.59053007671693702</v>
      </c>
      <c r="S1829" s="61">
        <v>0.52339459913914799</v>
      </c>
    </row>
    <row r="1830" spans="1:19" x14ac:dyDescent="0.35">
      <c r="A1830" s="59" t="s">
        <v>1687</v>
      </c>
      <c r="B1830" s="59" t="s">
        <v>1688</v>
      </c>
      <c r="C1830" s="53" t="s">
        <v>60</v>
      </c>
      <c r="D1830" s="53" t="s">
        <v>73</v>
      </c>
      <c r="E1830" s="53" t="s">
        <v>3708</v>
      </c>
      <c r="F1830" s="60">
        <v>114.751195170668</v>
      </c>
      <c r="G1830" s="60">
        <v>120.693105208489</v>
      </c>
      <c r="H1830" s="60">
        <v>113.907624304283</v>
      </c>
      <c r="I1830" s="60">
        <v>124.39538165276799</v>
      </c>
      <c r="J1830" s="60">
        <v>121.86687315163699</v>
      </c>
      <c r="K1830" s="60">
        <v>105.64429796861801</v>
      </c>
      <c r="L1830" s="60">
        <v>95.207641974261605</v>
      </c>
      <c r="M1830" s="61">
        <v>0.53296203819569199</v>
      </c>
      <c r="N1830" s="61">
        <v>0.55230859723361603</v>
      </c>
      <c r="O1830" s="61">
        <v>0.53366584199697897</v>
      </c>
      <c r="P1830" s="61">
        <v>0.51783324700947697</v>
      </c>
      <c r="Q1830" s="61">
        <v>0.49600220999280498</v>
      </c>
      <c r="R1830" s="61">
        <v>0.49722957855198702</v>
      </c>
      <c r="S1830" s="61">
        <v>0.44654482152560498</v>
      </c>
    </row>
    <row r="1831" spans="1:19" x14ac:dyDescent="0.35">
      <c r="A1831" s="59" t="s">
        <v>1689</v>
      </c>
      <c r="B1831" s="59" t="s">
        <v>1690</v>
      </c>
      <c r="C1831" s="53" t="s">
        <v>60</v>
      </c>
      <c r="D1831" s="53" t="s">
        <v>73</v>
      </c>
      <c r="E1831" s="53" t="s">
        <v>3708</v>
      </c>
      <c r="F1831" s="60">
        <v>114.751195170668</v>
      </c>
      <c r="G1831" s="60">
        <v>120.693105208489</v>
      </c>
      <c r="H1831" s="60">
        <v>113.907624304283</v>
      </c>
      <c r="I1831" s="60">
        <v>124.39538165276799</v>
      </c>
      <c r="J1831" s="60">
        <v>121.86687315163699</v>
      </c>
      <c r="K1831" s="60">
        <v>105.64429796861801</v>
      </c>
      <c r="L1831" s="60">
        <v>95.207641974261605</v>
      </c>
      <c r="M1831" s="61">
        <v>0.53296203819569199</v>
      </c>
      <c r="N1831" s="61">
        <v>0.55230859723361603</v>
      </c>
      <c r="O1831" s="61">
        <v>0.53366584199697897</v>
      </c>
      <c r="P1831" s="61">
        <v>0.51783324700947697</v>
      </c>
      <c r="Q1831" s="61">
        <v>0.49600220999280498</v>
      </c>
      <c r="R1831" s="61">
        <v>0.49722957855198702</v>
      </c>
      <c r="S1831" s="61">
        <v>0.44654482152560498</v>
      </c>
    </row>
    <row r="1832" spans="1:19" x14ac:dyDescent="0.35">
      <c r="A1832" s="59" t="s">
        <v>1693</v>
      </c>
      <c r="B1832" s="59" t="s">
        <v>1694</v>
      </c>
      <c r="C1832" s="53" t="s">
        <v>60</v>
      </c>
      <c r="D1832" s="53" t="s">
        <v>73</v>
      </c>
      <c r="E1832" s="53" t="s">
        <v>3708</v>
      </c>
      <c r="F1832" s="60">
        <v>114.751195170668</v>
      </c>
      <c r="G1832" s="60">
        <v>120.693105208489</v>
      </c>
      <c r="H1832" s="60">
        <v>113.907624304283</v>
      </c>
      <c r="I1832" s="60">
        <v>124.39538165276799</v>
      </c>
      <c r="J1832" s="60">
        <v>121.86687315163699</v>
      </c>
      <c r="K1832" s="60">
        <v>105.64429796861801</v>
      </c>
      <c r="L1832" s="60">
        <v>95.207641974261605</v>
      </c>
      <c r="M1832" s="61">
        <v>0.53296203819569199</v>
      </c>
      <c r="N1832" s="61">
        <v>0.55230859723361603</v>
      </c>
      <c r="O1832" s="61">
        <v>0.53366584199697897</v>
      </c>
      <c r="P1832" s="61">
        <v>0.51783324700947697</v>
      </c>
      <c r="Q1832" s="61">
        <v>0.49600220999280498</v>
      </c>
      <c r="R1832" s="61">
        <v>0.49722957855198702</v>
      </c>
      <c r="S1832" s="61">
        <v>0.44654482152560498</v>
      </c>
    </row>
    <row r="1833" spans="1:19" x14ac:dyDescent="0.35">
      <c r="A1833" s="59" t="s">
        <v>1695</v>
      </c>
      <c r="B1833" s="59" t="s">
        <v>1696</v>
      </c>
      <c r="C1833" s="53" t="s">
        <v>60</v>
      </c>
      <c r="D1833" s="53" t="s">
        <v>73</v>
      </c>
      <c r="E1833" s="53" t="s">
        <v>3707</v>
      </c>
      <c r="F1833" s="60">
        <v>114.882768348819</v>
      </c>
      <c r="G1833" s="60">
        <v>123.31008190831299</v>
      </c>
      <c r="H1833" s="60">
        <v>115.187484144333</v>
      </c>
      <c r="I1833" s="60">
        <v>132.41022404375801</v>
      </c>
      <c r="J1833" s="60">
        <v>119.110742274681</v>
      </c>
      <c r="K1833" s="60">
        <v>104.386401377721</v>
      </c>
      <c r="L1833" s="60">
        <v>95.207641974261605</v>
      </c>
      <c r="M1833" s="61">
        <v>0.64076851897097098</v>
      </c>
      <c r="N1833" s="61">
        <v>0.63832397494847803</v>
      </c>
      <c r="O1833" s="61">
        <v>0.632259298813032</v>
      </c>
      <c r="P1833" s="61">
        <v>0.61586588107399698</v>
      </c>
      <c r="Q1833" s="61">
        <v>0.58326395884794202</v>
      </c>
      <c r="R1833" s="61">
        <v>0.56404511768013998</v>
      </c>
      <c r="S1833" s="61">
        <v>0.44654482152560498</v>
      </c>
    </row>
    <row r="1834" spans="1:19" x14ac:dyDescent="0.35">
      <c r="A1834" s="59" t="s">
        <v>1685</v>
      </c>
      <c r="B1834" s="59" t="s">
        <v>1686</v>
      </c>
      <c r="C1834" s="53" t="s">
        <v>40</v>
      </c>
      <c r="D1834" s="53" t="s">
        <v>73</v>
      </c>
      <c r="E1834" s="53" t="s">
        <v>3708</v>
      </c>
      <c r="F1834" s="60">
        <v>114.751195170668</v>
      </c>
      <c r="G1834" s="60">
        <v>120.693105208489</v>
      </c>
      <c r="H1834" s="60">
        <v>113.907624304283</v>
      </c>
      <c r="I1834" s="60">
        <v>124.39538165276799</v>
      </c>
      <c r="J1834" s="60">
        <v>121.86687315163699</v>
      </c>
      <c r="K1834" s="60">
        <v>105.64429796861801</v>
      </c>
      <c r="L1834" s="60">
        <v>95.207641974261605</v>
      </c>
      <c r="M1834" s="61">
        <v>0.53296203819569199</v>
      </c>
      <c r="N1834" s="61">
        <v>0.55230859723361603</v>
      </c>
      <c r="O1834" s="61">
        <v>0.53366584199697897</v>
      </c>
      <c r="P1834" s="61">
        <v>0.51783324700947697</v>
      </c>
      <c r="Q1834" s="61">
        <v>0.49600220999280498</v>
      </c>
      <c r="R1834" s="61">
        <v>0.49722957855198702</v>
      </c>
      <c r="S1834" s="61">
        <v>0.44654482152560498</v>
      </c>
    </row>
    <row r="1835" spans="1:19" x14ac:dyDescent="0.35">
      <c r="A1835" s="59" t="s">
        <v>1683</v>
      </c>
      <c r="B1835" s="59" t="s">
        <v>1684</v>
      </c>
      <c r="C1835" s="53" t="s">
        <v>40</v>
      </c>
      <c r="D1835" s="53" t="s">
        <v>73</v>
      </c>
      <c r="E1835" s="53" t="s">
        <v>3708</v>
      </c>
      <c r="F1835" s="60">
        <v>114.751195170668</v>
      </c>
      <c r="G1835" s="60">
        <v>120.693105208489</v>
      </c>
      <c r="H1835" s="60">
        <v>113.907624304283</v>
      </c>
      <c r="I1835" s="60">
        <v>124.39538165276799</v>
      </c>
      <c r="J1835" s="60">
        <v>121.86687315163699</v>
      </c>
      <c r="K1835" s="60">
        <v>105.64429796861801</v>
      </c>
      <c r="L1835" s="60">
        <v>95.207641974261605</v>
      </c>
      <c r="M1835" s="61">
        <v>0.53296203819569199</v>
      </c>
      <c r="N1835" s="61">
        <v>0.55230859723361603</v>
      </c>
      <c r="O1835" s="61">
        <v>0.53366584199697897</v>
      </c>
      <c r="P1835" s="61">
        <v>0.51783324700947697</v>
      </c>
      <c r="Q1835" s="61">
        <v>0.49600220999280498</v>
      </c>
      <c r="R1835" s="61">
        <v>0.49722957855198702</v>
      </c>
      <c r="S1835" s="61">
        <v>0.44654482152560498</v>
      </c>
    </row>
    <row r="1836" spans="1:19" x14ac:dyDescent="0.35">
      <c r="A1836" s="59" t="s">
        <v>2352</v>
      </c>
      <c r="B1836" s="59" t="s">
        <v>2353</v>
      </c>
      <c r="C1836" s="53" t="s">
        <v>60</v>
      </c>
      <c r="D1836" s="53" t="s">
        <v>66</v>
      </c>
      <c r="E1836" s="53" t="s">
        <v>3707</v>
      </c>
      <c r="F1836" s="60">
        <v>117.009676901568</v>
      </c>
      <c r="G1836" s="60">
        <v>132.886696923133</v>
      </c>
      <c r="H1836" s="60">
        <v>123.058633507587</v>
      </c>
      <c r="I1836" s="60">
        <v>136.002587435458</v>
      </c>
      <c r="J1836" s="60">
        <v>126.677446212462</v>
      </c>
      <c r="K1836" s="60">
        <v>108.856332473137</v>
      </c>
      <c r="L1836" s="60">
        <v>85.073205891578297</v>
      </c>
      <c r="M1836" s="61">
        <v>0.63875635794093899</v>
      </c>
      <c r="N1836" s="61">
        <v>0.67718045738326604</v>
      </c>
      <c r="O1836" s="61">
        <v>0.64288319261959403</v>
      </c>
      <c r="P1836" s="61">
        <v>0.61339413824753697</v>
      </c>
      <c r="Q1836" s="61">
        <v>0.58066094004739699</v>
      </c>
      <c r="R1836" s="61">
        <v>0.590106758333383</v>
      </c>
      <c r="S1836" s="61">
        <v>0.52668145018032397</v>
      </c>
    </row>
    <row r="1837" spans="1:19" x14ac:dyDescent="0.35">
      <c r="A1837" s="59" t="s">
        <v>2350</v>
      </c>
      <c r="B1837" s="59" t="s">
        <v>2351</v>
      </c>
      <c r="C1837" s="53" t="s">
        <v>60</v>
      </c>
      <c r="D1837" s="53" t="s">
        <v>66</v>
      </c>
      <c r="E1837" s="53" t="s">
        <v>3708</v>
      </c>
      <c r="F1837" s="60">
        <v>110.927598872269</v>
      </c>
      <c r="G1837" s="60">
        <v>129.20694404405</v>
      </c>
      <c r="H1837" s="60">
        <v>119.932247354184</v>
      </c>
      <c r="I1837" s="60">
        <v>133.345619347238</v>
      </c>
      <c r="J1837" s="60">
        <v>126.097225912806</v>
      </c>
      <c r="K1837" s="60">
        <v>115.314743142102</v>
      </c>
      <c r="L1837" s="60">
        <v>83.6626293641622</v>
      </c>
      <c r="M1837" s="61">
        <v>0.52849637063500299</v>
      </c>
      <c r="N1837" s="61">
        <v>0.55084802120124698</v>
      </c>
      <c r="O1837" s="61">
        <v>0.53030252364508601</v>
      </c>
      <c r="P1837" s="61">
        <v>0.51359771249535702</v>
      </c>
      <c r="Q1837" s="61">
        <v>0.49195895003913098</v>
      </c>
      <c r="R1837" s="61">
        <v>0.49683588734318901</v>
      </c>
      <c r="S1837" s="61">
        <v>0.45104901667471498</v>
      </c>
    </row>
    <row r="1838" spans="1:19" x14ac:dyDescent="0.35">
      <c r="A1838" s="59" t="s">
        <v>2730</v>
      </c>
      <c r="B1838" s="59" t="s">
        <v>2731</v>
      </c>
      <c r="C1838" s="53" t="s">
        <v>60</v>
      </c>
      <c r="D1838" s="53" t="s">
        <v>41</v>
      </c>
      <c r="E1838" s="53" t="s">
        <v>3708</v>
      </c>
      <c r="F1838" s="60">
        <v>124.4066128349</v>
      </c>
      <c r="G1838" s="60">
        <v>130.06384039531599</v>
      </c>
      <c r="H1838" s="60">
        <v>120.398115125621</v>
      </c>
      <c r="I1838" s="60">
        <v>141.25161863165701</v>
      </c>
      <c r="J1838" s="60">
        <v>125.03629577327099</v>
      </c>
      <c r="K1838" s="60">
        <v>107.231438774249</v>
      </c>
      <c r="L1838" s="60">
        <v>89.187599035422096</v>
      </c>
      <c r="M1838" s="61">
        <v>0.59577462698369399</v>
      </c>
      <c r="N1838" s="61">
        <v>0.61125974739366995</v>
      </c>
      <c r="O1838" s="61">
        <v>0.59696891128705598</v>
      </c>
      <c r="P1838" s="61">
        <v>0.58548337372348802</v>
      </c>
      <c r="Q1838" s="61">
        <v>0.56961913069120595</v>
      </c>
      <c r="R1838" s="61">
        <v>0.57302646434565396</v>
      </c>
      <c r="S1838" s="61">
        <v>0.53998767818820603</v>
      </c>
    </row>
    <row r="1839" spans="1:19" x14ac:dyDescent="0.35">
      <c r="A1839" s="59" t="s">
        <v>2726</v>
      </c>
      <c r="B1839" s="59" t="s">
        <v>2727</v>
      </c>
      <c r="C1839" s="53" t="s">
        <v>60</v>
      </c>
      <c r="D1839" s="53" t="s">
        <v>41</v>
      </c>
      <c r="E1839" s="53" t="s">
        <v>3707</v>
      </c>
      <c r="F1839" s="60">
        <v>129.48908426124001</v>
      </c>
      <c r="G1839" s="60">
        <v>129.88351896945699</v>
      </c>
      <c r="H1839" s="60">
        <v>121.441164206804</v>
      </c>
      <c r="I1839" s="60">
        <v>143.03300580995199</v>
      </c>
      <c r="J1839" s="60">
        <v>120.25627078278499</v>
      </c>
      <c r="K1839" s="60">
        <v>108.967727874201</v>
      </c>
      <c r="L1839" s="60">
        <v>87.521003049656201</v>
      </c>
      <c r="M1839" s="61">
        <v>0.68065874705262897</v>
      </c>
      <c r="N1839" s="61">
        <v>0.71054786163396899</v>
      </c>
      <c r="O1839" s="61">
        <v>0.683859568862207</v>
      </c>
      <c r="P1839" s="61">
        <v>0.66087418405940201</v>
      </c>
      <c r="Q1839" s="61">
        <v>0.63537733874769597</v>
      </c>
      <c r="R1839" s="61">
        <v>0.64275790828199297</v>
      </c>
      <c r="S1839" s="61">
        <v>0.59411499322388295</v>
      </c>
    </row>
    <row r="1840" spans="1:19" x14ac:dyDescent="0.35">
      <c r="A1840" s="59" t="s">
        <v>2728</v>
      </c>
      <c r="B1840" s="59" t="s">
        <v>2729</v>
      </c>
      <c r="C1840" s="53" t="s">
        <v>60</v>
      </c>
      <c r="D1840" s="53" t="s">
        <v>41</v>
      </c>
      <c r="E1840" s="53" t="s">
        <v>3707</v>
      </c>
      <c r="F1840" s="60">
        <v>125.957854597397</v>
      </c>
      <c r="G1840" s="60">
        <v>129.635096556934</v>
      </c>
      <c r="H1840" s="60">
        <v>122.68414647300099</v>
      </c>
      <c r="I1840" s="60">
        <v>133.97462496457899</v>
      </c>
      <c r="J1840" s="60">
        <v>120.523916277411</v>
      </c>
      <c r="K1840" s="60">
        <v>106.222287024625</v>
      </c>
      <c r="L1840" s="60">
        <v>88.674360245511707</v>
      </c>
      <c r="M1840" s="61">
        <v>0.68027840449337296</v>
      </c>
      <c r="N1840" s="61">
        <v>0.71058039257916095</v>
      </c>
      <c r="O1840" s="61">
        <v>0.68336422624424498</v>
      </c>
      <c r="P1840" s="61">
        <v>0.66085009606434597</v>
      </c>
      <c r="Q1840" s="61">
        <v>0.63538124882790603</v>
      </c>
      <c r="R1840" s="61">
        <v>0.64226104565450104</v>
      </c>
      <c r="S1840" s="61">
        <v>0.59381767851133904</v>
      </c>
    </row>
    <row r="1841" spans="1:19" x14ac:dyDescent="0.35">
      <c r="A1841" s="59" t="s">
        <v>2724</v>
      </c>
      <c r="B1841" s="59" t="s">
        <v>2725</v>
      </c>
      <c r="C1841" s="53" t="s">
        <v>40</v>
      </c>
      <c r="D1841" s="53" t="s">
        <v>41</v>
      </c>
      <c r="E1841" s="53" t="s">
        <v>3707</v>
      </c>
      <c r="F1841" s="60">
        <v>131.12782300646799</v>
      </c>
      <c r="G1841" s="60">
        <v>132.19386054649601</v>
      </c>
      <c r="H1841" s="60">
        <v>118.286070280524</v>
      </c>
      <c r="I1841" s="60">
        <v>132.75829290838601</v>
      </c>
      <c r="J1841" s="60">
        <v>118.859360128718</v>
      </c>
      <c r="K1841" s="60">
        <v>119.103390742965</v>
      </c>
      <c r="L1841" s="60">
        <v>87.822813018213296</v>
      </c>
      <c r="M1841" s="61">
        <v>0.68065874705262897</v>
      </c>
      <c r="N1841" s="61">
        <v>0.71054786163396899</v>
      </c>
      <c r="O1841" s="61">
        <v>0.683859568862207</v>
      </c>
      <c r="P1841" s="61">
        <v>0.66086936658509099</v>
      </c>
      <c r="Q1841" s="61">
        <v>0.63536951846621303</v>
      </c>
      <c r="R1841" s="61">
        <v>0.64275335288227597</v>
      </c>
      <c r="S1841" s="61">
        <v>0.59410239980712498</v>
      </c>
    </row>
    <row r="1842" spans="1:19" x14ac:dyDescent="0.35">
      <c r="A1842" s="59" t="s">
        <v>2722</v>
      </c>
      <c r="B1842" s="59" t="s">
        <v>2723</v>
      </c>
      <c r="C1842" s="53" t="s">
        <v>40</v>
      </c>
      <c r="D1842" s="53" t="s">
        <v>41</v>
      </c>
      <c r="E1842" s="53" t="s">
        <v>3707</v>
      </c>
      <c r="F1842" s="60">
        <v>126.130117695732</v>
      </c>
      <c r="G1842" s="60">
        <v>127.348145188532</v>
      </c>
      <c r="H1842" s="60">
        <v>120.29939669715201</v>
      </c>
      <c r="I1842" s="60">
        <v>145.46535176066999</v>
      </c>
      <c r="J1842" s="60">
        <v>135.48426668024899</v>
      </c>
      <c r="K1842" s="60">
        <v>94.917562960716396</v>
      </c>
      <c r="L1842" s="60">
        <v>88.224184559238296</v>
      </c>
      <c r="M1842" s="61">
        <v>0.84372967935388599</v>
      </c>
      <c r="N1842" s="61">
        <v>0.86670795997595196</v>
      </c>
      <c r="O1842" s="61">
        <v>0.84566444878687297</v>
      </c>
      <c r="P1842" s="61">
        <v>0.82836457560509402</v>
      </c>
      <c r="Q1842" s="61">
        <v>0.80608535613403198</v>
      </c>
      <c r="R1842" s="61">
        <v>0.81135239065485898</v>
      </c>
      <c r="S1842" s="61">
        <v>0.76442448970131105</v>
      </c>
    </row>
    <row r="1843" spans="1:19" x14ac:dyDescent="0.35">
      <c r="A1843" s="59" t="s">
        <v>2716</v>
      </c>
      <c r="B1843" s="59" t="s">
        <v>2717</v>
      </c>
      <c r="C1843" s="53" t="s">
        <v>60</v>
      </c>
      <c r="D1843" s="53" t="s">
        <v>99</v>
      </c>
      <c r="E1843" s="53" t="s">
        <v>3707</v>
      </c>
      <c r="F1843" s="60">
        <v>107.103019461705</v>
      </c>
      <c r="G1843" s="60">
        <v>112.008471857891</v>
      </c>
      <c r="H1843" s="60">
        <v>123.352821989055</v>
      </c>
      <c r="I1843" s="60">
        <v>118.74588036524599</v>
      </c>
      <c r="J1843" s="60">
        <v>126.965987938458</v>
      </c>
      <c r="K1843" s="60">
        <v>108.801580744874</v>
      </c>
      <c r="L1843" s="60">
        <v>93.421170283528795</v>
      </c>
      <c r="M1843" s="61">
        <v>0.66060095861114698</v>
      </c>
      <c r="N1843" s="61">
        <v>0.69615546410796003</v>
      </c>
      <c r="O1843" s="61">
        <v>0.66439347404639804</v>
      </c>
      <c r="P1843" s="61">
        <v>0.63673356429941896</v>
      </c>
      <c r="Q1843" s="61">
        <v>0.6051780996949</v>
      </c>
      <c r="R1843" s="61">
        <v>0.614012464392655</v>
      </c>
      <c r="S1843" s="61">
        <v>0.55273433166283303</v>
      </c>
    </row>
    <row r="1844" spans="1:19" x14ac:dyDescent="0.35">
      <c r="A1844" s="59" t="s">
        <v>2704</v>
      </c>
      <c r="B1844" s="59" t="s">
        <v>2705</v>
      </c>
      <c r="C1844" s="53" t="s">
        <v>40</v>
      </c>
      <c r="D1844" s="53" t="s">
        <v>99</v>
      </c>
      <c r="E1844" s="53" t="s">
        <v>3708</v>
      </c>
      <c r="F1844" s="60">
        <v>106.011928810011</v>
      </c>
      <c r="G1844" s="60">
        <v>113.85353882125899</v>
      </c>
      <c r="H1844" s="60">
        <v>120.165880968227</v>
      </c>
      <c r="I1844" s="60">
        <v>117.02068053749301</v>
      </c>
      <c r="J1844" s="60">
        <v>120.27036246768</v>
      </c>
      <c r="K1844" s="60">
        <v>102.8734305311</v>
      </c>
      <c r="L1844" s="60">
        <v>91.602999616808503</v>
      </c>
      <c r="M1844" s="61">
        <v>0.56473590555859798</v>
      </c>
      <c r="N1844" s="61">
        <v>0.58703762493350298</v>
      </c>
      <c r="O1844" s="61">
        <v>0.56642830281088097</v>
      </c>
      <c r="P1844" s="61">
        <v>0.55043911852063498</v>
      </c>
      <c r="Q1844" s="61">
        <v>0.52823015984745803</v>
      </c>
      <c r="R1844" s="61">
        <v>0.53254375239011398</v>
      </c>
      <c r="S1844" s="61">
        <v>0.48680365922107799</v>
      </c>
    </row>
    <row r="1845" spans="1:19" x14ac:dyDescent="0.35">
      <c r="A1845" s="59" t="s">
        <v>2706</v>
      </c>
      <c r="B1845" s="59" t="s">
        <v>2707</v>
      </c>
      <c r="C1845" s="53" t="s">
        <v>40</v>
      </c>
      <c r="D1845" s="53" t="s">
        <v>99</v>
      </c>
      <c r="E1845" s="53" t="s">
        <v>3707</v>
      </c>
      <c r="F1845" s="60">
        <v>110.33423606303801</v>
      </c>
      <c r="G1845" s="60">
        <v>117.957961963063</v>
      </c>
      <c r="H1845" s="60">
        <v>124.705680513758</v>
      </c>
      <c r="I1845" s="60">
        <v>118.230999338163</v>
      </c>
      <c r="J1845" s="60">
        <v>127.752902369647</v>
      </c>
      <c r="K1845" s="60">
        <v>107.416448017291</v>
      </c>
      <c r="L1845" s="60">
        <v>89.450985157205693</v>
      </c>
      <c r="M1845" s="61">
        <v>0.68414951486477504</v>
      </c>
      <c r="N1845" s="61">
        <v>0.72135776459218104</v>
      </c>
      <c r="O1845" s="61">
        <v>0.68793389821448703</v>
      </c>
      <c r="P1845" s="61">
        <v>0.66064046471321503</v>
      </c>
      <c r="Q1845" s="61">
        <v>0.62828101731278196</v>
      </c>
      <c r="R1845" s="61">
        <v>0.63648344020658898</v>
      </c>
      <c r="S1845" s="61">
        <v>0.57411736441156203</v>
      </c>
    </row>
    <row r="1846" spans="1:19" x14ac:dyDescent="0.35">
      <c r="A1846" s="59" t="s">
        <v>2712</v>
      </c>
      <c r="B1846" s="59" t="s">
        <v>2713</v>
      </c>
      <c r="C1846" s="53" t="s">
        <v>40</v>
      </c>
      <c r="D1846" s="53" t="s">
        <v>99</v>
      </c>
      <c r="E1846" s="53" t="s">
        <v>3707</v>
      </c>
      <c r="F1846" s="60">
        <v>104.63699182919601</v>
      </c>
      <c r="G1846" s="60">
        <v>108.587161073403</v>
      </c>
      <c r="H1846" s="60">
        <v>118.686541820995</v>
      </c>
      <c r="I1846" s="60">
        <v>110.96425047679</v>
      </c>
      <c r="J1846" s="60">
        <v>115.867193529761</v>
      </c>
      <c r="K1846" s="60">
        <v>100.59327158825501</v>
      </c>
      <c r="L1846" s="60">
        <v>91.520208365263699</v>
      </c>
      <c r="M1846" s="61">
        <v>0.65856781187469604</v>
      </c>
      <c r="N1846" s="61">
        <v>0.69497686620211996</v>
      </c>
      <c r="O1846" s="61">
        <v>0.66227138573070898</v>
      </c>
      <c r="P1846" s="61">
        <v>0.63541356237520297</v>
      </c>
      <c r="Q1846" s="61">
        <v>0.60397850868811598</v>
      </c>
      <c r="R1846" s="61">
        <v>0.61200260144357799</v>
      </c>
      <c r="S1846" s="61">
        <v>0.55144198412493095</v>
      </c>
    </row>
    <row r="1847" spans="1:19" x14ac:dyDescent="0.35">
      <c r="A1847" s="59" t="s">
        <v>2710</v>
      </c>
      <c r="B1847" s="59" t="s">
        <v>2711</v>
      </c>
      <c r="C1847" s="53" t="s">
        <v>40</v>
      </c>
      <c r="D1847" s="53" t="s">
        <v>99</v>
      </c>
      <c r="E1847" s="53" t="s">
        <v>3707</v>
      </c>
      <c r="F1847" s="60">
        <v>111.782851838924</v>
      </c>
      <c r="G1847" s="60">
        <v>116.449917682858</v>
      </c>
      <c r="H1847" s="60">
        <v>116.29063421510899</v>
      </c>
      <c r="I1847" s="60">
        <v>113.329305234757</v>
      </c>
      <c r="J1847" s="60">
        <v>113.842527269114</v>
      </c>
      <c r="K1847" s="60">
        <v>101.478975676799</v>
      </c>
      <c r="L1847" s="60">
        <v>89.644220552199997</v>
      </c>
      <c r="M1847" s="61">
        <v>0.65758461190592998</v>
      </c>
      <c r="N1847" s="61">
        <v>0.69508334772973701</v>
      </c>
      <c r="O1847" s="61">
        <v>0.66112852724146098</v>
      </c>
      <c r="P1847" s="61">
        <v>0.63546511070725897</v>
      </c>
      <c r="Q1847" s="61">
        <v>0.60421618148246103</v>
      </c>
      <c r="R1847" s="61">
        <v>0.61105807039776905</v>
      </c>
      <c r="S1847" s="61">
        <v>0.55146731096882395</v>
      </c>
    </row>
    <row r="1848" spans="1:19" x14ac:dyDescent="0.35">
      <c r="A1848" s="59" t="s">
        <v>2708</v>
      </c>
      <c r="B1848" s="59" t="s">
        <v>2709</v>
      </c>
      <c r="C1848" s="53" t="s">
        <v>40</v>
      </c>
      <c r="D1848" s="53" t="s">
        <v>99</v>
      </c>
      <c r="E1848" s="53" t="s">
        <v>3708</v>
      </c>
      <c r="F1848" s="60">
        <v>106.011928810011</v>
      </c>
      <c r="G1848" s="60">
        <v>113.85353882125899</v>
      </c>
      <c r="H1848" s="60">
        <v>120.165880968227</v>
      </c>
      <c r="I1848" s="60">
        <v>117.02068053749301</v>
      </c>
      <c r="J1848" s="60">
        <v>120.27036246768</v>
      </c>
      <c r="K1848" s="60">
        <v>102.8734305311</v>
      </c>
      <c r="L1848" s="60">
        <v>91.602999616808503</v>
      </c>
      <c r="M1848" s="61">
        <v>0.56473590555859798</v>
      </c>
      <c r="N1848" s="61">
        <v>0.58703762493350298</v>
      </c>
      <c r="O1848" s="61">
        <v>0.56642830281088097</v>
      </c>
      <c r="P1848" s="61">
        <v>0.55043911852063498</v>
      </c>
      <c r="Q1848" s="61">
        <v>0.52823015984745803</v>
      </c>
      <c r="R1848" s="61">
        <v>0.53254375239011398</v>
      </c>
      <c r="S1848" s="61">
        <v>0.48680365922107799</v>
      </c>
    </row>
    <row r="1849" spans="1:19" x14ac:dyDescent="0.35">
      <c r="A1849" s="59" t="s">
        <v>2714</v>
      </c>
      <c r="B1849" s="59" t="s">
        <v>2715</v>
      </c>
      <c r="C1849" s="53" t="s">
        <v>60</v>
      </c>
      <c r="D1849" s="53" t="s">
        <v>99</v>
      </c>
      <c r="E1849" s="53" t="s">
        <v>3707</v>
      </c>
      <c r="F1849" s="60">
        <v>105.07190972775101</v>
      </c>
      <c r="G1849" s="60">
        <v>110.254928941242</v>
      </c>
      <c r="H1849" s="60">
        <v>116.20939008317301</v>
      </c>
      <c r="I1849" s="60">
        <v>121.51601855872001</v>
      </c>
      <c r="J1849" s="60">
        <v>124.878246910144</v>
      </c>
      <c r="K1849" s="60">
        <v>105.610942413117</v>
      </c>
      <c r="L1849" s="60">
        <v>89.5418685769164</v>
      </c>
      <c r="M1849" s="61">
        <v>0.70091188266867899</v>
      </c>
      <c r="N1849" s="61">
        <v>0.73506733800944601</v>
      </c>
      <c r="O1849" s="61">
        <v>0.70352367384396797</v>
      </c>
      <c r="P1849" s="61">
        <v>0.67820260561933499</v>
      </c>
      <c r="Q1849" s="61">
        <v>0.64609028732973095</v>
      </c>
      <c r="R1849" s="61">
        <v>0.65111469494250696</v>
      </c>
      <c r="S1849" s="61">
        <v>0.58280273531986304</v>
      </c>
    </row>
    <row r="1850" spans="1:19" x14ac:dyDescent="0.35">
      <c r="A1850" s="59" t="s">
        <v>2718</v>
      </c>
      <c r="B1850" s="59" t="s">
        <v>2719</v>
      </c>
      <c r="C1850" s="53" t="s">
        <v>60</v>
      </c>
      <c r="D1850" s="53" t="s">
        <v>99</v>
      </c>
      <c r="E1850" s="53" t="s">
        <v>3707</v>
      </c>
      <c r="F1850" s="60">
        <v>107.52390070323</v>
      </c>
      <c r="G1850" s="60">
        <v>108.371097306255</v>
      </c>
      <c r="H1850" s="60">
        <v>118.69641366384199</v>
      </c>
      <c r="I1850" s="60">
        <v>113.51352084044299</v>
      </c>
      <c r="J1850" s="60">
        <v>120.755270857512</v>
      </c>
      <c r="K1850" s="60">
        <v>100.835811998081</v>
      </c>
      <c r="L1850" s="60">
        <v>90.084741444730597</v>
      </c>
      <c r="M1850" s="61">
        <v>0.65614263068413803</v>
      </c>
      <c r="N1850" s="61">
        <v>0.69365341336700204</v>
      </c>
      <c r="O1850" s="61">
        <v>0.65962030688844897</v>
      </c>
      <c r="P1850" s="61">
        <v>0.63407083860354796</v>
      </c>
      <c r="Q1850" s="61">
        <v>0.60284754797065998</v>
      </c>
      <c r="R1850" s="61">
        <v>0.60959464609772496</v>
      </c>
      <c r="S1850" s="61">
        <v>0.55002947999351404</v>
      </c>
    </row>
    <row r="1851" spans="1:19" x14ac:dyDescent="0.35">
      <c r="A1851" s="59" t="s">
        <v>3685</v>
      </c>
      <c r="B1851" s="59" t="s">
        <v>3686</v>
      </c>
      <c r="C1851" s="53" t="s">
        <v>60</v>
      </c>
      <c r="D1851" s="53" t="s">
        <v>61</v>
      </c>
      <c r="E1851" s="53" t="s">
        <v>3707</v>
      </c>
      <c r="F1851" s="60">
        <v>109.46915197472801</v>
      </c>
      <c r="G1851" s="60">
        <v>118.844818806291</v>
      </c>
      <c r="H1851" s="60">
        <v>109.573469239819</v>
      </c>
      <c r="I1851" s="60">
        <v>107.499088119896</v>
      </c>
      <c r="J1851" s="60">
        <v>129.622415318858</v>
      </c>
      <c r="K1851" s="60">
        <v>106.34658204753001</v>
      </c>
      <c r="L1851" s="60">
        <v>95.778949046768901</v>
      </c>
      <c r="M1851" s="61">
        <v>0.62788261028556103</v>
      </c>
      <c r="N1851" s="61">
        <v>0.66820248432852103</v>
      </c>
      <c r="O1851" s="61">
        <v>0.63128164990454105</v>
      </c>
      <c r="P1851" s="61">
        <v>0.601255723634188</v>
      </c>
      <c r="Q1851" s="61">
        <v>0.56547926896995704</v>
      </c>
      <c r="R1851" s="61">
        <v>0.57219468175476595</v>
      </c>
      <c r="S1851" s="61">
        <v>0.49870843736543802</v>
      </c>
    </row>
    <row r="1852" spans="1:19" x14ac:dyDescent="0.35">
      <c r="A1852" s="59" t="s">
        <v>3687</v>
      </c>
      <c r="B1852" s="59" t="s">
        <v>3688</v>
      </c>
      <c r="C1852" s="53" t="s">
        <v>60</v>
      </c>
      <c r="D1852" s="53" t="s">
        <v>61</v>
      </c>
      <c r="E1852" s="53" t="s">
        <v>3708</v>
      </c>
      <c r="F1852" s="60">
        <v>104.52748405742599</v>
      </c>
      <c r="G1852" s="60">
        <v>111.90167190244</v>
      </c>
      <c r="H1852" s="60">
        <v>104.213701567553</v>
      </c>
      <c r="I1852" s="60">
        <v>106.752808111786</v>
      </c>
      <c r="J1852" s="60">
        <v>124.295806687525</v>
      </c>
      <c r="K1852" s="60">
        <v>103.217712838319</v>
      </c>
      <c r="L1852" s="60">
        <v>94.607342616498102</v>
      </c>
      <c r="M1852" s="61">
        <v>0.51530915205272199</v>
      </c>
      <c r="N1852" s="61">
        <v>0.537916677439224</v>
      </c>
      <c r="O1852" s="61">
        <v>0.51619681827137098</v>
      </c>
      <c r="P1852" s="61">
        <v>0.49774846238982601</v>
      </c>
      <c r="Q1852" s="61">
        <v>0.47222748879163901</v>
      </c>
      <c r="R1852" s="61">
        <v>0.47408962990021802</v>
      </c>
      <c r="S1852" s="61">
        <v>0.41481513431356098</v>
      </c>
    </row>
    <row r="1853" spans="1:19" x14ac:dyDescent="0.35">
      <c r="A1853" s="59" t="s">
        <v>3689</v>
      </c>
      <c r="B1853" s="59" t="s">
        <v>3690</v>
      </c>
      <c r="C1853" s="53" t="s">
        <v>60</v>
      </c>
      <c r="D1853" s="53" t="s">
        <v>61</v>
      </c>
      <c r="E1853" s="53" t="s">
        <v>3708</v>
      </c>
      <c r="F1853" s="60">
        <v>104.52748405742599</v>
      </c>
      <c r="G1853" s="60">
        <v>111.90167190244</v>
      </c>
      <c r="H1853" s="60">
        <v>104.213701567553</v>
      </c>
      <c r="I1853" s="60">
        <v>106.752808111786</v>
      </c>
      <c r="J1853" s="60">
        <v>124.295806687525</v>
      </c>
      <c r="K1853" s="60">
        <v>103.217712838319</v>
      </c>
      <c r="L1853" s="60">
        <v>94.607342616498102</v>
      </c>
      <c r="M1853" s="61">
        <v>0.51530915205272199</v>
      </c>
      <c r="N1853" s="61">
        <v>0.537916677439224</v>
      </c>
      <c r="O1853" s="61">
        <v>0.51619681827137098</v>
      </c>
      <c r="P1853" s="61">
        <v>0.49774846238982601</v>
      </c>
      <c r="Q1853" s="61">
        <v>0.47222748879163901</v>
      </c>
      <c r="R1853" s="61">
        <v>0.47408962990021802</v>
      </c>
      <c r="S1853" s="61">
        <v>0.41481513431356098</v>
      </c>
    </row>
    <row r="1854" spans="1:19" x14ac:dyDescent="0.35">
      <c r="A1854" s="59" t="s">
        <v>3691</v>
      </c>
      <c r="B1854" s="59" t="s">
        <v>3692</v>
      </c>
      <c r="C1854" s="53" t="s">
        <v>60</v>
      </c>
      <c r="D1854" s="53" t="s">
        <v>61</v>
      </c>
      <c r="E1854" s="53" t="s">
        <v>3707</v>
      </c>
      <c r="F1854" s="60">
        <v>109.134511517055</v>
      </c>
      <c r="G1854" s="60">
        <v>111.098191954608</v>
      </c>
      <c r="H1854" s="60">
        <v>97.627135021422902</v>
      </c>
      <c r="I1854" s="60">
        <v>110.71318910468899</v>
      </c>
      <c r="J1854" s="60">
        <v>130.11924372981699</v>
      </c>
      <c r="K1854" s="60">
        <v>101.63219451845799</v>
      </c>
      <c r="L1854" s="60">
        <v>94.491680419783094</v>
      </c>
      <c r="M1854" s="61">
        <v>0.62898681040350501</v>
      </c>
      <c r="N1854" s="61">
        <v>0.66865819551542804</v>
      </c>
      <c r="O1854" s="61">
        <v>0.63264224628451005</v>
      </c>
      <c r="P1854" s="61">
        <v>0.601757154752252</v>
      </c>
      <c r="Q1854" s="61">
        <v>0.56589667180295999</v>
      </c>
      <c r="R1854" s="61">
        <v>0.573376151499007</v>
      </c>
      <c r="S1854" s="61">
        <v>0.49938356783233201</v>
      </c>
    </row>
    <row r="1855" spans="1:19" x14ac:dyDescent="0.35">
      <c r="A1855" s="59" t="s">
        <v>3693</v>
      </c>
      <c r="B1855" s="59" t="s">
        <v>3694</v>
      </c>
      <c r="C1855" s="53" t="s">
        <v>60</v>
      </c>
      <c r="D1855" s="53" t="s">
        <v>61</v>
      </c>
      <c r="E1855" s="53" t="s">
        <v>3707</v>
      </c>
      <c r="F1855" s="60">
        <v>104.845793929683</v>
      </c>
      <c r="G1855" s="60">
        <v>110.1943837804</v>
      </c>
      <c r="H1855" s="60">
        <v>103.43435550678601</v>
      </c>
      <c r="I1855" s="60">
        <v>104.407193031725</v>
      </c>
      <c r="J1855" s="60">
        <v>124.01841283554</v>
      </c>
      <c r="K1855" s="60">
        <v>103.28084072103201</v>
      </c>
      <c r="L1855" s="60">
        <v>92.380963921854104</v>
      </c>
      <c r="M1855" s="61">
        <v>0.62688381919249403</v>
      </c>
      <c r="N1855" s="61">
        <v>0.66801711489668503</v>
      </c>
      <c r="O1855" s="61">
        <v>0.63019586480774903</v>
      </c>
      <c r="P1855" s="61">
        <v>0.60104989100057304</v>
      </c>
      <c r="Q1855" s="61">
        <v>0.56535255154667596</v>
      </c>
      <c r="R1855" s="61">
        <v>0.57126775536843499</v>
      </c>
      <c r="S1855" s="61">
        <v>0.498624364708319</v>
      </c>
    </row>
    <row r="1856" spans="1:19" x14ac:dyDescent="0.35">
      <c r="A1856" s="59" t="s">
        <v>3695</v>
      </c>
      <c r="B1856" s="59" t="s">
        <v>3696</v>
      </c>
      <c r="C1856" s="53" t="s">
        <v>60</v>
      </c>
      <c r="D1856" s="53" t="s">
        <v>61</v>
      </c>
      <c r="E1856" s="53" t="s">
        <v>3708</v>
      </c>
      <c r="F1856" s="60">
        <v>104.52748405742599</v>
      </c>
      <c r="G1856" s="60">
        <v>111.90167190244</v>
      </c>
      <c r="H1856" s="60">
        <v>104.213701567553</v>
      </c>
      <c r="I1856" s="60">
        <v>106.752808111786</v>
      </c>
      <c r="J1856" s="60">
        <v>124.295806687525</v>
      </c>
      <c r="K1856" s="60">
        <v>103.217712838319</v>
      </c>
      <c r="L1856" s="60">
        <v>94.607342616498102</v>
      </c>
      <c r="M1856" s="61">
        <v>0.51530915205272199</v>
      </c>
      <c r="N1856" s="61">
        <v>0.537916677439224</v>
      </c>
      <c r="O1856" s="61">
        <v>0.51619681827137098</v>
      </c>
      <c r="P1856" s="61">
        <v>0.49774846238982601</v>
      </c>
      <c r="Q1856" s="61">
        <v>0.47222748879163901</v>
      </c>
      <c r="R1856" s="61">
        <v>0.47408962990021802</v>
      </c>
      <c r="S1856" s="61">
        <v>0.41481513431356098</v>
      </c>
    </row>
    <row r="1857" spans="1:19" x14ac:dyDescent="0.35">
      <c r="A1857" s="59" t="s">
        <v>3697</v>
      </c>
      <c r="B1857" s="59" t="s">
        <v>3698</v>
      </c>
      <c r="C1857" s="53" t="s">
        <v>60</v>
      </c>
      <c r="D1857" s="53" t="s">
        <v>61</v>
      </c>
      <c r="E1857" s="53" t="s">
        <v>3707</v>
      </c>
      <c r="F1857" s="60">
        <v>95.263426961083297</v>
      </c>
      <c r="G1857" s="60">
        <v>106.00599241770099</v>
      </c>
      <c r="H1857" s="60">
        <v>94.471977930478005</v>
      </c>
      <c r="I1857" s="60">
        <v>104.607316720803</v>
      </c>
      <c r="J1857" s="60">
        <v>122.586900338768</v>
      </c>
      <c r="K1857" s="60">
        <v>102.983128915246</v>
      </c>
      <c r="L1857" s="60">
        <v>94.607342616498102</v>
      </c>
      <c r="M1857" s="61">
        <v>0.62877973556354405</v>
      </c>
      <c r="N1857" s="61">
        <v>0.627606906276853</v>
      </c>
      <c r="O1857" s="61">
        <v>0.620039368421343</v>
      </c>
      <c r="P1857" s="61">
        <v>0.60159102261631103</v>
      </c>
      <c r="Q1857" s="61">
        <v>0.565741957289985</v>
      </c>
      <c r="R1857" s="61">
        <v>0.54578533715722499</v>
      </c>
      <c r="S1857" s="61">
        <v>0.41481513431356098</v>
      </c>
    </row>
    <row r="1858" spans="1:19" x14ac:dyDescent="0.35">
      <c r="A1858" s="59" t="s">
        <v>3699</v>
      </c>
      <c r="B1858" s="59" t="s">
        <v>3700</v>
      </c>
      <c r="C1858" s="53" t="s">
        <v>60</v>
      </c>
      <c r="D1858" s="53" t="s">
        <v>61</v>
      </c>
      <c r="E1858" s="53" t="s">
        <v>3708</v>
      </c>
      <c r="F1858" s="60">
        <v>104.52748405742599</v>
      </c>
      <c r="G1858" s="60">
        <v>111.90167190244</v>
      </c>
      <c r="H1858" s="60">
        <v>104.213701567553</v>
      </c>
      <c r="I1858" s="60">
        <v>106.752808111786</v>
      </c>
      <c r="J1858" s="60">
        <v>124.295806687525</v>
      </c>
      <c r="K1858" s="60">
        <v>103.217712838319</v>
      </c>
      <c r="L1858" s="60">
        <v>94.607342616498102</v>
      </c>
      <c r="M1858" s="61">
        <v>0.51530915205272199</v>
      </c>
      <c r="N1858" s="61">
        <v>0.537916677439224</v>
      </c>
      <c r="O1858" s="61">
        <v>0.51619681827137098</v>
      </c>
      <c r="P1858" s="61">
        <v>0.49774846238982601</v>
      </c>
      <c r="Q1858" s="61">
        <v>0.47222748879163901</v>
      </c>
      <c r="R1858" s="61">
        <v>0.47408962990021802</v>
      </c>
      <c r="S1858" s="61">
        <v>0.41481513431356098</v>
      </c>
    </row>
    <row r="1859" spans="1:19" x14ac:dyDescent="0.35">
      <c r="A1859" s="59" t="s">
        <v>3150</v>
      </c>
      <c r="B1859" s="59" t="s">
        <v>3151</v>
      </c>
      <c r="C1859" s="53" t="s">
        <v>40</v>
      </c>
      <c r="D1859" s="53" t="s">
        <v>44</v>
      </c>
      <c r="E1859" s="53" t="s">
        <v>3708</v>
      </c>
      <c r="F1859" s="60">
        <v>103.89173819039399</v>
      </c>
      <c r="G1859" s="60">
        <v>106.24587346190199</v>
      </c>
      <c r="H1859" s="60">
        <v>100.17202537805601</v>
      </c>
      <c r="I1859" s="60">
        <v>108.21950158441</v>
      </c>
      <c r="J1859" s="60">
        <v>104.277410072682</v>
      </c>
      <c r="K1859" s="60">
        <v>93.034745622968202</v>
      </c>
      <c r="L1859" s="60">
        <v>102.956127386877</v>
      </c>
      <c r="M1859" s="61">
        <v>0.51745279680389</v>
      </c>
      <c r="N1859" s="61">
        <v>0.540055816378743</v>
      </c>
      <c r="O1859" s="61">
        <v>0.51793742667374298</v>
      </c>
      <c r="P1859" s="61">
        <v>0.50022394796134195</v>
      </c>
      <c r="Q1859" s="61">
        <v>0.47675761252628801</v>
      </c>
      <c r="R1859" s="61">
        <v>0.48204558448238299</v>
      </c>
      <c r="S1859" s="61">
        <v>0.43134805896005302</v>
      </c>
    </row>
    <row r="1860" spans="1:19" x14ac:dyDescent="0.35">
      <c r="A1860" s="59" t="s">
        <v>3146</v>
      </c>
      <c r="B1860" s="59" t="s">
        <v>3147</v>
      </c>
      <c r="C1860" s="53" t="s">
        <v>40</v>
      </c>
      <c r="D1860" s="53" t="s">
        <v>44</v>
      </c>
      <c r="E1860" s="53" t="s">
        <v>3708</v>
      </c>
      <c r="F1860" s="60">
        <v>103.89173819039399</v>
      </c>
      <c r="G1860" s="60">
        <v>106.24587346190199</v>
      </c>
      <c r="H1860" s="60">
        <v>100.17202537805601</v>
      </c>
      <c r="I1860" s="60">
        <v>108.21950158441</v>
      </c>
      <c r="J1860" s="60">
        <v>104.277410072682</v>
      </c>
      <c r="K1860" s="60">
        <v>93.034745622968202</v>
      </c>
      <c r="L1860" s="60">
        <v>102.956127386877</v>
      </c>
      <c r="M1860" s="61">
        <v>0.51745279680389</v>
      </c>
      <c r="N1860" s="61">
        <v>0.540055816378743</v>
      </c>
      <c r="O1860" s="61">
        <v>0.51793742667374298</v>
      </c>
      <c r="P1860" s="61">
        <v>0.50022394796134195</v>
      </c>
      <c r="Q1860" s="61">
        <v>0.47675761252628801</v>
      </c>
      <c r="R1860" s="61">
        <v>0.48204558448238299</v>
      </c>
      <c r="S1860" s="61">
        <v>0.43134805896005302</v>
      </c>
    </row>
    <row r="1861" spans="1:19" x14ac:dyDescent="0.35">
      <c r="A1861" s="59" t="s">
        <v>2792</v>
      </c>
      <c r="B1861" s="59" t="s">
        <v>2793</v>
      </c>
      <c r="C1861" s="53" t="s">
        <v>40</v>
      </c>
      <c r="D1861" s="53" t="s">
        <v>114</v>
      </c>
      <c r="E1861" s="53" t="s">
        <v>3708</v>
      </c>
      <c r="F1861" s="60">
        <v>103.89173819039399</v>
      </c>
      <c r="G1861" s="60">
        <v>106.24587346190199</v>
      </c>
      <c r="H1861" s="60">
        <v>100.17202537805601</v>
      </c>
      <c r="I1861" s="60">
        <v>108.21950158441</v>
      </c>
      <c r="J1861" s="60">
        <v>104.277410072682</v>
      </c>
      <c r="K1861" s="60">
        <v>93.034745622968202</v>
      </c>
      <c r="L1861" s="60">
        <v>102.956127386877</v>
      </c>
      <c r="M1861" s="61">
        <v>0.51745279680389</v>
      </c>
      <c r="N1861" s="61">
        <v>0.540055816378743</v>
      </c>
      <c r="O1861" s="61">
        <v>0.51793742667374298</v>
      </c>
      <c r="P1861" s="61">
        <v>0.50022394796134195</v>
      </c>
      <c r="Q1861" s="61">
        <v>0.47675761252628801</v>
      </c>
      <c r="R1861" s="61">
        <v>0.48204558448238299</v>
      </c>
      <c r="S1861" s="61">
        <v>0.43134805896005302</v>
      </c>
    </row>
    <row r="1862" spans="1:19" x14ac:dyDescent="0.35">
      <c r="A1862" s="59" t="s">
        <v>2932</v>
      </c>
      <c r="B1862" s="59" t="s">
        <v>2933</v>
      </c>
      <c r="C1862" s="53" t="s">
        <v>60</v>
      </c>
      <c r="D1862" s="53" t="s">
        <v>99</v>
      </c>
      <c r="E1862" s="53" t="s">
        <v>3708</v>
      </c>
      <c r="F1862" s="60">
        <v>96.520701800888702</v>
      </c>
      <c r="G1862" s="60">
        <v>104.946008608855</v>
      </c>
      <c r="H1862" s="60">
        <v>101.48245389009401</v>
      </c>
      <c r="I1862" s="60">
        <v>106.501364945684</v>
      </c>
      <c r="J1862" s="60">
        <v>112.642900203586</v>
      </c>
      <c r="K1862" s="60">
        <v>100.060746303459</v>
      </c>
      <c r="L1862" s="60">
        <v>101.71813169281199</v>
      </c>
      <c r="M1862" s="61">
        <v>0.46338110568716401</v>
      </c>
      <c r="N1862" s="61">
        <v>0.48972953571530298</v>
      </c>
      <c r="O1862" s="61">
        <v>0.46453745342533498</v>
      </c>
      <c r="P1862" s="61">
        <v>0.44275812072339599</v>
      </c>
      <c r="Q1862" s="61">
        <v>0.415001013779424</v>
      </c>
      <c r="R1862" s="61">
        <v>0.41981489285116402</v>
      </c>
      <c r="S1862" s="61">
        <v>0.358670706581043</v>
      </c>
    </row>
    <row r="1863" spans="1:19" x14ac:dyDescent="0.35">
      <c r="A1863" s="59" t="s">
        <v>3154</v>
      </c>
      <c r="B1863" s="59" t="s">
        <v>3155</v>
      </c>
      <c r="C1863" s="53" t="s">
        <v>60</v>
      </c>
      <c r="D1863" s="53" t="s">
        <v>44</v>
      </c>
      <c r="E1863" s="53" t="s">
        <v>3708</v>
      </c>
      <c r="F1863" s="60">
        <v>103.89173819039399</v>
      </c>
      <c r="G1863" s="60">
        <v>106.24587346190199</v>
      </c>
      <c r="H1863" s="60">
        <v>100.17202537805601</v>
      </c>
      <c r="I1863" s="60">
        <v>108.21950158441</v>
      </c>
      <c r="J1863" s="60">
        <v>104.277410072682</v>
      </c>
      <c r="K1863" s="60">
        <v>93.034745622968202</v>
      </c>
      <c r="L1863" s="60">
        <v>102.956127386877</v>
      </c>
      <c r="M1863" s="61">
        <v>0.51745279680389</v>
      </c>
      <c r="N1863" s="61">
        <v>0.540055816378743</v>
      </c>
      <c r="O1863" s="61">
        <v>0.51793742667374298</v>
      </c>
      <c r="P1863" s="61">
        <v>0.50022394796134195</v>
      </c>
      <c r="Q1863" s="61">
        <v>0.47675761252628801</v>
      </c>
      <c r="R1863" s="61">
        <v>0.48204558448238299</v>
      </c>
      <c r="S1863" s="61">
        <v>0.43134805896005302</v>
      </c>
    </row>
    <row r="1864" spans="1:19" x14ac:dyDescent="0.35">
      <c r="A1864" s="59" t="s">
        <v>2796</v>
      </c>
      <c r="B1864" s="59" t="s">
        <v>2797</v>
      </c>
      <c r="C1864" s="53" t="s">
        <v>60</v>
      </c>
      <c r="D1864" s="53" t="s">
        <v>114</v>
      </c>
      <c r="E1864" s="53" t="s">
        <v>3707</v>
      </c>
      <c r="F1864" s="60">
        <v>102.340682126861</v>
      </c>
      <c r="G1864" s="60">
        <v>102.401436431275</v>
      </c>
      <c r="H1864" s="60">
        <v>97.241214426015802</v>
      </c>
      <c r="I1864" s="60">
        <v>110.734728649603</v>
      </c>
      <c r="J1864" s="60">
        <v>102.356838895322</v>
      </c>
      <c r="K1864" s="60">
        <v>93.385615337074398</v>
      </c>
      <c r="L1864" s="60">
        <v>101.027727437724</v>
      </c>
      <c r="M1864" s="61">
        <v>0.63228921210073097</v>
      </c>
      <c r="N1864" s="61">
        <v>0.67147499359680496</v>
      </c>
      <c r="O1864" s="61">
        <v>0.63573485039471</v>
      </c>
      <c r="P1864" s="61">
        <v>0.60489728497042505</v>
      </c>
      <c r="Q1864" s="61">
        <v>0.57033337283744301</v>
      </c>
      <c r="R1864" s="61">
        <v>0.58038444467227601</v>
      </c>
      <c r="S1864" s="61">
        <v>0.51229783081744595</v>
      </c>
    </row>
    <row r="1865" spans="1:19" x14ac:dyDescent="0.35">
      <c r="A1865" s="59" t="s">
        <v>2794</v>
      </c>
      <c r="B1865" s="59" t="s">
        <v>2795</v>
      </c>
      <c r="C1865" s="53" t="s">
        <v>60</v>
      </c>
      <c r="D1865" s="53" t="s">
        <v>114</v>
      </c>
      <c r="E1865" s="53" t="s">
        <v>3708</v>
      </c>
      <c r="F1865" s="60">
        <v>103.89173819039399</v>
      </c>
      <c r="G1865" s="60">
        <v>106.24587346190199</v>
      </c>
      <c r="H1865" s="60">
        <v>100.17202537805601</v>
      </c>
      <c r="I1865" s="60">
        <v>108.21950158441</v>
      </c>
      <c r="J1865" s="60">
        <v>104.277410072682</v>
      </c>
      <c r="K1865" s="60">
        <v>93.034745622968202</v>
      </c>
      <c r="L1865" s="60">
        <v>102.956127386877</v>
      </c>
      <c r="M1865" s="61">
        <v>0.51745279680389</v>
      </c>
      <c r="N1865" s="61">
        <v>0.540055816378743</v>
      </c>
      <c r="O1865" s="61">
        <v>0.51793742667374298</v>
      </c>
      <c r="P1865" s="61">
        <v>0.50022394796134195</v>
      </c>
      <c r="Q1865" s="61">
        <v>0.47675761252628801</v>
      </c>
      <c r="R1865" s="61">
        <v>0.48204558448238299</v>
      </c>
      <c r="S1865" s="61">
        <v>0.43134805896005302</v>
      </c>
    </row>
    <row r="1866" spans="1:19" x14ac:dyDescent="0.35">
      <c r="A1866" s="59" t="s">
        <v>2788</v>
      </c>
      <c r="B1866" s="59" t="s">
        <v>2789</v>
      </c>
      <c r="C1866" s="53" t="s">
        <v>40</v>
      </c>
      <c r="D1866" s="53" t="s">
        <v>114</v>
      </c>
      <c r="E1866" s="53" t="s">
        <v>3708</v>
      </c>
      <c r="F1866" s="60">
        <v>103.89173819039399</v>
      </c>
      <c r="G1866" s="60">
        <v>106.24587346190199</v>
      </c>
      <c r="H1866" s="60">
        <v>100.17202537805601</v>
      </c>
      <c r="I1866" s="60">
        <v>108.21950158441</v>
      </c>
      <c r="J1866" s="60">
        <v>104.277410072682</v>
      </c>
      <c r="K1866" s="60">
        <v>93.034745622968202</v>
      </c>
      <c r="L1866" s="60">
        <v>102.956127386877</v>
      </c>
      <c r="M1866" s="61">
        <v>0.51745279680389</v>
      </c>
      <c r="N1866" s="61">
        <v>0.540055816378743</v>
      </c>
      <c r="O1866" s="61">
        <v>0.51793742667374298</v>
      </c>
      <c r="P1866" s="61">
        <v>0.50022394796134195</v>
      </c>
      <c r="Q1866" s="61">
        <v>0.47675761252628801</v>
      </c>
      <c r="R1866" s="61">
        <v>0.48204558448238299</v>
      </c>
      <c r="S1866" s="61">
        <v>0.43134805896005302</v>
      </c>
    </row>
    <row r="1867" spans="1:19" x14ac:dyDescent="0.35">
      <c r="A1867" s="59" t="s">
        <v>2790</v>
      </c>
      <c r="B1867" s="59" t="s">
        <v>2791</v>
      </c>
      <c r="C1867" s="53" t="s">
        <v>40</v>
      </c>
      <c r="D1867" s="53" t="s">
        <v>114</v>
      </c>
      <c r="E1867" s="53" t="s">
        <v>3708</v>
      </c>
      <c r="F1867" s="60">
        <v>103.89173819039399</v>
      </c>
      <c r="G1867" s="60">
        <v>106.24587346190199</v>
      </c>
      <c r="H1867" s="60">
        <v>100.17202537805601</v>
      </c>
      <c r="I1867" s="60">
        <v>108.21950158441</v>
      </c>
      <c r="J1867" s="60">
        <v>104.277410072682</v>
      </c>
      <c r="K1867" s="60">
        <v>93.034745622968202</v>
      </c>
      <c r="L1867" s="60">
        <v>102.956127386877</v>
      </c>
      <c r="M1867" s="61">
        <v>0.51745279680389</v>
      </c>
      <c r="N1867" s="61">
        <v>0.540055816378743</v>
      </c>
      <c r="O1867" s="61">
        <v>0.51793742667374298</v>
      </c>
      <c r="P1867" s="61">
        <v>0.50022394796134195</v>
      </c>
      <c r="Q1867" s="61">
        <v>0.47675761252628801</v>
      </c>
      <c r="R1867" s="61">
        <v>0.48204558448238299</v>
      </c>
      <c r="S1867" s="61">
        <v>0.43134805896005302</v>
      </c>
    </row>
    <row r="1868" spans="1:19" x14ac:dyDescent="0.35">
      <c r="A1868" s="59" t="s">
        <v>3152</v>
      </c>
      <c r="B1868" s="59" t="s">
        <v>3153</v>
      </c>
      <c r="C1868" s="53" t="s">
        <v>60</v>
      </c>
      <c r="D1868" s="53" t="s">
        <v>44</v>
      </c>
      <c r="E1868" s="53" t="s">
        <v>3708</v>
      </c>
      <c r="F1868" s="60">
        <v>103.89173819039399</v>
      </c>
      <c r="G1868" s="60">
        <v>106.24587346190199</v>
      </c>
      <c r="H1868" s="60">
        <v>100.17202537805601</v>
      </c>
      <c r="I1868" s="60">
        <v>108.21950158441</v>
      </c>
      <c r="J1868" s="60">
        <v>104.277410072682</v>
      </c>
      <c r="K1868" s="60">
        <v>93.034745622968202</v>
      </c>
      <c r="L1868" s="60">
        <v>102.956127386877</v>
      </c>
      <c r="M1868" s="61">
        <v>0.51745279680389</v>
      </c>
      <c r="N1868" s="61">
        <v>0.540055816378743</v>
      </c>
      <c r="O1868" s="61">
        <v>0.51793742667374298</v>
      </c>
      <c r="P1868" s="61">
        <v>0.50022394796134195</v>
      </c>
      <c r="Q1868" s="61">
        <v>0.47675761252628801</v>
      </c>
      <c r="R1868" s="61">
        <v>0.48204558448238299</v>
      </c>
      <c r="S1868" s="61">
        <v>0.43134805896005302</v>
      </c>
    </row>
    <row r="1869" spans="1:19" x14ac:dyDescent="0.35">
      <c r="A1869" s="59" t="s">
        <v>3148</v>
      </c>
      <c r="B1869" s="59" t="s">
        <v>3149</v>
      </c>
      <c r="C1869" s="53" t="s">
        <v>40</v>
      </c>
      <c r="D1869" s="53" t="s">
        <v>44</v>
      </c>
      <c r="E1869" s="53" t="s">
        <v>3708</v>
      </c>
      <c r="F1869" s="60">
        <v>103.89173819039399</v>
      </c>
      <c r="G1869" s="60">
        <v>106.24587346190199</v>
      </c>
      <c r="H1869" s="60">
        <v>100.17202537805601</v>
      </c>
      <c r="I1869" s="60">
        <v>108.21950158441</v>
      </c>
      <c r="J1869" s="60">
        <v>104.277410072682</v>
      </c>
      <c r="K1869" s="60">
        <v>93.034745622968202</v>
      </c>
      <c r="L1869" s="60">
        <v>102.956127386877</v>
      </c>
      <c r="M1869" s="61">
        <v>0.51745279680389</v>
      </c>
      <c r="N1869" s="61">
        <v>0.540055816378743</v>
      </c>
      <c r="O1869" s="61">
        <v>0.51793742667374298</v>
      </c>
      <c r="P1869" s="61">
        <v>0.50022394796134195</v>
      </c>
      <c r="Q1869" s="61">
        <v>0.47675761252628801</v>
      </c>
      <c r="R1869" s="61">
        <v>0.48204558448238299</v>
      </c>
      <c r="S1869" s="61">
        <v>0.43134805896005302</v>
      </c>
    </row>
    <row r="1870" spans="1:19" x14ac:dyDescent="0.35">
      <c r="A1870" s="59" t="s">
        <v>2800</v>
      </c>
      <c r="B1870" s="59" t="s">
        <v>2801</v>
      </c>
      <c r="C1870" s="53" t="s">
        <v>60</v>
      </c>
      <c r="D1870" s="53" t="s">
        <v>114</v>
      </c>
      <c r="E1870" s="53" t="s">
        <v>3708</v>
      </c>
      <c r="F1870" s="60">
        <v>103.89173819039399</v>
      </c>
      <c r="G1870" s="60">
        <v>106.24587346190199</v>
      </c>
      <c r="H1870" s="60">
        <v>100.17202537805601</v>
      </c>
      <c r="I1870" s="60">
        <v>108.21950158441</v>
      </c>
      <c r="J1870" s="60">
        <v>104.277410072682</v>
      </c>
      <c r="K1870" s="60">
        <v>93.034745622968202</v>
      </c>
      <c r="L1870" s="60">
        <v>102.956127386877</v>
      </c>
      <c r="M1870" s="61">
        <v>0.51745279680389</v>
      </c>
      <c r="N1870" s="61">
        <v>0.540055816378743</v>
      </c>
      <c r="O1870" s="61">
        <v>0.51793742667374298</v>
      </c>
      <c r="P1870" s="61">
        <v>0.50022394796134195</v>
      </c>
      <c r="Q1870" s="61">
        <v>0.47675761252628801</v>
      </c>
      <c r="R1870" s="61">
        <v>0.48204558448238299</v>
      </c>
      <c r="S1870" s="61">
        <v>0.43134805896005302</v>
      </c>
    </row>
    <row r="1871" spans="1:19" x14ac:dyDescent="0.35">
      <c r="A1871" s="59" t="s">
        <v>2798</v>
      </c>
      <c r="B1871" s="59" t="s">
        <v>2799</v>
      </c>
      <c r="C1871" s="53" t="s">
        <v>60</v>
      </c>
      <c r="D1871" s="53" t="s">
        <v>114</v>
      </c>
      <c r="E1871" s="53" t="s">
        <v>3708</v>
      </c>
      <c r="F1871" s="60">
        <v>103.89173819039399</v>
      </c>
      <c r="G1871" s="60">
        <v>106.24587346190199</v>
      </c>
      <c r="H1871" s="60">
        <v>100.17202537805601</v>
      </c>
      <c r="I1871" s="60">
        <v>108.21950158441</v>
      </c>
      <c r="J1871" s="60">
        <v>104.277410072682</v>
      </c>
      <c r="K1871" s="60">
        <v>93.034745622968202</v>
      </c>
      <c r="L1871" s="60">
        <v>102.956127386877</v>
      </c>
      <c r="M1871" s="61">
        <v>0.51745279680389</v>
      </c>
      <c r="N1871" s="61">
        <v>0.540055816378743</v>
      </c>
      <c r="O1871" s="61">
        <v>0.51793742667374298</v>
      </c>
      <c r="P1871" s="61">
        <v>0.50022394796134195</v>
      </c>
      <c r="Q1871" s="61">
        <v>0.47675761252628801</v>
      </c>
      <c r="R1871" s="61">
        <v>0.48204558448238299</v>
      </c>
      <c r="S1871" s="61">
        <v>0.43134805896005302</v>
      </c>
    </row>
    <row r="1872" spans="1:19" x14ac:dyDescent="0.35">
      <c r="A1872" s="59" t="s">
        <v>294</v>
      </c>
      <c r="B1872" s="59" t="s">
        <v>295</v>
      </c>
      <c r="C1872" s="53" t="s">
        <v>40</v>
      </c>
      <c r="D1872" s="53" t="s">
        <v>261</v>
      </c>
      <c r="E1872" s="53" t="s">
        <v>3708</v>
      </c>
      <c r="F1872" s="60">
        <v>96.085434351341306</v>
      </c>
      <c r="G1872" s="60">
        <v>107.842813675496</v>
      </c>
      <c r="H1872" s="60">
        <v>119.068177431436</v>
      </c>
      <c r="I1872" s="60">
        <v>103.34081056959</v>
      </c>
      <c r="J1872" s="60">
        <v>106.92756375775301</v>
      </c>
      <c r="K1872" s="60">
        <v>121.049284364939</v>
      </c>
      <c r="L1872" s="60">
        <v>90.342184008516497</v>
      </c>
      <c r="M1872" s="61">
        <v>0.59367786787687105</v>
      </c>
      <c r="N1872" s="61">
        <v>0.62879498795531696</v>
      </c>
      <c r="O1872" s="61">
        <v>0.59694857858962003</v>
      </c>
      <c r="P1872" s="61">
        <v>0.56948696351651895</v>
      </c>
      <c r="Q1872" s="61">
        <v>0.53716967635583501</v>
      </c>
      <c r="R1872" s="61">
        <v>0.546412694169221</v>
      </c>
      <c r="S1872" s="61">
        <v>0.48397225070430899</v>
      </c>
    </row>
    <row r="1873" spans="1:19" x14ac:dyDescent="0.35">
      <c r="A1873" s="59" t="s">
        <v>296</v>
      </c>
      <c r="B1873" s="59" t="s">
        <v>297</v>
      </c>
      <c r="C1873" s="53" t="s">
        <v>40</v>
      </c>
      <c r="D1873" s="53" t="s">
        <v>261</v>
      </c>
      <c r="E1873" s="53" t="s">
        <v>3708</v>
      </c>
      <c r="F1873" s="60">
        <v>110.602898770937</v>
      </c>
      <c r="G1873" s="60">
        <v>106.77931476507101</v>
      </c>
      <c r="H1873" s="60">
        <v>111.009916931923</v>
      </c>
      <c r="I1873" s="60">
        <v>106.028449442591</v>
      </c>
      <c r="J1873" s="60">
        <v>104.706723870049</v>
      </c>
      <c r="K1873" s="60">
        <v>111.78546393774501</v>
      </c>
      <c r="L1873" s="60">
        <v>91.655710325998996</v>
      </c>
      <c r="M1873" s="61">
        <v>0.58677580695859199</v>
      </c>
      <c r="N1873" s="61">
        <v>0.62962282020951998</v>
      </c>
      <c r="O1873" s="61">
        <v>0.58913631887149898</v>
      </c>
      <c r="P1873" s="61">
        <v>0.56572122814537695</v>
      </c>
      <c r="Q1873" s="61">
        <v>0.53226327681072705</v>
      </c>
      <c r="R1873" s="61">
        <v>0.53598469946539595</v>
      </c>
      <c r="S1873" s="61">
        <v>0.47701178937532401</v>
      </c>
    </row>
    <row r="1874" spans="1:19" x14ac:dyDescent="0.35">
      <c r="A1874" s="59" t="s">
        <v>788</v>
      </c>
      <c r="B1874" s="59" t="s">
        <v>789</v>
      </c>
      <c r="C1874" s="53" t="s">
        <v>40</v>
      </c>
      <c r="D1874" s="53" t="s">
        <v>233</v>
      </c>
      <c r="E1874" s="53" t="s">
        <v>3707</v>
      </c>
      <c r="F1874" s="60">
        <v>121.09172246481199</v>
      </c>
      <c r="G1874" s="60">
        <v>127.72133728140101</v>
      </c>
      <c r="H1874" s="60">
        <v>120.984298345702</v>
      </c>
      <c r="I1874" s="60">
        <v>129.85054979356701</v>
      </c>
      <c r="J1874" s="60">
        <v>139.05588143174501</v>
      </c>
      <c r="K1874" s="60">
        <v>105.85335783994</v>
      </c>
      <c r="L1874" s="60">
        <v>87.839639147192599</v>
      </c>
      <c r="M1874" s="61">
        <v>0.79558570903074199</v>
      </c>
      <c r="N1874" s="61">
        <v>0.82094602313578502</v>
      </c>
      <c r="O1874" s="61">
        <v>0.79804263482084403</v>
      </c>
      <c r="P1874" s="61">
        <v>0.77841677572365797</v>
      </c>
      <c r="Q1874" s="61">
        <v>0.75462375081384603</v>
      </c>
      <c r="R1874" s="61">
        <v>0.76095950239685595</v>
      </c>
      <c r="S1874" s="61">
        <v>0.70879383556462805</v>
      </c>
    </row>
    <row r="1875" spans="1:19" x14ac:dyDescent="0.35">
      <c r="A1875" s="59" t="s">
        <v>392</v>
      </c>
      <c r="B1875" s="59" t="s">
        <v>393</v>
      </c>
      <c r="C1875" s="53" t="s">
        <v>40</v>
      </c>
      <c r="D1875" s="53" t="s">
        <v>236</v>
      </c>
      <c r="E1875" s="53" t="s">
        <v>3707</v>
      </c>
      <c r="F1875" s="60">
        <v>109.412786877239</v>
      </c>
      <c r="G1875" s="60">
        <v>122.56727852698801</v>
      </c>
      <c r="H1875" s="60">
        <v>118.846760695705</v>
      </c>
      <c r="I1875" s="60">
        <v>117.650290662003</v>
      </c>
      <c r="J1875" s="60">
        <v>102.783257140998</v>
      </c>
      <c r="K1875" s="60">
        <v>101.69154424526199</v>
      </c>
      <c r="L1875" s="60">
        <v>102.990332144593</v>
      </c>
      <c r="M1875" s="61">
        <v>0.634282691498256</v>
      </c>
      <c r="N1875" s="61">
        <v>0.67942716146882498</v>
      </c>
      <c r="O1875" s="61">
        <v>0.63660947196714301</v>
      </c>
      <c r="P1875" s="61">
        <v>0.61416623113089397</v>
      </c>
      <c r="Q1875" s="61">
        <v>0.58122439641815404</v>
      </c>
      <c r="R1875" s="61">
        <v>0.58367917231661604</v>
      </c>
      <c r="S1875" s="61">
        <v>0.525764593344482</v>
      </c>
    </row>
    <row r="1876" spans="1:19" x14ac:dyDescent="0.35">
      <c r="A1876" s="59" t="s">
        <v>392</v>
      </c>
      <c r="B1876" s="59" t="s">
        <v>393</v>
      </c>
      <c r="C1876" s="53" t="s">
        <v>40</v>
      </c>
      <c r="D1876" s="53" t="s">
        <v>236</v>
      </c>
      <c r="E1876" s="53" t="s">
        <v>3707</v>
      </c>
      <c r="F1876" s="60">
        <v>109.412786877239</v>
      </c>
      <c r="G1876" s="60">
        <v>122.56727852698801</v>
      </c>
      <c r="H1876" s="60">
        <v>118.846760695705</v>
      </c>
      <c r="I1876" s="60">
        <v>117.650290662003</v>
      </c>
      <c r="J1876" s="60">
        <v>102.783257140998</v>
      </c>
      <c r="K1876" s="60">
        <v>101.69154424526199</v>
      </c>
      <c r="L1876" s="60">
        <v>102.990332144593</v>
      </c>
      <c r="M1876" s="61">
        <v>0.634282691498256</v>
      </c>
      <c r="N1876" s="61">
        <v>0.67942716146882498</v>
      </c>
      <c r="O1876" s="61">
        <v>0.63660947196714301</v>
      </c>
      <c r="P1876" s="61">
        <v>0.61416623113089397</v>
      </c>
      <c r="Q1876" s="61">
        <v>0.58122439641815404</v>
      </c>
      <c r="R1876" s="61">
        <v>0.58367917231661604</v>
      </c>
      <c r="S1876" s="61">
        <v>0.525764593344482</v>
      </c>
    </row>
    <row r="1877" spans="1:19" x14ac:dyDescent="0.35">
      <c r="A1877" s="59" t="s">
        <v>396</v>
      </c>
      <c r="B1877" s="59" t="s">
        <v>397</v>
      </c>
      <c r="C1877" s="53" t="s">
        <v>60</v>
      </c>
      <c r="D1877" s="53" t="s">
        <v>236</v>
      </c>
      <c r="E1877" s="53" t="s">
        <v>3707</v>
      </c>
      <c r="F1877" s="60">
        <v>113.183349736042</v>
      </c>
      <c r="G1877" s="60">
        <v>122.734590791863</v>
      </c>
      <c r="H1877" s="60">
        <v>119.51672219895001</v>
      </c>
      <c r="I1877" s="60">
        <v>108.15478750117001</v>
      </c>
      <c r="J1877" s="60">
        <v>107.804819401697</v>
      </c>
      <c r="K1877" s="60">
        <v>108.205159562546</v>
      </c>
      <c r="L1877" s="60">
        <v>94.614262815481297</v>
      </c>
      <c r="M1877" s="61">
        <v>0.634260500567981</v>
      </c>
      <c r="N1877" s="61">
        <v>0.679417700633272</v>
      </c>
      <c r="O1877" s="61">
        <v>0.63659419871694001</v>
      </c>
      <c r="P1877" s="61">
        <v>0.614158054567568</v>
      </c>
      <c r="Q1877" s="61">
        <v>0.58121989203880298</v>
      </c>
      <c r="R1877" s="61">
        <v>0.58366853792441298</v>
      </c>
      <c r="S1877" s="61">
        <v>0.52575556409882296</v>
      </c>
    </row>
    <row r="1878" spans="1:19" x14ac:dyDescent="0.35">
      <c r="A1878" s="59" t="s">
        <v>396</v>
      </c>
      <c r="B1878" s="59" t="s">
        <v>397</v>
      </c>
      <c r="C1878" s="53" t="s">
        <v>60</v>
      </c>
      <c r="D1878" s="53" t="s">
        <v>236</v>
      </c>
      <c r="E1878" s="53" t="s">
        <v>3707</v>
      </c>
      <c r="F1878" s="60">
        <v>113.183349736042</v>
      </c>
      <c r="G1878" s="60">
        <v>122.734590791863</v>
      </c>
      <c r="H1878" s="60">
        <v>119.51672219895001</v>
      </c>
      <c r="I1878" s="60">
        <v>108.15478750117001</v>
      </c>
      <c r="J1878" s="60">
        <v>107.804819401697</v>
      </c>
      <c r="K1878" s="60">
        <v>108.205159562546</v>
      </c>
      <c r="L1878" s="60">
        <v>94.614262815481297</v>
      </c>
      <c r="M1878" s="61">
        <v>0.634260500567981</v>
      </c>
      <c r="N1878" s="61">
        <v>0.679417700633272</v>
      </c>
      <c r="O1878" s="61">
        <v>0.63659419871694001</v>
      </c>
      <c r="P1878" s="61">
        <v>0.614158054567568</v>
      </c>
      <c r="Q1878" s="61">
        <v>0.58121989203880298</v>
      </c>
      <c r="R1878" s="61">
        <v>0.58366853792441298</v>
      </c>
      <c r="S1878" s="61">
        <v>0.52575556409882296</v>
      </c>
    </row>
    <row r="1879" spans="1:19" x14ac:dyDescent="0.35">
      <c r="A1879" s="59" t="s">
        <v>727</v>
      </c>
      <c r="B1879" s="59" t="s">
        <v>397</v>
      </c>
      <c r="C1879" s="53" t="s">
        <v>60</v>
      </c>
      <c r="D1879" s="53" t="s">
        <v>236</v>
      </c>
      <c r="E1879" s="53" t="s">
        <v>3708</v>
      </c>
      <c r="F1879" s="60">
        <v>114.009873980527</v>
      </c>
      <c r="G1879" s="60">
        <v>123.09979999049099</v>
      </c>
      <c r="H1879" s="60">
        <v>120.553795222011</v>
      </c>
      <c r="I1879" s="60">
        <v>111.325777579969</v>
      </c>
      <c r="J1879" s="60">
        <v>107.35668451834</v>
      </c>
      <c r="K1879" s="60">
        <v>100.41050630609701</v>
      </c>
      <c r="L1879" s="60">
        <v>102.770677215738</v>
      </c>
      <c r="M1879" s="61">
        <v>0.62961185197395197</v>
      </c>
      <c r="N1879" s="61">
        <v>0.66386106163698999</v>
      </c>
      <c r="O1879" s="61">
        <v>0.63184194037548402</v>
      </c>
      <c r="P1879" s="61">
        <v>0.61065610004808102</v>
      </c>
      <c r="Q1879" s="61">
        <v>0.58156657509006504</v>
      </c>
      <c r="R1879" s="61">
        <v>0.58612787538933397</v>
      </c>
      <c r="S1879" s="61">
        <v>0.531072667963291</v>
      </c>
    </row>
    <row r="1880" spans="1:19" x14ac:dyDescent="0.35">
      <c r="A1880" s="59" t="s">
        <v>727</v>
      </c>
      <c r="B1880" s="59" t="s">
        <v>397</v>
      </c>
      <c r="C1880" s="53" t="s">
        <v>60</v>
      </c>
      <c r="D1880" s="53" t="s">
        <v>236</v>
      </c>
      <c r="E1880" s="53" t="s">
        <v>3708</v>
      </c>
      <c r="F1880" s="60">
        <v>114.009873980527</v>
      </c>
      <c r="G1880" s="60">
        <v>123.09979999049099</v>
      </c>
      <c r="H1880" s="60">
        <v>120.553795222011</v>
      </c>
      <c r="I1880" s="60">
        <v>111.325777579969</v>
      </c>
      <c r="J1880" s="60">
        <v>107.35668451834</v>
      </c>
      <c r="K1880" s="60">
        <v>100.41050630609701</v>
      </c>
      <c r="L1880" s="60">
        <v>102.770677215738</v>
      </c>
      <c r="M1880" s="61">
        <v>0.62961185197395197</v>
      </c>
      <c r="N1880" s="61">
        <v>0.66386106163698999</v>
      </c>
      <c r="O1880" s="61">
        <v>0.63184194037548402</v>
      </c>
      <c r="P1880" s="61">
        <v>0.61065610004808102</v>
      </c>
      <c r="Q1880" s="61">
        <v>0.58156657509006504</v>
      </c>
      <c r="R1880" s="61">
        <v>0.58612787538933397</v>
      </c>
      <c r="S1880" s="61">
        <v>0.531072667963291</v>
      </c>
    </row>
    <row r="1881" spans="1:19" x14ac:dyDescent="0.35">
      <c r="A1881" s="59" t="s">
        <v>390</v>
      </c>
      <c r="B1881" s="59" t="s">
        <v>391</v>
      </c>
      <c r="C1881" s="53" t="s">
        <v>40</v>
      </c>
      <c r="D1881" s="53" t="s">
        <v>236</v>
      </c>
      <c r="E1881" s="53" t="s">
        <v>3707</v>
      </c>
      <c r="F1881" s="60">
        <v>107.813918792057</v>
      </c>
      <c r="G1881" s="60">
        <v>124.22519096983901</v>
      </c>
      <c r="H1881" s="60">
        <v>126.642112461008</v>
      </c>
      <c r="I1881" s="60">
        <v>115.207063582245</v>
      </c>
      <c r="J1881" s="60">
        <v>103.127296941068</v>
      </c>
      <c r="K1881" s="60">
        <v>106.170917863867</v>
      </c>
      <c r="L1881" s="60">
        <v>94.127672372461802</v>
      </c>
      <c r="M1881" s="61">
        <v>0.687883844283801</v>
      </c>
      <c r="N1881" s="61">
        <v>0.72850579342044597</v>
      </c>
      <c r="O1881" s="61">
        <v>0.69030966069175703</v>
      </c>
      <c r="P1881" s="61">
        <v>0.66754155821500105</v>
      </c>
      <c r="Q1881" s="61">
        <v>0.63514266006111697</v>
      </c>
      <c r="R1881" s="61">
        <v>0.63916949478811003</v>
      </c>
      <c r="S1881" s="61">
        <v>0.57927721185867798</v>
      </c>
    </row>
    <row r="1882" spans="1:19" x14ac:dyDescent="0.35">
      <c r="A1882" s="59" t="s">
        <v>390</v>
      </c>
      <c r="B1882" s="59" t="s">
        <v>391</v>
      </c>
      <c r="C1882" s="53" t="s">
        <v>40</v>
      </c>
      <c r="D1882" s="53" t="s">
        <v>236</v>
      </c>
      <c r="E1882" s="53" t="s">
        <v>3707</v>
      </c>
      <c r="F1882" s="60">
        <v>107.813918792057</v>
      </c>
      <c r="G1882" s="60">
        <v>124.22519096983901</v>
      </c>
      <c r="H1882" s="60">
        <v>126.642112461008</v>
      </c>
      <c r="I1882" s="60">
        <v>115.207063582245</v>
      </c>
      <c r="J1882" s="60">
        <v>103.127296941068</v>
      </c>
      <c r="K1882" s="60">
        <v>106.170917863867</v>
      </c>
      <c r="L1882" s="60">
        <v>94.127672372461802</v>
      </c>
      <c r="M1882" s="61">
        <v>0.687883844283801</v>
      </c>
      <c r="N1882" s="61">
        <v>0.72850579342044597</v>
      </c>
      <c r="O1882" s="61">
        <v>0.69030966069175703</v>
      </c>
      <c r="P1882" s="61">
        <v>0.66754155821500105</v>
      </c>
      <c r="Q1882" s="61">
        <v>0.63514266006111697</v>
      </c>
      <c r="R1882" s="61">
        <v>0.63916949478811003</v>
      </c>
      <c r="S1882" s="61">
        <v>0.57927721185867798</v>
      </c>
    </row>
    <row r="1883" spans="1:19" x14ac:dyDescent="0.35">
      <c r="A1883" s="59" t="s">
        <v>1723</v>
      </c>
      <c r="B1883" s="59" t="s">
        <v>1724</v>
      </c>
      <c r="C1883" s="53" t="s">
        <v>60</v>
      </c>
      <c r="D1883" s="53" t="s">
        <v>236</v>
      </c>
      <c r="E1883" s="53" t="s">
        <v>3707</v>
      </c>
      <c r="F1883" s="60">
        <v>112.152065074418</v>
      </c>
      <c r="G1883" s="60">
        <v>123.425456083502</v>
      </c>
      <c r="H1883" s="60">
        <v>114.87706953036999</v>
      </c>
      <c r="I1883" s="60">
        <v>110.83886296349</v>
      </c>
      <c r="J1883" s="60">
        <v>104.503842214909</v>
      </c>
      <c r="K1883" s="60">
        <v>103.192922631721</v>
      </c>
      <c r="L1883" s="60">
        <v>95.674197325063702</v>
      </c>
      <c r="M1883" s="61">
        <v>0.69680519178603995</v>
      </c>
      <c r="N1883" s="61">
        <v>0.73598924032142299</v>
      </c>
      <c r="O1883" s="61">
        <v>0.70049497804223604</v>
      </c>
      <c r="P1883" s="61">
        <v>0.67260508885799297</v>
      </c>
      <c r="Q1883" s="61">
        <v>0.63860889275287802</v>
      </c>
      <c r="R1883" s="61">
        <v>0.64654257845622098</v>
      </c>
      <c r="S1883" s="61">
        <v>0.57292963928251806</v>
      </c>
    </row>
    <row r="1884" spans="1:19" x14ac:dyDescent="0.35">
      <c r="A1884" s="59" t="s">
        <v>1723</v>
      </c>
      <c r="B1884" s="59" t="s">
        <v>1724</v>
      </c>
      <c r="C1884" s="53" t="s">
        <v>60</v>
      </c>
      <c r="D1884" s="53" t="s">
        <v>236</v>
      </c>
      <c r="E1884" s="53" t="s">
        <v>3707</v>
      </c>
      <c r="F1884" s="60">
        <v>112.152065074418</v>
      </c>
      <c r="G1884" s="60">
        <v>123.425456083502</v>
      </c>
      <c r="H1884" s="60">
        <v>114.87706953036999</v>
      </c>
      <c r="I1884" s="60">
        <v>110.83886296349</v>
      </c>
      <c r="J1884" s="60">
        <v>104.503842214909</v>
      </c>
      <c r="K1884" s="60">
        <v>103.192922631721</v>
      </c>
      <c r="L1884" s="60">
        <v>95.674197325063702</v>
      </c>
      <c r="M1884" s="61">
        <v>0.69680519178603995</v>
      </c>
      <c r="N1884" s="61">
        <v>0.73598924032142299</v>
      </c>
      <c r="O1884" s="61">
        <v>0.70049497804223604</v>
      </c>
      <c r="P1884" s="61">
        <v>0.67260508885799297</v>
      </c>
      <c r="Q1884" s="61">
        <v>0.63860889275287802</v>
      </c>
      <c r="R1884" s="61">
        <v>0.64654257845622098</v>
      </c>
      <c r="S1884" s="61">
        <v>0.57292963928251806</v>
      </c>
    </row>
    <row r="1885" spans="1:19" x14ac:dyDescent="0.35">
      <c r="A1885" s="59" t="s">
        <v>394</v>
      </c>
      <c r="B1885" s="59" t="s">
        <v>395</v>
      </c>
      <c r="C1885" s="53" t="s">
        <v>40</v>
      </c>
      <c r="D1885" s="53" t="s">
        <v>236</v>
      </c>
      <c r="E1885" s="53" t="s">
        <v>3707</v>
      </c>
      <c r="F1885" s="60">
        <v>106.704094391876</v>
      </c>
      <c r="G1885" s="60">
        <v>121.32851730886399</v>
      </c>
      <c r="H1885" s="60">
        <v>106.40351081454</v>
      </c>
      <c r="I1885" s="60">
        <v>115.012921332522</v>
      </c>
      <c r="J1885" s="60">
        <v>103.99147434320901</v>
      </c>
      <c r="K1885" s="60">
        <v>101.69154424526199</v>
      </c>
      <c r="L1885" s="60">
        <v>102.990332144593</v>
      </c>
      <c r="M1885" s="61">
        <v>0.634282691498256</v>
      </c>
      <c r="N1885" s="61">
        <v>0.67942716146882498</v>
      </c>
      <c r="O1885" s="61">
        <v>0.63660947196714301</v>
      </c>
      <c r="P1885" s="61">
        <v>0.61416623113089397</v>
      </c>
      <c r="Q1885" s="61">
        <v>0.58122439641815404</v>
      </c>
      <c r="R1885" s="61">
        <v>0.58367917231661604</v>
      </c>
      <c r="S1885" s="61">
        <v>0.525764593344482</v>
      </c>
    </row>
    <row r="1886" spans="1:19" x14ac:dyDescent="0.35">
      <c r="A1886" s="59" t="s">
        <v>394</v>
      </c>
      <c r="B1886" s="59" t="s">
        <v>395</v>
      </c>
      <c r="C1886" s="53" t="s">
        <v>40</v>
      </c>
      <c r="D1886" s="53" t="s">
        <v>236</v>
      </c>
      <c r="E1886" s="53" t="s">
        <v>3707</v>
      </c>
      <c r="F1886" s="60">
        <v>106.704094391876</v>
      </c>
      <c r="G1886" s="60">
        <v>121.32851730886399</v>
      </c>
      <c r="H1886" s="60">
        <v>106.40351081454</v>
      </c>
      <c r="I1886" s="60">
        <v>115.012921332522</v>
      </c>
      <c r="J1886" s="60">
        <v>103.99147434320901</v>
      </c>
      <c r="K1886" s="60">
        <v>101.69154424526199</v>
      </c>
      <c r="L1886" s="60">
        <v>102.990332144593</v>
      </c>
      <c r="M1886" s="61">
        <v>0.634282691498256</v>
      </c>
      <c r="N1886" s="61">
        <v>0.67942716146882498</v>
      </c>
      <c r="O1886" s="61">
        <v>0.63660947196714301</v>
      </c>
      <c r="P1886" s="61">
        <v>0.61416623113089397</v>
      </c>
      <c r="Q1886" s="61">
        <v>0.58122439641815404</v>
      </c>
      <c r="R1886" s="61">
        <v>0.58367917231661604</v>
      </c>
      <c r="S1886" s="61">
        <v>0.525764593344482</v>
      </c>
    </row>
    <row r="1887" spans="1:19" x14ac:dyDescent="0.35">
      <c r="A1887" s="59" t="s">
        <v>790</v>
      </c>
      <c r="B1887" s="59" t="s">
        <v>791</v>
      </c>
      <c r="C1887" s="53" t="s">
        <v>40</v>
      </c>
      <c r="D1887" s="53" t="s">
        <v>233</v>
      </c>
      <c r="E1887" s="53" t="s">
        <v>3707</v>
      </c>
      <c r="F1887" s="60">
        <v>105.636216110757</v>
      </c>
      <c r="G1887" s="60">
        <v>127.995186690393</v>
      </c>
      <c r="H1887" s="60">
        <v>111.821223556696</v>
      </c>
      <c r="I1887" s="60">
        <v>120.537798694747</v>
      </c>
      <c r="J1887" s="60">
        <v>133.27529855447801</v>
      </c>
      <c r="K1887" s="60">
        <v>102.369313309509</v>
      </c>
      <c r="L1887" s="60">
        <v>92.262650842464097</v>
      </c>
      <c r="M1887" s="61">
        <v>0.82157820961913197</v>
      </c>
      <c r="N1887" s="61">
        <v>0.84483916400449299</v>
      </c>
      <c r="O1887" s="61">
        <v>0.82349426384910696</v>
      </c>
      <c r="P1887" s="61">
        <v>0.80458295733405205</v>
      </c>
      <c r="Q1887" s="61">
        <v>0.78110219712756002</v>
      </c>
      <c r="R1887" s="61">
        <v>0.78679574396286001</v>
      </c>
      <c r="S1887" s="61">
        <v>0.72835307362952995</v>
      </c>
    </row>
    <row r="1888" spans="1:19" x14ac:dyDescent="0.35">
      <c r="A1888" s="59" t="s">
        <v>880</v>
      </c>
      <c r="B1888" s="59" t="s">
        <v>881</v>
      </c>
      <c r="C1888" s="53" t="s">
        <v>40</v>
      </c>
      <c r="D1888" s="53" t="s">
        <v>52</v>
      </c>
      <c r="E1888" s="53" t="s">
        <v>3708</v>
      </c>
      <c r="F1888" s="60">
        <v>109.630819308613</v>
      </c>
      <c r="G1888" s="60">
        <v>107.741729866539</v>
      </c>
      <c r="H1888" s="60">
        <v>101.174172501941</v>
      </c>
      <c r="I1888" s="60">
        <v>109.290274677561</v>
      </c>
      <c r="J1888" s="60">
        <v>109.867948240638</v>
      </c>
      <c r="K1888" s="60">
        <v>90.704672596709301</v>
      </c>
      <c r="L1888" s="60">
        <v>90.762083824238402</v>
      </c>
      <c r="M1888" s="61">
        <v>0.51115042072502304</v>
      </c>
      <c r="N1888" s="61">
        <v>0.522997224585659</v>
      </c>
      <c r="O1888" s="61">
        <v>0.49801415577528102</v>
      </c>
      <c r="P1888" s="61">
        <v>0.47433814786732598</v>
      </c>
      <c r="Q1888" s="61">
        <v>0.44530573545603402</v>
      </c>
      <c r="R1888" s="61">
        <v>0.45330727645194802</v>
      </c>
      <c r="S1888" s="61">
        <v>0.39142127191423098</v>
      </c>
    </row>
    <row r="1889" spans="1:19" x14ac:dyDescent="0.35">
      <c r="A1889" s="59" t="s">
        <v>882</v>
      </c>
      <c r="B1889" s="59" t="s">
        <v>883</v>
      </c>
      <c r="C1889" s="53" t="s">
        <v>60</v>
      </c>
      <c r="D1889" s="53" t="s">
        <v>52</v>
      </c>
      <c r="E1889" s="53" t="s">
        <v>3707</v>
      </c>
      <c r="F1889" s="60">
        <v>112.325092815548</v>
      </c>
      <c r="G1889" s="60">
        <v>104.430996950413</v>
      </c>
      <c r="H1889" s="60">
        <v>94.626905346129902</v>
      </c>
      <c r="I1889" s="60">
        <v>106.717174004987</v>
      </c>
      <c r="J1889" s="60">
        <v>108.887659215694</v>
      </c>
      <c r="K1889" s="60">
        <v>89.311570769410807</v>
      </c>
      <c r="L1889" s="60">
        <v>93.245793466555696</v>
      </c>
      <c r="M1889" s="61">
        <v>0.62925673861136899</v>
      </c>
      <c r="N1889" s="61">
        <v>0.66316218807726601</v>
      </c>
      <c r="O1889" s="61">
        <v>0.62547245067330004</v>
      </c>
      <c r="P1889" s="61">
        <v>0.58924475859594505</v>
      </c>
      <c r="Q1889" s="61">
        <v>0.54975179832384202</v>
      </c>
      <c r="R1889" s="61">
        <v>0.56267739944157402</v>
      </c>
      <c r="S1889" s="61">
        <v>0.48434878280685001</v>
      </c>
    </row>
    <row r="1890" spans="1:19" x14ac:dyDescent="0.35">
      <c r="A1890" s="59" t="s">
        <v>884</v>
      </c>
      <c r="B1890" s="59" t="s">
        <v>885</v>
      </c>
      <c r="C1890" s="53" t="s">
        <v>60</v>
      </c>
      <c r="D1890" s="53" t="s">
        <v>52</v>
      </c>
      <c r="E1890" s="53" t="s">
        <v>3707</v>
      </c>
      <c r="F1890" s="60">
        <v>102.705995684098</v>
      </c>
      <c r="G1890" s="60">
        <v>105.374193973155</v>
      </c>
      <c r="H1890" s="60">
        <v>98.993081491644702</v>
      </c>
      <c r="I1890" s="60">
        <v>106.76445282882899</v>
      </c>
      <c r="J1890" s="60">
        <v>108.134526220898</v>
      </c>
      <c r="K1890" s="60">
        <v>88.739974192672406</v>
      </c>
      <c r="L1890" s="60">
        <v>88.549154871166607</v>
      </c>
      <c r="M1890" s="61">
        <v>0.62933767970893895</v>
      </c>
      <c r="N1890" s="61">
        <v>0.66299901063895605</v>
      </c>
      <c r="O1890" s="61">
        <v>0.62526793813084203</v>
      </c>
      <c r="P1890" s="61">
        <v>0.58904984925761605</v>
      </c>
      <c r="Q1890" s="61">
        <v>0.54956109784787999</v>
      </c>
      <c r="R1890" s="61">
        <v>0.56245833713043003</v>
      </c>
      <c r="S1890" s="61">
        <v>0.48415384071886403</v>
      </c>
    </row>
    <row r="1891" spans="1:19" x14ac:dyDescent="0.35">
      <c r="A1891" s="59" t="s">
        <v>886</v>
      </c>
      <c r="B1891" s="59" t="s">
        <v>887</v>
      </c>
      <c r="C1891" s="53" t="s">
        <v>60</v>
      </c>
      <c r="D1891" s="53" t="s">
        <v>52</v>
      </c>
      <c r="E1891" s="53" t="s">
        <v>3707</v>
      </c>
      <c r="F1891" s="60">
        <v>106.91584582885901</v>
      </c>
      <c r="G1891" s="60">
        <v>107.741729866539</v>
      </c>
      <c r="H1891" s="60">
        <v>101.174172501941</v>
      </c>
      <c r="I1891" s="60">
        <v>109.290274677561</v>
      </c>
      <c r="J1891" s="60">
        <v>109.867948240638</v>
      </c>
      <c r="K1891" s="60">
        <v>90.704672596709301</v>
      </c>
      <c r="L1891" s="60">
        <v>90.762083824238402</v>
      </c>
      <c r="M1891" s="61">
        <v>0.62925673861136899</v>
      </c>
      <c r="N1891" s="61">
        <v>0.522997224585659</v>
      </c>
      <c r="O1891" s="61">
        <v>0.49801415577528102</v>
      </c>
      <c r="P1891" s="61">
        <v>0.47433814786732598</v>
      </c>
      <c r="Q1891" s="61">
        <v>0.44530573545603402</v>
      </c>
      <c r="R1891" s="61">
        <v>0.45330727645194802</v>
      </c>
      <c r="S1891" s="61">
        <v>0.39142127191423098</v>
      </c>
    </row>
    <row r="1892" spans="1:19" x14ac:dyDescent="0.35">
      <c r="A1892" s="59" t="s">
        <v>888</v>
      </c>
      <c r="B1892" s="59" t="s">
        <v>889</v>
      </c>
      <c r="C1892" s="53" t="s">
        <v>60</v>
      </c>
      <c r="D1892" s="53" t="s">
        <v>52</v>
      </c>
      <c r="E1892" s="53" t="s">
        <v>3708</v>
      </c>
      <c r="F1892" s="60">
        <v>109.630819308613</v>
      </c>
      <c r="G1892" s="60">
        <v>107.741729866539</v>
      </c>
      <c r="H1892" s="60">
        <v>101.174172501941</v>
      </c>
      <c r="I1892" s="60">
        <v>109.290274677561</v>
      </c>
      <c r="J1892" s="60">
        <v>109.867948240638</v>
      </c>
      <c r="K1892" s="60">
        <v>90.704672596709301</v>
      </c>
      <c r="L1892" s="60">
        <v>90.762083824238402</v>
      </c>
      <c r="M1892" s="61">
        <v>0.51115042072502304</v>
      </c>
      <c r="N1892" s="61">
        <v>0.522997224585659</v>
      </c>
      <c r="O1892" s="61">
        <v>0.49801415577528102</v>
      </c>
      <c r="P1892" s="61">
        <v>0.47433814786732598</v>
      </c>
      <c r="Q1892" s="61">
        <v>0.44530573545603402</v>
      </c>
      <c r="R1892" s="61">
        <v>0.45330727645194802</v>
      </c>
      <c r="S1892" s="61">
        <v>0.39142127191423098</v>
      </c>
    </row>
    <row r="1893" spans="1:19" x14ac:dyDescent="0.35">
      <c r="A1893" s="59" t="s">
        <v>378</v>
      </c>
      <c r="B1893" s="59" t="s">
        <v>379</v>
      </c>
      <c r="C1893" s="53" t="s">
        <v>40</v>
      </c>
      <c r="D1893" s="53" t="s">
        <v>73</v>
      </c>
      <c r="E1893" s="53" t="s">
        <v>3708</v>
      </c>
      <c r="F1893" s="60">
        <v>96.158304809743001</v>
      </c>
      <c r="G1893" s="60">
        <v>107.143472718368</v>
      </c>
      <c r="H1893" s="60">
        <v>98.933249046435904</v>
      </c>
      <c r="I1893" s="60">
        <v>95.780271224123695</v>
      </c>
      <c r="J1893" s="60">
        <v>96.0293683442804</v>
      </c>
      <c r="K1893" s="60">
        <v>113.918258747298</v>
      </c>
      <c r="L1893" s="60">
        <v>113.010160802825</v>
      </c>
      <c r="M1893" s="61">
        <v>0.56032085735314396</v>
      </c>
      <c r="N1893" s="61">
        <v>0.59128176758851203</v>
      </c>
      <c r="O1893" s="61">
        <v>0.56249008346955198</v>
      </c>
      <c r="P1893" s="61">
        <v>0.53929870548276404</v>
      </c>
      <c r="Q1893" s="61">
        <v>0.51031882835781595</v>
      </c>
      <c r="R1893" s="61">
        <v>0.51752002848979395</v>
      </c>
      <c r="S1893" s="61">
        <v>0.45824650040048098</v>
      </c>
    </row>
    <row r="1894" spans="1:19" x14ac:dyDescent="0.35">
      <c r="A1894" s="59" t="s">
        <v>219</v>
      </c>
      <c r="B1894" s="59" t="s">
        <v>220</v>
      </c>
      <c r="C1894" s="53" t="s">
        <v>40</v>
      </c>
      <c r="D1894" s="53" t="s">
        <v>216</v>
      </c>
      <c r="E1894" s="53" t="s">
        <v>3708</v>
      </c>
      <c r="F1894" s="60">
        <v>99.622688308065705</v>
      </c>
      <c r="G1894" s="60">
        <v>117.291702382476</v>
      </c>
      <c r="H1894" s="60">
        <v>112.059358125907</v>
      </c>
      <c r="I1894" s="60">
        <v>112.384206000407</v>
      </c>
      <c r="J1894" s="60">
        <v>114.57963821122</v>
      </c>
      <c r="K1894" s="60">
        <v>109.00889200079</v>
      </c>
      <c r="L1894" s="60">
        <v>99.154694661241805</v>
      </c>
      <c r="M1894" s="61">
        <v>0.57231236562658505</v>
      </c>
      <c r="N1894" s="61">
        <v>0.60165230070953302</v>
      </c>
      <c r="O1894" s="61">
        <v>0.55712672270170605</v>
      </c>
      <c r="P1894" s="61">
        <v>0.52949616064003202</v>
      </c>
      <c r="Q1894" s="61">
        <v>0.50810570361240703</v>
      </c>
      <c r="R1894" s="61">
        <v>0.50736210479257604</v>
      </c>
      <c r="S1894" s="61">
        <v>0.45006116522284501</v>
      </c>
    </row>
    <row r="1895" spans="1:19" x14ac:dyDescent="0.35">
      <c r="A1895" s="59" t="s">
        <v>131</v>
      </c>
      <c r="B1895" s="59" t="s">
        <v>132</v>
      </c>
      <c r="C1895" s="53" t="s">
        <v>40</v>
      </c>
      <c r="D1895" s="53" t="s">
        <v>55</v>
      </c>
      <c r="E1895" s="53" t="s">
        <v>3708</v>
      </c>
      <c r="F1895" s="60">
        <v>95.903951845587301</v>
      </c>
      <c r="G1895" s="60">
        <v>105.55918030017401</v>
      </c>
      <c r="H1895" s="60">
        <v>97.447641846343302</v>
      </c>
      <c r="I1895" s="60">
        <v>99.543458796910002</v>
      </c>
      <c r="J1895" s="60">
        <v>111.760143011428</v>
      </c>
      <c r="K1895" s="60">
        <v>102.27848850541</v>
      </c>
      <c r="L1895" s="60"/>
      <c r="M1895" s="61">
        <v>0.34985479194559499</v>
      </c>
      <c r="N1895" s="61">
        <v>0.37977625876412402</v>
      </c>
      <c r="O1895" s="61">
        <v>0.35274475838486402</v>
      </c>
      <c r="P1895" s="61">
        <v>0.33111288910603998</v>
      </c>
      <c r="Q1895" s="61">
        <v>0.304504077435509</v>
      </c>
      <c r="R1895" s="61">
        <v>0.31102388895085997</v>
      </c>
      <c r="S1895" s="61">
        <v>0.263651245324655</v>
      </c>
    </row>
    <row r="1896" spans="1:19" x14ac:dyDescent="0.35">
      <c r="A1896" s="59" t="s">
        <v>133</v>
      </c>
      <c r="B1896" s="59" t="s">
        <v>134</v>
      </c>
      <c r="C1896" s="53" t="s">
        <v>40</v>
      </c>
      <c r="D1896" s="53" t="s">
        <v>135</v>
      </c>
      <c r="E1896" s="53" t="s">
        <v>3708</v>
      </c>
      <c r="F1896" s="60">
        <v>103.184170517936</v>
      </c>
      <c r="G1896" s="60">
        <v>108.572312233088</v>
      </c>
      <c r="H1896" s="60">
        <v>102.404166297511</v>
      </c>
      <c r="I1896" s="60"/>
      <c r="J1896" s="60"/>
      <c r="K1896" s="60"/>
      <c r="L1896" s="60"/>
      <c r="M1896" s="61">
        <v>0.30002308892252999</v>
      </c>
      <c r="N1896" s="61">
        <v>0.32271115852243898</v>
      </c>
      <c r="O1896" s="61">
        <v>0.301770898020428</v>
      </c>
      <c r="P1896" s="61">
        <v>0.28633684753441802</v>
      </c>
      <c r="Q1896" s="61">
        <v>0.26448707948802702</v>
      </c>
      <c r="R1896" s="61">
        <v>0.26870882957230502</v>
      </c>
      <c r="S1896" s="61">
        <v>0.230009738859936</v>
      </c>
    </row>
    <row r="1897" spans="1:19" x14ac:dyDescent="0.35">
      <c r="A1897" s="59" t="s">
        <v>784</v>
      </c>
      <c r="B1897" s="59" t="s">
        <v>785</v>
      </c>
      <c r="C1897" s="53" t="s">
        <v>60</v>
      </c>
      <c r="D1897" s="53" t="s">
        <v>233</v>
      </c>
      <c r="E1897" s="53" t="s">
        <v>3707</v>
      </c>
      <c r="F1897" s="60">
        <v>115.413867387567</v>
      </c>
      <c r="G1897" s="60">
        <v>116.840718135038</v>
      </c>
      <c r="H1897" s="60">
        <v>103.51056915941599</v>
      </c>
      <c r="I1897" s="60">
        <v>124.278234526665</v>
      </c>
      <c r="J1897" s="60">
        <v>127.267414869478</v>
      </c>
      <c r="K1897" s="60">
        <v>101.801666883637</v>
      </c>
      <c r="L1897" s="60">
        <v>94.692477806408306</v>
      </c>
      <c r="M1897" s="61">
        <v>0.655727814875532</v>
      </c>
      <c r="N1897" s="61">
        <v>0.68874645126214995</v>
      </c>
      <c r="O1897" s="61">
        <v>0.658734323776343</v>
      </c>
      <c r="P1897" s="61">
        <v>0.63612431056961805</v>
      </c>
      <c r="Q1897" s="61">
        <v>0.60993510065594303</v>
      </c>
      <c r="R1897" s="61">
        <v>0.61612422039998105</v>
      </c>
      <c r="S1897" s="61">
        <v>0.56637005812542196</v>
      </c>
    </row>
    <row r="1898" spans="1:19" x14ac:dyDescent="0.35">
      <c r="A1898" s="59" t="s">
        <v>786</v>
      </c>
      <c r="B1898" s="59" t="s">
        <v>787</v>
      </c>
      <c r="C1898" s="53" t="s">
        <v>40</v>
      </c>
      <c r="D1898" s="53" t="s">
        <v>233</v>
      </c>
      <c r="E1898" s="53" t="s">
        <v>3707</v>
      </c>
      <c r="F1898" s="60">
        <v>108.934612043401</v>
      </c>
      <c r="G1898" s="60">
        <v>120.38968952453401</v>
      </c>
      <c r="H1898" s="60">
        <v>110.307730102603</v>
      </c>
      <c r="I1898" s="60">
        <v>125.865638536072</v>
      </c>
      <c r="J1898" s="60">
        <v>129.49520408123999</v>
      </c>
      <c r="K1898" s="60">
        <v>105.694617960133</v>
      </c>
      <c r="L1898" s="60">
        <v>92.975710378014199</v>
      </c>
      <c r="M1898" s="61">
        <v>0.65567330989904704</v>
      </c>
      <c r="N1898" s="61">
        <v>0.68869111787195003</v>
      </c>
      <c r="O1898" s="61">
        <v>0.65867383909312804</v>
      </c>
      <c r="P1898" s="61">
        <v>0.63606513246672103</v>
      </c>
      <c r="Q1898" s="61">
        <v>0.60987239530341997</v>
      </c>
      <c r="R1898" s="61">
        <v>0.61606069504723504</v>
      </c>
      <c r="S1898" s="61">
        <v>0.56630508554870995</v>
      </c>
    </row>
    <row r="1899" spans="1:19" x14ac:dyDescent="0.35">
      <c r="A1899" s="59" t="s">
        <v>1926</v>
      </c>
      <c r="B1899" s="59" t="s">
        <v>1927</v>
      </c>
      <c r="C1899" s="53" t="s">
        <v>60</v>
      </c>
      <c r="D1899" s="53" t="s">
        <v>106</v>
      </c>
      <c r="E1899" s="53" t="s">
        <v>3707</v>
      </c>
      <c r="F1899" s="60">
        <v>108.028564948194</v>
      </c>
      <c r="G1899" s="60">
        <v>123.562315085165</v>
      </c>
      <c r="H1899" s="60">
        <v>108.572630797016</v>
      </c>
      <c r="I1899" s="60">
        <v>118.204241941897</v>
      </c>
      <c r="J1899" s="60">
        <v>118.084027904293</v>
      </c>
      <c r="K1899" s="60">
        <v>110.178572377783</v>
      </c>
      <c r="L1899" s="60">
        <v>97.183470400074796</v>
      </c>
      <c r="M1899" s="61">
        <v>0.56186787676796301</v>
      </c>
      <c r="N1899" s="61">
        <v>0.60993036758447905</v>
      </c>
      <c r="O1899" s="61">
        <v>0.56710640657920297</v>
      </c>
      <c r="P1899" s="61">
        <v>0.53168848227596199</v>
      </c>
      <c r="Q1899" s="61">
        <v>0.49354976427128899</v>
      </c>
      <c r="R1899" s="61">
        <v>0.504141473911349</v>
      </c>
      <c r="S1899" s="61">
        <v>0.437010131026285</v>
      </c>
    </row>
  </sheetData>
  <sheetProtection sort="0" autoFilter="0"/>
  <phoneticPr fontId="6" type="noConversion"/>
  <pageMargins left="0.70866141732283472" right="0.70866141732283472" top="0.74803149606299213" bottom="0.74803149606299213" header="0.31496062992125984" footer="0.31496062992125984"/>
  <pageSetup paperSize="9" scale="42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DA9CB-36F4-4C25-A0B4-C4159DBF9568}">
  <sheetPr>
    <tabColor rgb="FF00B050"/>
  </sheetPr>
  <dimension ref="A1:P27"/>
  <sheetViews>
    <sheetView zoomScaleNormal="100" workbookViewId="0">
      <selection activeCell="B4" sqref="B4"/>
    </sheetView>
  </sheetViews>
  <sheetFormatPr defaultRowHeight="14.5" x14ac:dyDescent="0.35"/>
  <cols>
    <col min="1" max="1" width="3.6328125" customWidth="1"/>
    <col min="2" max="2" width="48.6328125" customWidth="1"/>
    <col min="3" max="3" width="1.6328125" customWidth="1"/>
    <col min="4" max="4" width="12.6328125" customWidth="1"/>
    <col min="5" max="10" width="13.6328125" customWidth="1"/>
    <col min="11" max="11" width="14.6328125" customWidth="1"/>
    <col min="13" max="13" width="8.90625" bestFit="1" customWidth="1"/>
    <col min="16" max="16" width="19.54296875" customWidth="1"/>
  </cols>
  <sheetData>
    <row r="1" spans="1:16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</row>
    <row r="2" spans="1:16" s="12" customFormat="1" ht="60" customHeight="1" x14ac:dyDescent="0.35">
      <c r="A2" s="9"/>
      <c r="B2" s="10" t="s">
        <v>4</v>
      </c>
      <c r="C2" s="9"/>
      <c r="D2" s="9"/>
      <c r="E2" s="11"/>
      <c r="F2" s="11"/>
      <c r="G2" s="11"/>
      <c r="H2" s="11"/>
      <c r="I2" s="11"/>
      <c r="J2" s="11"/>
      <c r="K2" s="9"/>
    </row>
    <row r="3" spans="1:16" ht="25" customHeight="1" thickBot="1" x14ac:dyDescent="0.4">
      <c r="A3" s="8"/>
      <c r="B3" s="13" t="s">
        <v>2</v>
      </c>
      <c r="C3" s="8"/>
      <c r="D3" s="14" t="str">
        <f>IFERROR(VLOOKUP($B4,Hundar!$A:$S,3,FALSE),"")</f>
        <v/>
      </c>
      <c r="E3" s="15" t="s">
        <v>1</v>
      </c>
      <c r="F3" s="16" t="s">
        <v>28</v>
      </c>
      <c r="G3" s="17" t="s">
        <v>35</v>
      </c>
      <c r="H3" s="16" t="s">
        <v>29</v>
      </c>
      <c r="I3" s="16" t="s">
        <v>30</v>
      </c>
      <c r="J3" s="18" t="s">
        <v>31</v>
      </c>
      <c r="K3" s="18" t="s">
        <v>32</v>
      </c>
      <c r="M3" s="12"/>
    </row>
    <row r="4" spans="1:16" ht="25" customHeight="1" thickTop="1" x14ac:dyDescent="0.35">
      <c r="A4" s="8"/>
      <c r="B4" s="1"/>
      <c r="C4" s="19"/>
      <c r="D4" s="20" t="s">
        <v>6</v>
      </c>
      <c r="E4" s="21" t="str">
        <f>IF(D3="H",IF(E16&gt;=E14,E15,"Saknas"),"Saknas")</f>
        <v>Saknas</v>
      </c>
      <c r="F4" s="22" t="str">
        <f>IF(D3="H",IF(F16&gt;=F14,F15,"Saknas"),"Saknas")</f>
        <v>Saknas</v>
      </c>
      <c r="G4" s="22" t="str">
        <f>IF(D3="H",IF(G16&gt;=G14,G15,"Saknas"),"Saknas")</f>
        <v>Saknas</v>
      </c>
      <c r="H4" s="22" t="str">
        <f>IF(D3="H",IF(H16&gt;=H14,H15,"Saknas"),"Saknas")</f>
        <v>Saknas</v>
      </c>
      <c r="I4" s="22" t="str">
        <f>IF(D3="H",IF(I16&gt;=I14,I15,"Saknas"),"Saknas")</f>
        <v>Saknas</v>
      </c>
      <c r="J4" s="22" t="str">
        <f>IF(D3="H",IF(J16&gt;=J14,J15,"Saknas"),"Saknas")</f>
        <v>Saknas</v>
      </c>
      <c r="K4" s="23" t="str">
        <f>IF(D3="H",IF(K16&gt;=K14,K15,"Saknas"),"Saknas")</f>
        <v>Saknas</v>
      </c>
    </row>
    <row r="5" spans="1:16" ht="25" customHeight="1" thickBot="1" x14ac:dyDescent="0.4">
      <c r="A5" s="8"/>
      <c r="B5" s="24" t="str">
        <f>IFERROR(IF((VLOOKUP($B4,Hundar!$A:$S,3,FALSE) = "H"),(VLOOKUP($B4,Hundar!$A:$S,2,FALSE)),"Ingen hane hittades med angivet registreringsnr."),"Ingen hane hittades med angivet registreringsnr.")</f>
        <v>Ingen hane hittades med angivet registreringsnr.</v>
      </c>
      <c r="C5" s="8"/>
      <c r="D5" s="25" t="s">
        <v>7</v>
      </c>
      <c r="E5" s="26" t="str">
        <f>IF(D3="H",IF(E16&gt;=E14,E16,"Saknas"),"Saknas")</f>
        <v>Saknas</v>
      </c>
      <c r="F5" s="27" t="str">
        <f>IF(D3="H",IF(F16&gt;=F14,F16,"Saknas"),"Saknas")</f>
        <v>Saknas</v>
      </c>
      <c r="G5" s="27" t="str">
        <f>IF(D3="H",IF(G16&gt;=G14,G16,"Saknas"),"Saknas")</f>
        <v>Saknas</v>
      </c>
      <c r="H5" s="27" t="str">
        <f>IF(D3="H",IF(H16&gt;=H14,H16,"Saknas"),"Saknas")</f>
        <v>Saknas</v>
      </c>
      <c r="I5" s="27" t="str">
        <f>IF(D3="H",IF(I16&gt;=I14,I16,"Saknas"),"Saknas")</f>
        <v>Saknas</v>
      </c>
      <c r="J5" s="27" t="str">
        <f>IF(D3="H",IF(J16&gt;=J14,J16,"Saknas"),"Saknas")</f>
        <v>Saknas</v>
      </c>
      <c r="K5" s="28" t="str">
        <f>IF(D3="H",IF(K16&gt;=K14,K16,"Saknas"),"Saknas")</f>
        <v>Saknas</v>
      </c>
      <c r="P5" s="29"/>
    </row>
    <row r="6" spans="1:16" ht="30" customHeight="1" thickTop="1" x14ac:dyDescent="0.35">
      <c r="A6" s="8"/>
      <c r="B6" s="8"/>
      <c r="C6" s="8"/>
      <c r="D6" s="8"/>
      <c r="E6" s="30" t="str">
        <f>CONCATENATE("Avelsvärdet visas inte om dess säkerhet underskrider ",L14,".",)</f>
        <v>Avelsvärdet visas inte om dess säkerhet underskrider 0.3.</v>
      </c>
      <c r="F6" s="11"/>
      <c r="G6" s="11"/>
      <c r="H6" s="11"/>
      <c r="I6" s="11"/>
      <c r="J6" s="11"/>
      <c r="K6" s="8"/>
    </row>
    <row r="7" spans="1:16" ht="25" customHeight="1" thickBot="1" x14ac:dyDescent="0.4">
      <c r="A7" s="8"/>
      <c r="B7" s="31" t="s">
        <v>3</v>
      </c>
      <c r="C7" s="8"/>
      <c r="D7" s="14" t="str">
        <f>IFERROR(VLOOKUP($B8,Hundar!$A:$S,3,FALSE),"")</f>
        <v/>
      </c>
      <c r="E7" s="15" t="s">
        <v>1</v>
      </c>
      <c r="F7" s="16" t="s">
        <v>28</v>
      </c>
      <c r="G7" s="17" t="s">
        <v>35</v>
      </c>
      <c r="H7" s="16" t="s">
        <v>29</v>
      </c>
      <c r="I7" s="16" t="s">
        <v>30</v>
      </c>
      <c r="J7" s="18" t="s">
        <v>31</v>
      </c>
      <c r="K7" s="18" t="s">
        <v>32</v>
      </c>
    </row>
    <row r="8" spans="1:16" ht="25" customHeight="1" thickTop="1" x14ac:dyDescent="0.35">
      <c r="A8" s="8"/>
      <c r="B8" s="1"/>
      <c r="C8" s="32"/>
      <c r="D8" s="20" t="s">
        <v>6</v>
      </c>
      <c r="E8" s="21" t="str">
        <f>IF(D7="T",IF(E18&gt;=E14,E17,"Saknas"),"Saknas")</f>
        <v>Saknas</v>
      </c>
      <c r="F8" s="22" t="str">
        <f>IF(D7="T",IF(F18&gt;=F14,F17,"Saknas"),"Saknas")</f>
        <v>Saknas</v>
      </c>
      <c r="G8" s="22" t="str">
        <f>IF(D7="T",IF(G18&gt;=G14,G17,"Saknas"),"Saknas")</f>
        <v>Saknas</v>
      </c>
      <c r="H8" s="22" t="str">
        <f>IF(D7="T",IF(H18&gt;=H14,H17,"Saknas"),"Saknas")</f>
        <v>Saknas</v>
      </c>
      <c r="I8" s="22" t="str">
        <f>IF(D7="T",IF(I18&gt;=I14,I17,"Saknas"),"Saknas")</f>
        <v>Saknas</v>
      </c>
      <c r="J8" s="22" t="str">
        <f>IF(D7="T",IF(J18&gt;=J14,J17,"Saknas"),"Saknas")</f>
        <v>Saknas</v>
      </c>
      <c r="K8" s="23" t="str">
        <f>IF(D7="T",IF(K18&gt;=K14,K17,"Saknas"),"Saknas")</f>
        <v>Saknas</v>
      </c>
    </row>
    <row r="9" spans="1:16" ht="25" customHeight="1" thickBot="1" x14ac:dyDescent="0.4">
      <c r="A9" s="8"/>
      <c r="B9" s="24" t="str">
        <f>IFERROR(IF((VLOOKUP($B8,Hundar!$A:$S,3,FALSE) = "T"),(VLOOKUP($B8,Hundar!$A:$S,2,FALSE)),"Ingen tik hittades med angivet registreringsnr."),"Ingen tik hittades med angivet registreringsnr.")</f>
        <v>Ingen tik hittades med angivet registreringsnr.</v>
      </c>
      <c r="C9" s="8"/>
      <c r="D9" s="25" t="s">
        <v>7</v>
      </c>
      <c r="E9" s="26" t="str">
        <f>IF(D7="T",IF(E18&gt;=E14,E18,"Saknas"),"Saknas")</f>
        <v>Saknas</v>
      </c>
      <c r="F9" s="27" t="str">
        <f>IF(D7="T",IF(F18&gt;=F14,F18,"Saknas"),"Saknas")</f>
        <v>Saknas</v>
      </c>
      <c r="G9" s="27" t="str">
        <f>IF(D7="T",IF(G18&gt;=G14,G18,"Saknas"),"Saknas")</f>
        <v>Saknas</v>
      </c>
      <c r="H9" s="27" t="str">
        <f>IF(D7="T",IF(H18&gt;=H14,H18,"Saknas"),"Saknas")</f>
        <v>Saknas</v>
      </c>
      <c r="I9" s="27" t="str">
        <f>IF(D7="T",IF(I18&gt;=I14,I18,"Saknas"),"Saknas")</f>
        <v>Saknas</v>
      </c>
      <c r="J9" s="27" t="str">
        <f>IF(D7="T",IF(J18&gt;=J14,J18,"Saknas"),"Saknas")</f>
        <v>Saknas</v>
      </c>
      <c r="K9" s="28" t="str">
        <f>IF(D7="T",IF(K18&gt;=K14,K18,"Saknas"),"Saknas")</f>
        <v>Saknas</v>
      </c>
      <c r="P9" s="29"/>
    </row>
    <row r="10" spans="1:16" ht="30" customHeight="1" thickTop="1" x14ac:dyDescent="0.35">
      <c r="A10" s="8"/>
      <c r="B10" s="8"/>
      <c r="C10" s="8"/>
      <c r="D10" s="8"/>
      <c r="E10" s="33" t="str">
        <f>CONCATENATE("Avelsvärdet visas inte om dess säkerhet underskrider ",L14,".",)</f>
        <v>Avelsvärdet visas inte om dess säkerhet underskrider 0.3.</v>
      </c>
      <c r="F10" s="34"/>
      <c r="G10" s="34"/>
      <c r="H10" s="34"/>
      <c r="I10" s="34"/>
      <c r="J10" s="34"/>
      <c r="K10" s="8"/>
    </row>
    <row r="11" spans="1:16" ht="25" customHeight="1" x14ac:dyDescent="0.35">
      <c r="A11" s="8"/>
      <c r="B11" s="35"/>
      <c r="C11" s="36"/>
      <c r="D11" s="37" t="s">
        <v>5</v>
      </c>
      <c r="E11" s="15" t="s">
        <v>1</v>
      </c>
      <c r="F11" s="16" t="s">
        <v>28</v>
      </c>
      <c r="G11" s="17" t="s">
        <v>35</v>
      </c>
      <c r="H11" s="16" t="s">
        <v>29</v>
      </c>
      <c r="I11" s="16" t="s">
        <v>30</v>
      </c>
      <c r="J11" s="18" t="s">
        <v>31</v>
      </c>
      <c r="K11" s="18" t="s">
        <v>32</v>
      </c>
      <c r="P11" s="29"/>
    </row>
    <row r="12" spans="1:16" ht="25" customHeight="1" x14ac:dyDescent="0.35">
      <c r="A12" s="8"/>
      <c r="C12" s="8"/>
      <c r="D12" s="38" t="s">
        <v>6</v>
      </c>
      <c r="E12" s="21" t="str">
        <f>IFERROR((E4+E8)/2,"Saknas")</f>
        <v>Saknas</v>
      </c>
      <c r="F12" s="22" t="str">
        <f>IFERROR((F4+F8)/2,"Saknas")</f>
        <v>Saknas</v>
      </c>
      <c r="G12" s="22" t="str">
        <f>IFERROR((G4+G8)/2,"Saknas")</f>
        <v>Saknas</v>
      </c>
      <c r="H12" s="22" t="str">
        <f>IFERROR((H4+H8)/2,"Saknas")</f>
        <v>Saknas</v>
      </c>
      <c r="I12" s="22" t="str">
        <f t="shared" ref="I12" si="0">IFERROR((I4+I8)/2,"Saknas")</f>
        <v>Saknas</v>
      </c>
      <c r="J12" s="22" t="str">
        <f>IFERROR((J4+J8)/2,"Saknas")</f>
        <v>Saknas</v>
      </c>
      <c r="K12" s="23" t="str">
        <f>IFERROR((K4+K8)/2,"Saknas")</f>
        <v>Saknas</v>
      </c>
    </row>
    <row r="13" spans="1:16" ht="30" customHeight="1" x14ac:dyDescent="0.35">
      <c r="A13" s="8"/>
      <c r="B13" s="8"/>
      <c r="C13" s="8"/>
      <c r="D13" s="8"/>
      <c r="E13" s="30" t="str">
        <f>CONCATENATE("Preliminärt kullindex beräknas inte om avelsvärdets säkerhet underskrider ",L14)</f>
        <v>Preliminärt kullindex beräknas inte om avelsvärdets säkerhet underskrider 0.3</v>
      </c>
      <c r="F13" s="8"/>
      <c r="G13" s="8"/>
      <c r="H13" s="8"/>
      <c r="I13" s="8"/>
      <c r="J13" s="8"/>
      <c r="K13" s="8"/>
      <c r="P13" s="29"/>
    </row>
    <row r="14" spans="1:16" hidden="1" x14ac:dyDescent="0.35">
      <c r="A14" s="8"/>
      <c r="B14" s="8"/>
      <c r="C14" s="8"/>
      <c r="D14" s="39" t="s">
        <v>10</v>
      </c>
      <c r="E14" s="40">
        <v>0.29899999999999999</v>
      </c>
      <c r="F14" s="40">
        <v>0.29899999999999999</v>
      </c>
      <c r="G14" s="40">
        <v>0.29899999999999999</v>
      </c>
      <c r="H14" s="40">
        <v>0.29899999999999999</v>
      </c>
      <c r="I14" s="40">
        <v>0.29899999999999999</v>
      </c>
      <c r="J14" s="40">
        <v>0.29899999999999999</v>
      </c>
      <c r="K14" s="41">
        <v>0.29899999999999999</v>
      </c>
      <c r="L14" s="42">
        <v>0.3</v>
      </c>
    </row>
    <row r="15" spans="1:16" hidden="1" x14ac:dyDescent="0.35">
      <c r="A15" s="8"/>
      <c r="B15" s="8"/>
      <c r="C15" s="8"/>
      <c r="D15" s="43" t="s">
        <v>11</v>
      </c>
      <c r="E15" s="44" t="str">
        <f>IFERROR(VLOOKUP($B4,Hundar!$A:$S,6,FALSE),"Saknas")</f>
        <v>Saknas</v>
      </c>
      <c r="F15" s="44" t="str">
        <f>IFERROR(VLOOKUP($B4,Hundar!$A:$S,7,FALSE),"Saknas")</f>
        <v>Saknas</v>
      </c>
      <c r="G15" s="44" t="str">
        <f>IFERROR(VLOOKUP($B4,Hundar!$A:$S,8,FALSE),"Saknas")</f>
        <v>Saknas</v>
      </c>
      <c r="H15" s="44" t="str">
        <f>IFERROR(VLOOKUP($B4,Hundar!$A:$S,9,FALSE),"Saknas")</f>
        <v>Saknas</v>
      </c>
      <c r="I15" s="44" t="str">
        <f>IFERROR(VLOOKUP($B4,Hundar!$A:$S,10,FALSE),"Saknas")</f>
        <v>Saknas</v>
      </c>
      <c r="J15" s="44" t="str">
        <f>IFERROR(VLOOKUP($B4,Hundar!$A:$S,11,FALSE),"Saknas")</f>
        <v>Saknas</v>
      </c>
      <c r="K15" s="45" t="str">
        <f>IFERROR(VLOOKUP($B4,Hundar!$A:$S,12,FALSE),"Saknas")</f>
        <v>Saknas</v>
      </c>
    </row>
    <row r="16" spans="1:16" hidden="1" x14ac:dyDescent="0.35">
      <c r="A16" s="8"/>
      <c r="B16" s="8"/>
      <c r="C16" s="8"/>
      <c r="D16" s="46" t="s">
        <v>8</v>
      </c>
      <c r="E16" s="47" t="str">
        <f>IFERROR(VLOOKUP($B4,Hundar!$A:$S,13,FALSE),"Saknas")</f>
        <v>Saknas</v>
      </c>
      <c r="F16" s="47" t="str">
        <f>IFERROR(VLOOKUP($B4,Hundar!$A:$S,14,FALSE),"Saknas")</f>
        <v>Saknas</v>
      </c>
      <c r="G16" s="47" t="str">
        <f>IFERROR(VLOOKUP($B4,Hundar!$A:$S,15,FALSE),"Saknas")</f>
        <v>Saknas</v>
      </c>
      <c r="H16" s="47" t="str">
        <f>IFERROR(VLOOKUP($B4,Hundar!$A:$S,16,FALSE),"Saknas")</f>
        <v>Saknas</v>
      </c>
      <c r="I16" s="47" t="str">
        <f>IFERROR(VLOOKUP($B4,Hundar!$A:$S,17,FALSE),"Saknas")</f>
        <v>Saknas</v>
      </c>
      <c r="J16" s="47" t="str">
        <f>IFERROR(VLOOKUP($B4,Hundar!$A:$S,18,FALSE),"Saknas")</f>
        <v>Saknas</v>
      </c>
      <c r="K16" s="48" t="str">
        <f>IFERROR(VLOOKUP($B4,Hundar!$A:$S,19,FALSE),"Saknas")</f>
        <v>Saknas</v>
      </c>
    </row>
    <row r="17" spans="1:11" hidden="1" x14ac:dyDescent="0.35">
      <c r="A17" s="8"/>
      <c r="B17" s="8"/>
      <c r="C17" s="8"/>
      <c r="D17" s="43" t="s">
        <v>12</v>
      </c>
      <c r="E17" s="44" t="str">
        <f>IFERROR(VLOOKUP($B8,Hundar!$A:$S,6,FALSE),"Saknas")</f>
        <v>Saknas</v>
      </c>
      <c r="F17" s="44" t="str">
        <f>IFERROR(VLOOKUP($B8,Hundar!$A:$S,7,FALSE),"Saknas")</f>
        <v>Saknas</v>
      </c>
      <c r="G17" s="44" t="str">
        <f>IFERROR(VLOOKUP($B8,Hundar!$A:$S,8,FALSE),"Saknas")</f>
        <v>Saknas</v>
      </c>
      <c r="H17" s="44" t="str">
        <f>IFERROR(VLOOKUP($B8,Hundar!$A:$S,9,FALSE),"Saknas")</f>
        <v>Saknas</v>
      </c>
      <c r="I17" s="44" t="str">
        <f>IFERROR(VLOOKUP($B8,Hundar!$A:$S,10,FALSE),"Saknas")</f>
        <v>Saknas</v>
      </c>
      <c r="J17" s="44" t="str">
        <f>IFERROR(VLOOKUP($B8,Hundar!$A:$S,11,FALSE),"Saknas")</f>
        <v>Saknas</v>
      </c>
      <c r="K17" s="45" t="str">
        <f>IFERROR(VLOOKUP($B8,Hundar!$A:$S,12,FALSE),"Saknas")</f>
        <v>Saknas</v>
      </c>
    </row>
    <row r="18" spans="1:11" hidden="1" x14ac:dyDescent="0.35">
      <c r="A18" s="8"/>
      <c r="B18" s="8"/>
      <c r="C18" s="8"/>
      <c r="D18" s="46" t="s">
        <v>9</v>
      </c>
      <c r="E18" s="47" t="str">
        <f>IFERROR(VLOOKUP($B8,Hundar!$A:$S,13,FALSE),"Saknas")</f>
        <v>Saknas</v>
      </c>
      <c r="F18" s="47" t="str">
        <f>IFERROR(VLOOKUP($B8,Hundar!$A:$S,14,FALSE),"Saknas")</f>
        <v>Saknas</v>
      </c>
      <c r="G18" s="47" t="str">
        <f>IFERROR(VLOOKUP($B8,Hundar!$A:$S,15,FALSE),"Saknas")</f>
        <v>Saknas</v>
      </c>
      <c r="H18" s="47" t="str">
        <f>IFERROR(VLOOKUP($B8,Hundar!$A:$S,16,FALSE),"Saknas")</f>
        <v>Saknas</v>
      </c>
      <c r="I18" s="47" t="str">
        <f>IFERROR(VLOOKUP($B8,Hundar!$A:$S,17,FALSE),"Saknas")</f>
        <v>Saknas</v>
      </c>
      <c r="J18" s="47" t="str">
        <f>IFERROR(VLOOKUP($B8,Hundar!$A:$S,18,FALSE),"Saknas")</f>
        <v>Saknas</v>
      </c>
      <c r="K18" s="48" t="str">
        <f>IFERROR(VLOOKUP($B8,Hundar!$A:$S,19,FALSE),"Saknas")</f>
        <v>Saknas</v>
      </c>
    </row>
    <row r="19" spans="1:11" hidden="1" x14ac:dyDescent="0.35">
      <c r="A19" s="8"/>
      <c r="B19" s="8"/>
      <c r="C19" s="8"/>
      <c r="D19" s="39" t="s">
        <v>16</v>
      </c>
      <c r="E19" s="49" t="str">
        <f>IFERROR(SQRT(((E5^2)+(E9^2))/4),"Saknas")</f>
        <v>Saknas</v>
      </c>
      <c r="F19" s="49" t="str">
        <f>IFERROR(SQRT(((F5^2)+(F9^2))/4),"Saknas")</f>
        <v>Saknas</v>
      </c>
      <c r="G19" s="49" t="str">
        <f t="shared" ref="G19:H19" si="1">IFERROR(SQRT(((G5^2)+(G9^2))/4),"Saknas")</f>
        <v>Saknas</v>
      </c>
      <c r="H19" s="49" t="str">
        <f t="shared" si="1"/>
        <v>Saknas</v>
      </c>
      <c r="I19" s="49" t="str">
        <f>IFERROR(SQRT(((I5^2)+(I9^2))/4),"Saknas")</f>
        <v>Saknas</v>
      </c>
      <c r="J19" s="49" t="str">
        <f>IFERROR(SQRT(((J5^2)+(J9^2))/4),"Saknas")</f>
        <v>Saknas</v>
      </c>
      <c r="K19" s="50" t="str">
        <f>IFERROR(SQRT(((K5^2)+(K9^2))/4),"Saknas")</f>
        <v>Saknas</v>
      </c>
    </row>
    <row r="20" spans="1:11" x14ac:dyDescent="0.3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 x14ac:dyDescent="0.3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1:11" x14ac:dyDescent="0.3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pans="1:11" x14ac:dyDescent="0.3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pans="1:11" x14ac:dyDescent="0.3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1:11" x14ac:dyDescent="0.3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1:11" x14ac:dyDescent="0.3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1:11" x14ac:dyDescent="0.3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</row>
  </sheetData>
  <sheetProtection algorithmName="SHA-512" hashValue="cf+5QXqNDGbLgKrk4qDYeOhcpMypXKcvsf3v8hC5X804c6VFT/fFWoWgNjg64THcnmsWuwvaNFkbeDJji9NyaQ==" saltValue="rjtzkOp07X6TGux2M/ycoA==" spinCount="100000" sheet="1" selectLockedCells="1"/>
  <pageMargins left="0.7" right="0.7" top="0.75" bottom="0.75" header="0.3" footer="0.3"/>
  <pageSetup paperSize="9"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E w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c Z u D c 6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0 0 b M w M 9 I z s N G H C d r 4 Z u Y h F B g B H Q y S R R K 0 c S 7 N K S k t S r U r L t M N d r X R h 3 F t 9 K F + s A M A A A D / / w M A U E s D B B Q A A g A I A A A A I Q B S l S W A W w E A A I 8 I A A A T A A A A R m 9 y b X V s Y X M v U 2 V j d G l v b j E u b e y S T 0 v D M B i H 7 4 V 9 h 5 B d O g i l 6 d z 8 R w / a K Y K g c 5 s n K 6 N r X z W a J i P J y s b Y z Y + y b 7 I v Z q D I E M z u S n N J 8 i R 5 k 4 f 8 N O S G S Y H G d U / P P U + / Z Q o K d F E B 1 9 V u q w o Q 0 9 F o e j m 8 m U Z h 1 A 0 p D V G M O J i W h 2 y 7 3 W 0 5 z y x J d B U M Z L 4 o Q R j / m n E I E i m M n W g f J 2 f p o w a l 0 3 f Q m q X 3 A g a K V Z C O P 2 w 3 k 6 p I h 0 p W 8 0 w J J l 4 R L H P g 6 a E H B L m u c I c 8 D Y C z k h l Q M S a Y o E T y R S l 0 T P s E X Y l c F r Z a 3 O + F I S X o Y S E N j M 2 K Q 7 w f B n d S w H O H 1 C p t v P s U h c o K Z F Z z b J U m 2 c z u m a h M 6 B e p y r r 8 Z D U H 7 d f a Z L 3 G N a X 2 e n s K k I G l 2 R D 0 z S M H 7 z r 4 k Y P 3 H L z v 4 M c O f u L g p w 5 O Q 9 e C y 5 i 6 l K n L m b q k q c u a / t T e d F o e E 7 9 9 4 j 7 P b X w w 0 X 7 U w U 2 s m 1 j / t 1 h 3 m 1 g 3 s f 4 z s f 4 C A A D / / w M A U E s B A i 0 A F A A G A A g A A A A h A C r d q k D S A A A A N w E A A B M A A A A A A A A A A A A A A A A A A A A A A F t D b 2 5 0 Z W 5 0 X 1 R 5 c G V z X S 5 4 b W x Q S w E C L Q A U A A I A C A A A A C E A c Z u D c 6 0 A A A D 3 A A A A E g A A A A A A A A A A A A A A A A A L A w A A Q 2 9 u Z m l n L 1 B h Y 2 t h Z 2 U u e G 1 s U E s B A i 0 A F A A C A A g A A A A h A F K V J Y B b A Q A A j w g A A B M A A A A A A A A A A A A A A A A A 6 A M A A E Z v c m 1 1 b G F z L 1 N l Y 3 R p b 2 4 x L m 1 Q S w U G A A A A A A M A A w D C A A A A d A U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o k 3 A A A A A A A A Z z c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B d m V s c 3 Y l Q z M l Q T R y Z G V u X 1 J S X 0 J Q S F 8 y M D I z M D E x M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N D Y y M S I v P j x F b n R y e S B U e X B l P S J G a W x s R W 5 h Y m x l Z C I g V m F s d W U 9 I m w x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z L T I 3 V D E 1 O j M 2 O j E 5 L j Q x N j A 1 N D d a I i 8 + P E V u d H J 5 I F R 5 c G U 9 I k Z p b G x D b 2 x 1 b W 5 U e X B l c y I g V m F s d W U 9 I n N C Z 1 l H Q m d Z R 0 J n W U d C Z 1 l H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h c m d l d E 5 h b W V D d X N 0 b 2 1 p e m V k I i B W Y W x 1 Z T 0 i b D E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d m V s c 3 b D p H J k Z W 5 f U l J f Q l B I X z I w M j M w M T E w L 0 F 1 d G 9 S Z W 1 v d m V k Q 2 9 s d W 1 u c z E u e 0 N v b H V t b j E s M H 0 m c X V v d D s s J n F 1 b 3 Q 7 U 2 V j d G l v b j E v Q X Z l b H N 2 w 6 R y Z G V u X 1 J S X 0 J Q S F 8 y M D I z M D E x M C 9 B d X R v U m V t b 3 Z l Z E N v b H V t b n M x L n t D b 2 x 1 b W 4 y L D F 9 J n F 1 b 3 Q 7 L C Z x d W 9 0 O 1 N l Y 3 R p b 2 4 x L 0 F 2 Z W x z d s O k c m R l b l 9 S U l 9 C U E h f M j A y M z A x M T A v Q X V 0 b 1 J l b W 9 2 Z W R D b 2 x 1 b W 5 z M S 5 7 Q 2 9 s d W 1 u M y w y f S Z x d W 9 0 O y w m c X V v d D t T Z W N 0 a W 9 u M S 9 B d m V s c 3 b D p H J k Z W 5 f U l J f Q l B I X z I w M j M w M T E w L 0 F 1 d G 9 S Z W 1 v d m V k Q 2 9 s d W 1 u c z E u e 0 N v b H V t b j Q s M 3 0 m c X V v d D s s J n F 1 b 3 Q 7 U 2 V j d G l v b j E v Q X Z l b H N 2 w 6 R y Z G V u X 1 J S X 0 J Q S F 8 y M D I z M D E x M C 9 B d X R v U m V t b 3 Z l Z E N v b H V t b n M x L n t D b 2 x 1 b W 4 1 L D R 9 J n F 1 b 3 Q 7 L C Z x d W 9 0 O 1 N l Y 3 R p b 2 4 x L 0 F 2 Z W x z d s O k c m R l b l 9 S U l 9 C U E h f M j A y M z A x M T A v Q X V 0 b 1 J l b W 9 2 Z W R D b 2 x 1 b W 5 z M S 5 7 Q 2 9 s d W 1 u N i w 1 f S Z x d W 9 0 O y w m c X V v d D t T Z W N 0 a W 9 u M S 9 B d m V s c 3 b D p H J k Z W 5 f U l J f Q l B I X z I w M j M w M T E w L 0 F 1 d G 9 S Z W 1 v d m V k Q 2 9 s d W 1 u c z E u e 0 N v b H V t b j c s N n 0 m c X V v d D s s J n F 1 b 3 Q 7 U 2 V j d G l v b j E v Q X Z l b H N 2 w 6 R y Z G V u X 1 J S X 0 J Q S F 8 y M D I z M D E x M C 9 B d X R v U m V t b 3 Z l Z E N v b H V t b n M x L n t D b 2 x 1 b W 4 4 L D d 9 J n F 1 b 3 Q 7 L C Z x d W 9 0 O 1 N l Y 3 R p b 2 4 x L 0 F 2 Z W x z d s O k c m R l b l 9 S U l 9 C U E h f M j A y M z A x M T A v Q X V 0 b 1 J l b W 9 2 Z W R D b 2 x 1 b W 5 z M S 5 7 Q 2 9 s d W 1 u O S w 4 f S Z x d W 9 0 O y w m c X V v d D t T Z W N 0 a W 9 u M S 9 B d m V s c 3 b D p H J k Z W 5 f U l J f Q l B I X z I w M j M w M T E w L 0 F 1 d G 9 S Z W 1 v d m V k Q 2 9 s d W 1 u c z E u e 0 N v b H V t b j E w L D l 9 J n F 1 b 3 Q 7 L C Z x d W 9 0 O 1 N l Y 3 R p b 2 4 x L 0 F 2 Z W x z d s O k c m R l b l 9 S U l 9 C U E h f M j A y M z A x M T A v Q X V 0 b 1 J l b W 9 2 Z W R D b 2 x 1 b W 5 z M S 5 7 Q 2 9 s d W 1 u M T E s M T B 9 J n F 1 b 3 Q 7 L C Z x d W 9 0 O 1 N l Y 3 R p b 2 4 x L 0 F 2 Z W x z d s O k c m R l b l 9 S U l 9 C U E h f M j A y M z A x M T A v Q X V 0 b 1 J l b W 9 2 Z W R D b 2 x 1 b W 5 z M S 5 7 Q 2 9 s d W 1 u M T I s M T F 9 J n F 1 b 3 Q 7 L C Z x d W 9 0 O 1 N l Y 3 R p b 2 4 x L 0 F 2 Z W x z d s O k c m R l b l 9 S U l 9 C U E h f M j A y M z A x M T A v Q X V 0 b 1 J l b W 9 2 Z W R D b 2 x 1 b W 5 z M S 5 7 Q 2 9 s d W 1 u M T M s M T J 9 J n F 1 b 3 Q 7 L C Z x d W 9 0 O 1 N l Y 3 R p b 2 4 x L 0 F 2 Z W x z d s O k c m R l b l 9 S U l 9 C U E h f M j A y M z A x M T A v Q X V 0 b 1 J l b W 9 2 Z W R D b 2 x 1 b W 5 z M S 5 7 Q 2 9 s d W 1 u M T Q s M T N 9 J n F 1 b 3 Q 7 L C Z x d W 9 0 O 1 N l Y 3 R p b 2 4 x L 0 F 2 Z W x z d s O k c m R l b l 9 S U l 9 C U E h f M j A y M z A x M T A v Q X V 0 b 1 J l b W 9 2 Z W R D b 2 x 1 b W 5 z M S 5 7 Q 2 9 s d W 1 u M T U s M T R 9 J n F 1 b 3 Q 7 L C Z x d W 9 0 O 1 N l Y 3 R p b 2 4 x L 0 F 2 Z W x z d s O k c m R l b l 9 S U l 9 C U E h f M j A y M z A x M T A v Q X V 0 b 1 J l b W 9 2 Z W R D b 2 x 1 b W 5 z M S 5 7 Q 2 9 s d W 1 u M T Y s M T V 9 J n F 1 b 3 Q 7 X S w m c X V v d D t D b 2 x 1 b W 5 D b 3 V u d C Z x d W 9 0 O z o x N i w m c X V v d D t L Z X l D b 2 x 1 b W 5 O Y W 1 l c y Z x d W 9 0 O z p b X S w m c X V v d D t D b 2 x 1 b W 5 J Z G V u d G l 0 a W V z J n F 1 b 3 Q 7 O l s m c X V v d D t T Z W N 0 a W 9 u M S 9 B d m V s c 3 b D p H J k Z W 5 f U l J f Q l B I X z I w M j M w M T E w L 0 F 1 d G 9 S Z W 1 v d m V k Q 2 9 s d W 1 u c z E u e 0 N v b H V t b j E s M H 0 m c X V v d D s s J n F 1 b 3 Q 7 U 2 V j d G l v b j E v Q X Z l b H N 2 w 6 R y Z G V u X 1 J S X 0 J Q S F 8 y M D I z M D E x M C 9 B d X R v U m V t b 3 Z l Z E N v b H V t b n M x L n t D b 2 x 1 b W 4 y L D F 9 J n F 1 b 3 Q 7 L C Z x d W 9 0 O 1 N l Y 3 R p b 2 4 x L 0 F 2 Z W x z d s O k c m R l b l 9 S U l 9 C U E h f M j A y M z A x M T A v Q X V 0 b 1 J l b W 9 2 Z W R D b 2 x 1 b W 5 z M S 5 7 Q 2 9 s d W 1 u M y w y f S Z x d W 9 0 O y w m c X V v d D t T Z W N 0 a W 9 u M S 9 B d m V s c 3 b D p H J k Z W 5 f U l J f Q l B I X z I w M j M w M T E w L 0 F 1 d G 9 S Z W 1 v d m V k Q 2 9 s d W 1 u c z E u e 0 N v b H V t b j Q s M 3 0 m c X V v d D s s J n F 1 b 3 Q 7 U 2 V j d G l v b j E v Q X Z l b H N 2 w 6 R y Z G V u X 1 J S X 0 J Q S F 8 y M D I z M D E x M C 9 B d X R v U m V t b 3 Z l Z E N v b H V t b n M x L n t D b 2 x 1 b W 4 1 L D R 9 J n F 1 b 3 Q 7 L C Z x d W 9 0 O 1 N l Y 3 R p b 2 4 x L 0 F 2 Z W x z d s O k c m R l b l 9 S U l 9 C U E h f M j A y M z A x M T A v Q X V 0 b 1 J l b W 9 2 Z W R D b 2 x 1 b W 5 z M S 5 7 Q 2 9 s d W 1 u N i w 1 f S Z x d W 9 0 O y w m c X V v d D t T Z W N 0 a W 9 u M S 9 B d m V s c 3 b D p H J k Z W 5 f U l J f Q l B I X z I w M j M w M T E w L 0 F 1 d G 9 S Z W 1 v d m V k Q 2 9 s d W 1 u c z E u e 0 N v b H V t b j c s N n 0 m c X V v d D s s J n F 1 b 3 Q 7 U 2 V j d G l v b j E v Q X Z l b H N 2 w 6 R y Z G V u X 1 J S X 0 J Q S F 8 y M D I z M D E x M C 9 B d X R v U m V t b 3 Z l Z E N v b H V t b n M x L n t D b 2 x 1 b W 4 4 L D d 9 J n F 1 b 3 Q 7 L C Z x d W 9 0 O 1 N l Y 3 R p b 2 4 x L 0 F 2 Z W x z d s O k c m R l b l 9 S U l 9 C U E h f M j A y M z A x M T A v Q X V 0 b 1 J l b W 9 2 Z W R D b 2 x 1 b W 5 z M S 5 7 Q 2 9 s d W 1 u O S w 4 f S Z x d W 9 0 O y w m c X V v d D t T Z W N 0 a W 9 u M S 9 B d m V s c 3 b D p H J k Z W 5 f U l J f Q l B I X z I w M j M w M T E w L 0 F 1 d G 9 S Z W 1 v d m V k Q 2 9 s d W 1 u c z E u e 0 N v b H V t b j E w L D l 9 J n F 1 b 3 Q 7 L C Z x d W 9 0 O 1 N l Y 3 R p b 2 4 x L 0 F 2 Z W x z d s O k c m R l b l 9 S U l 9 C U E h f M j A y M z A x M T A v Q X V 0 b 1 J l b W 9 2 Z W R D b 2 x 1 b W 5 z M S 5 7 Q 2 9 s d W 1 u M T E s M T B 9 J n F 1 b 3 Q 7 L C Z x d W 9 0 O 1 N l Y 3 R p b 2 4 x L 0 F 2 Z W x z d s O k c m R l b l 9 S U l 9 C U E h f M j A y M z A x M T A v Q X V 0 b 1 J l b W 9 2 Z W R D b 2 x 1 b W 5 z M S 5 7 Q 2 9 s d W 1 u M T I s M T F 9 J n F 1 b 3 Q 7 L C Z x d W 9 0 O 1 N l Y 3 R p b 2 4 x L 0 F 2 Z W x z d s O k c m R l b l 9 S U l 9 C U E h f M j A y M z A x M T A v Q X V 0 b 1 J l b W 9 2 Z W R D b 2 x 1 b W 5 z M S 5 7 Q 2 9 s d W 1 u M T M s M T J 9 J n F 1 b 3 Q 7 L C Z x d W 9 0 O 1 N l Y 3 R p b 2 4 x L 0 F 2 Z W x z d s O k c m R l b l 9 S U l 9 C U E h f M j A y M z A x M T A v Q X V 0 b 1 J l b W 9 2 Z W R D b 2 x 1 b W 5 z M S 5 7 Q 2 9 s d W 1 u M T Q s M T N 9 J n F 1 b 3 Q 7 L C Z x d W 9 0 O 1 N l Y 3 R p b 2 4 x L 0 F 2 Z W x z d s O k c m R l b l 9 S U l 9 C U E h f M j A y M z A x M T A v Q X V 0 b 1 J l b W 9 2 Z W R D b 2 x 1 b W 5 z M S 5 7 Q 2 9 s d W 1 u M T U s M T R 9 J n F 1 b 3 Q 7 L C Z x d W 9 0 O 1 N l Y 3 R p b 2 4 x L 0 F 2 Z W x z d s O k c m R l b l 9 S U l 9 C U E h f M j A y M z A x M T A v Q X V 0 b 1 J l b W 9 2 Z W R D b 2 x 1 b W 5 z M S 5 7 Q 2 9 s d W 1 u M T Y s M T V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U Y W J s Z S I v P j x F b n R y e S B U e X B l P S J O Y W 1 l V X B k Y X R l Z E F m d G V y R m l s b C I g V m F s d W U 9 I m w w I i 8 + P E V u d H J 5 I F R 5 c G U 9 I k Z p b G x U Y X J n Z X Q i I F Z h b H V l P S J z Q X Z l b H N 2 w 6 R y Z G V u I i 8 + P C 9 T d G F i b G V F b n R y a W V z P j w v S X R l b T 4 8 S X R l b T 4 8 S X R l b U x v Y 2 F 0 a W 9 u P j x J d G V t V H l w Z T 5 G b 3 J t d W x h P C 9 J d G V t V H l w Z T 4 8 S X R l b V B h d G g + U 2 V j d G l v b j E v Q X Z l b H N 2 J U M z J U E 0 c m R l b l 9 S U l 9 C U E h f M j A y M z A x M T A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Q 2 M j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M y 0 y N 1 Q x N T o z N j o x O S 4 0 M T Y w N T Q 3 W i I v P j x F b n R y e S B U e X B l P S J G a W x s Q 2 9 s d W 1 u V H l w Z X M i I F Z h b H V l P S J z Q m d Z R 0 J n W U d C Z 1 l H Q m d Z R 0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Y X J n Z X R O Y W 1 l Q 3 V z d G 9 t a X p l Z C I g V m F s d W U 9 I m w x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Z l b H N 2 w 6 R y Z G V u X 1 J S X 0 J Q S F 8 y M D I z M D E x M C 9 B d X R v U m V t b 3 Z l Z E N v b H V t b n M x L n t D b 2 x 1 b W 4 x L D B 9 J n F 1 b 3 Q 7 L C Z x d W 9 0 O 1 N l Y 3 R p b 2 4 x L 0 F 2 Z W x z d s O k c m R l b l 9 S U l 9 C U E h f M j A y M z A x M T A v Q X V 0 b 1 J l b W 9 2 Z W R D b 2 x 1 b W 5 z M S 5 7 Q 2 9 s d W 1 u M i w x f S Z x d W 9 0 O y w m c X V v d D t T Z W N 0 a W 9 u M S 9 B d m V s c 3 b D p H J k Z W 5 f U l J f Q l B I X z I w M j M w M T E w L 0 F 1 d G 9 S Z W 1 v d m V k Q 2 9 s d W 1 u c z E u e 0 N v b H V t b j M s M n 0 m c X V v d D s s J n F 1 b 3 Q 7 U 2 V j d G l v b j E v Q X Z l b H N 2 w 6 R y Z G V u X 1 J S X 0 J Q S F 8 y M D I z M D E x M C 9 B d X R v U m V t b 3 Z l Z E N v b H V t b n M x L n t D b 2 x 1 b W 4 0 L D N 9 J n F 1 b 3 Q 7 L C Z x d W 9 0 O 1 N l Y 3 R p b 2 4 x L 0 F 2 Z W x z d s O k c m R l b l 9 S U l 9 C U E h f M j A y M z A x M T A v Q X V 0 b 1 J l b W 9 2 Z W R D b 2 x 1 b W 5 z M S 5 7 Q 2 9 s d W 1 u N S w 0 f S Z x d W 9 0 O y w m c X V v d D t T Z W N 0 a W 9 u M S 9 B d m V s c 3 b D p H J k Z W 5 f U l J f Q l B I X z I w M j M w M T E w L 0 F 1 d G 9 S Z W 1 v d m V k Q 2 9 s d W 1 u c z E u e 0 N v b H V t b j Y s N X 0 m c X V v d D s s J n F 1 b 3 Q 7 U 2 V j d G l v b j E v Q X Z l b H N 2 w 6 R y Z G V u X 1 J S X 0 J Q S F 8 y M D I z M D E x M C 9 B d X R v U m V t b 3 Z l Z E N v b H V t b n M x L n t D b 2 x 1 b W 4 3 L D Z 9 J n F 1 b 3 Q 7 L C Z x d W 9 0 O 1 N l Y 3 R p b 2 4 x L 0 F 2 Z W x z d s O k c m R l b l 9 S U l 9 C U E h f M j A y M z A x M T A v Q X V 0 b 1 J l b W 9 2 Z W R D b 2 x 1 b W 5 z M S 5 7 Q 2 9 s d W 1 u O C w 3 f S Z x d W 9 0 O y w m c X V v d D t T Z W N 0 a W 9 u M S 9 B d m V s c 3 b D p H J k Z W 5 f U l J f Q l B I X z I w M j M w M T E w L 0 F 1 d G 9 S Z W 1 v d m V k Q 2 9 s d W 1 u c z E u e 0 N v b H V t b j k s O H 0 m c X V v d D s s J n F 1 b 3 Q 7 U 2 V j d G l v b j E v Q X Z l b H N 2 w 6 R y Z G V u X 1 J S X 0 J Q S F 8 y M D I z M D E x M C 9 B d X R v U m V t b 3 Z l Z E N v b H V t b n M x L n t D b 2 x 1 b W 4 x M C w 5 f S Z x d W 9 0 O y w m c X V v d D t T Z W N 0 a W 9 u M S 9 B d m V s c 3 b D p H J k Z W 5 f U l J f Q l B I X z I w M j M w M T E w L 0 F 1 d G 9 S Z W 1 v d m V k Q 2 9 s d W 1 u c z E u e 0 N v b H V t b j E x L D E w f S Z x d W 9 0 O y w m c X V v d D t T Z W N 0 a W 9 u M S 9 B d m V s c 3 b D p H J k Z W 5 f U l J f Q l B I X z I w M j M w M T E w L 0 F 1 d G 9 S Z W 1 v d m V k Q 2 9 s d W 1 u c z E u e 0 N v b H V t b j E y L D E x f S Z x d W 9 0 O y w m c X V v d D t T Z W N 0 a W 9 u M S 9 B d m V s c 3 b D p H J k Z W 5 f U l J f Q l B I X z I w M j M w M T E w L 0 F 1 d G 9 S Z W 1 v d m V k Q 2 9 s d W 1 u c z E u e 0 N v b H V t b j E z L D E y f S Z x d W 9 0 O y w m c X V v d D t T Z W N 0 a W 9 u M S 9 B d m V s c 3 b D p H J k Z W 5 f U l J f Q l B I X z I w M j M w M T E w L 0 F 1 d G 9 S Z W 1 v d m V k Q 2 9 s d W 1 u c z E u e 0 N v b H V t b j E 0 L D E z f S Z x d W 9 0 O y w m c X V v d D t T Z W N 0 a W 9 u M S 9 B d m V s c 3 b D p H J k Z W 5 f U l J f Q l B I X z I w M j M w M T E w L 0 F 1 d G 9 S Z W 1 v d m V k Q 2 9 s d W 1 u c z E u e 0 N v b H V t b j E 1 L D E 0 f S Z x d W 9 0 O y w m c X V v d D t T Z W N 0 a W 9 u M S 9 B d m V s c 3 b D p H J k Z W 5 f U l J f Q l B I X z I w M j M w M T E w L 0 F 1 d G 9 S Z W 1 v d m V k Q 2 9 s d W 1 u c z E u e 0 N v b H V t b j E 2 L D E 1 f S Z x d W 9 0 O 1 0 s J n F 1 b 3 Q 7 Q 2 9 s d W 1 u Q 2 9 1 b n Q m c X V v d D s 6 M T Y s J n F 1 b 3 Q 7 S 2 V 5 Q 2 9 s d W 1 u T m F t Z X M m c X V v d D s 6 W 1 0 s J n F 1 b 3 Q 7 Q 2 9 s d W 1 u S W R l b n R p d G l l c y Z x d W 9 0 O z p b J n F 1 b 3 Q 7 U 2 V j d G l v b j E v Q X Z l b H N 2 w 6 R y Z G V u X 1 J S X 0 J Q S F 8 y M D I z M D E x M C 9 B d X R v U m V t b 3 Z l Z E N v b H V t b n M x L n t D b 2 x 1 b W 4 x L D B 9 J n F 1 b 3 Q 7 L C Z x d W 9 0 O 1 N l Y 3 R p b 2 4 x L 0 F 2 Z W x z d s O k c m R l b l 9 S U l 9 C U E h f M j A y M z A x M T A v Q X V 0 b 1 J l b W 9 2 Z W R D b 2 x 1 b W 5 z M S 5 7 Q 2 9 s d W 1 u M i w x f S Z x d W 9 0 O y w m c X V v d D t T Z W N 0 a W 9 u M S 9 B d m V s c 3 b D p H J k Z W 5 f U l J f Q l B I X z I w M j M w M T E w L 0 F 1 d G 9 S Z W 1 v d m V k Q 2 9 s d W 1 u c z E u e 0 N v b H V t b j M s M n 0 m c X V v d D s s J n F 1 b 3 Q 7 U 2 V j d G l v b j E v Q X Z l b H N 2 w 6 R y Z G V u X 1 J S X 0 J Q S F 8 y M D I z M D E x M C 9 B d X R v U m V t b 3 Z l Z E N v b H V t b n M x L n t D b 2 x 1 b W 4 0 L D N 9 J n F 1 b 3 Q 7 L C Z x d W 9 0 O 1 N l Y 3 R p b 2 4 x L 0 F 2 Z W x z d s O k c m R l b l 9 S U l 9 C U E h f M j A y M z A x M T A v Q X V 0 b 1 J l b W 9 2 Z W R D b 2 x 1 b W 5 z M S 5 7 Q 2 9 s d W 1 u N S w 0 f S Z x d W 9 0 O y w m c X V v d D t T Z W N 0 a W 9 u M S 9 B d m V s c 3 b D p H J k Z W 5 f U l J f Q l B I X z I w M j M w M T E w L 0 F 1 d G 9 S Z W 1 v d m V k Q 2 9 s d W 1 u c z E u e 0 N v b H V t b j Y s N X 0 m c X V v d D s s J n F 1 b 3 Q 7 U 2 V j d G l v b j E v Q X Z l b H N 2 w 6 R y Z G V u X 1 J S X 0 J Q S F 8 y M D I z M D E x M C 9 B d X R v U m V t b 3 Z l Z E N v b H V t b n M x L n t D b 2 x 1 b W 4 3 L D Z 9 J n F 1 b 3 Q 7 L C Z x d W 9 0 O 1 N l Y 3 R p b 2 4 x L 0 F 2 Z W x z d s O k c m R l b l 9 S U l 9 C U E h f M j A y M z A x M T A v Q X V 0 b 1 J l b W 9 2 Z W R D b 2 x 1 b W 5 z M S 5 7 Q 2 9 s d W 1 u O C w 3 f S Z x d W 9 0 O y w m c X V v d D t T Z W N 0 a W 9 u M S 9 B d m V s c 3 b D p H J k Z W 5 f U l J f Q l B I X z I w M j M w M T E w L 0 F 1 d G 9 S Z W 1 v d m V k Q 2 9 s d W 1 u c z E u e 0 N v b H V t b j k s O H 0 m c X V v d D s s J n F 1 b 3 Q 7 U 2 V j d G l v b j E v Q X Z l b H N 2 w 6 R y Z G V u X 1 J S X 0 J Q S F 8 y M D I z M D E x M C 9 B d X R v U m V t b 3 Z l Z E N v b H V t b n M x L n t D b 2 x 1 b W 4 x M C w 5 f S Z x d W 9 0 O y w m c X V v d D t T Z W N 0 a W 9 u M S 9 B d m V s c 3 b D p H J k Z W 5 f U l J f Q l B I X z I w M j M w M T E w L 0 F 1 d G 9 S Z W 1 v d m V k Q 2 9 s d W 1 u c z E u e 0 N v b H V t b j E x L D E w f S Z x d W 9 0 O y w m c X V v d D t T Z W N 0 a W 9 u M S 9 B d m V s c 3 b D p H J k Z W 5 f U l J f Q l B I X z I w M j M w M T E w L 0 F 1 d G 9 S Z W 1 v d m V k Q 2 9 s d W 1 u c z E u e 0 N v b H V t b j E y L D E x f S Z x d W 9 0 O y w m c X V v d D t T Z W N 0 a W 9 u M S 9 B d m V s c 3 b D p H J k Z W 5 f U l J f Q l B I X z I w M j M w M T E w L 0 F 1 d G 9 S Z W 1 v d m V k Q 2 9 s d W 1 u c z E u e 0 N v b H V t b j E z L D E y f S Z x d W 9 0 O y w m c X V v d D t T Z W N 0 a W 9 u M S 9 B d m V s c 3 b D p H J k Z W 5 f U l J f Q l B I X z I w M j M w M T E w L 0 F 1 d G 9 S Z W 1 v d m V k Q 2 9 s d W 1 u c z E u e 0 N v b H V t b j E 0 L D E z f S Z x d W 9 0 O y w m c X V v d D t T Z W N 0 a W 9 u M S 9 B d m V s c 3 b D p H J k Z W 5 f U l J f Q l B I X z I w M j M w M T E w L 0 F 1 d G 9 S Z W 1 v d m V k Q 2 9 s d W 1 u c z E u e 0 N v b H V t b j E 1 L D E 0 f S Z x d W 9 0 O y w m c X V v d D t T Z W N 0 a W 9 u M S 9 B d m V s c 3 b D p H J k Z W 5 f U l J f Q l B I X z I w M j M w M T E w L 0 F 1 d G 9 S Z W 1 v d m V k Q 2 9 s d W 1 u c z E u e 0 N v b H V t b j E 2 L D E 1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B d m V s c 3 Y l Q z M l Q T R y Z G V u X 1 J S X 0 J Q S F 8 y M D I z M D E x M C U y M C g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M t M j d U M T U 6 M z Y 6 M T k u N D E 2 M D U 0 N 1 o i L z 4 8 R W 5 0 c n k g V H l w Z T 0 i R m l s b E N v b H V t b l R 5 c G V z I i B W Y W x 1 Z T 0 i c 0 J n W U d C Z 1 l H Q m d Z R 0 J n W U d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F y Z 2 V 0 T m F t Z U N 1 c 3 R v b W l 6 Z W Q i I F Z h b H V l P S J s M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2 Z W x z d s O k c m R l b l 9 S U l 9 C U E h f M j A y M z A x M T A v Q X V 0 b 1 J l b W 9 2 Z W R D b 2 x 1 b W 5 z M S 5 7 Q 2 9 s d W 1 u M S w w f S Z x d W 9 0 O y w m c X V v d D t T Z W N 0 a W 9 u M S 9 B d m V s c 3 b D p H J k Z W 5 f U l J f Q l B I X z I w M j M w M T E w L 0 F 1 d G 9 S Z W 1 v d m V k Q 2 9 s d W 1 u c z E u e 0 N v b H V t b j I s M X 0 m c X V v d D s s J n F 1 b 3 Q 7 U 2 V j d G l v b j E v Q X Z l b H N 2 w 6 R y Z G V u X 1 J S X 0 J Q S F 8 y M D I z M D E x M C 9 B d X R v U m V t b 3 Z l Z E N v b H V t b n M x L n t D b 2 x 1 b W 4 z L D J 9 J n F 1 b 3 Q 7 L C Z x d W 9 0 O 1 N l Y 3 R p b 2 4 x L 0 F 2 Z W x z d s O k c m R l b l 9 S U l 9 C U E h f M j A y M z A x M T A v Q X V 0 b 1 J l b W 9 2 Z W R D b 2 x 1 b W 5 z M S 5 7 Q 2 9 s d W 1 u N C w z f S Z x d W 9 0 O y w m c X V v d D t T Z W N 0 a W 9 u M S 9 B d m V s c 3 b D p H J k Z W 5 f U l J f Q l B I X z I w M j M w M T E w L 0 F 1 d G 9 S Z W 1 v d m V k Q 2 9 s d W 1 u c z E u e 0 N v b H V t b j U s N H 0 m c X V v d D s s J n F 1 b 3 Q 7 U 2 V j d G l v b j E v Q X Z l b H N 2 w 6 R y Z G V u X 1 J S X 0 J Q S F 8 y M D I z M D E x M C 9 B d X R v U m V t b 3 Z l Z E N v b H V t b n M x L n t D b 2 x 1 b W 4 2 L D V 9 J n F 1 b 3 Q 7 L C Z x d W 9 0 O 1 N l Y 3 R p b 2 4 x L 0 F 2 Z W x z d s O k c m R l b l 9 S U l 9 C U E h f M j A y M z A x M T A v Q X V 0 b 1 J l b W 9 2 Z W R D b 2 x 1 b W 5 z M S 5 7 Q 2 9 s d W 1 u N y w 2 f S Z x d W 9 0 O y w m c X V v d D t T Z W N 0 a W 9 u M S 9 B d m V s c 3 b D p H J k Z W 5 f U l J f Q l B I X z I w M j M w M T E w L 0 F 1 d G 9 S Z W 1 v d m V k Q 2 9 s d W 1 u c z E u e 0 N v b H V t b j g s N 3 0 m c X V v d D s s J n F 1 b 3 Q 7 U 2 V j d G l v b j E v Q X Z l b H N 2 w 6 R y Z G V u X 1 J S X 0 J Q S F 8 y M D I z M D E x M C 9 B d X R v U m V t b 3 Z l Z E N v b H V t b n M x L n t D b 2 x 1 b W 4 5 L D h 9 J n F 1 b 3 Q 7 L C Z x d W 9 0 O 1 N l Y 3 R p b 2 4 x L 0 F 2 Z W x z d s O k c m R l b l 9 S U l 9 C U E h f M j A y M z A x M T A v Q X V 0 b 1 J l b W 9 2 Z W R D b 2 x 1 b W 5 z M S 5 7 Q 2 9 s d W 1 u M T A s O X 0 m c X V v d D s s J n F 1 b 3 Q 7 U 2 V j d G l v b j E v Q X Z l b H N 2 w 6 R y Z G V u X 1 J S X 0 J Q S F 8 y M D I z M D E x M C 9 B d X R v U m V t b 3 Z l Z E N v b H V t b n M x L n t D b 2 x 1 b W 4 x M S w x M H 0 m c X V v d D s s J n F 1 b 3 Q 7 U 2 V j d G l v b j E v Q X Z l b H N 2 w 6 R y Z G V u X 1 J S X 0 J Q S F 8 y M D I z M D E x M C 9 B d X R v U m V t b 3 Z l Z E N v b H V t b n M x L n t D b 2 x 1 b W 4 x M i w x M X 0 m c X V v d D s s J n F 1 b 3 Q 7 U 2 V j d G l v b j E v Q X Z l b H N 2 w 6 R y Z G V u X 1 J S X 0 J Q S F 8 y M D I z M D E x M C 9 B d X R v U m V t b 3 Z l Z E N v b H V t b n M x L n t D b 2 x 1 b W 4 x M y w x M n 0 m c X V v d D s s J n F 1 b 3 Q 7 U 2 V j d G l v b j E v Q X Z l b H N 2 w 6 R y Z G V u X 1 J S X 0 J Q S F 8 y M D I z M D E x M C 9 B d X R v U m V t b 3 Z l Z E N v b H V t b n M x L n t D b 2 x 1 b W 4 x N C w x M 3 0 m c X V v d D s s J n F 1 b 3 Q 7 U 2 V j d G l v b j E v Q X Z l b H N 2 w 6 R y Z G V u X 1 J S X 0 J Q S F 8 y M D I z M D E x M C 9 B d X R v U m V t b 3 Z l Z E N v b H V t b n M x L n t D b 2 x 1 b W 4 x N S w x N H 0 m c X V v d D s s J n F 1 b 3 Q 7 U 2 V j d G l v b j E v Q X Z l b H N 2 w 6 R y Z G V u X 1 J S X 0 J Q S F 8 y M D I z M D E x M C 9 B d X R v U m V t b 3 Z l Z E N v b H V t b n M x L n t D b 2 x 1 b W 4 x N i w x N X 0 m c X V v d D t d L C Z x d W 9 0 O 0 N v b H V t b k N v d W 5 0 J n F 1 b 3 Q 7 O j E 2 L C Z x d W 9 0 O 0 t l e U N v b H V t b k 5 h b W V z J n F 1 b 3 Q 7 O l t d L C Z x d W 9 0 O 0 N v b H V t b k l k Z W 5 0 a X R p Z X M m c X V v d D s 6 W y Z x d W 9 0 O 1 N l Y 3 R p b 2 4 x L 0 F 2 Z W x z d s O k c m R l b l 9 S U l 9 C U E h f M j A y M z A x M T A v Q X V 0 b 1 J l b W 9 2 Z W R D b 2 x 1 b W 5 z M S 5 7 Q 2 9 s d W 1 u M S w w f S Z x d W 9 0 O y w m c X V v d D t T Z W N 0 a W 9 u M S 9 B d m V s c 3 b D p H J k Z W 5 f U l J f Q l B I X z I w M j M w M T E w L 0 F 1 d G 9 S Z W 1 v d m V k Q 2 9 s d W 1 u c z E u e 0 N v b H V t b j I s M X 0 m c X V v d D s s J n F 1 b 3 Q 7 U 2 V j d G l v b j E v Q X Z l b H N 2 w 6 R y Z G V u X 1 J S X 0 J Q S F 8 y M D I z M D E x M C 9 B d X R v U m V t b 3 Z l Z E N v b H V t b n M x L n t D b 2 x 1 b W 4 z L D J 9 J n F 1 b 3 Q 7 L C Z x d W 9 0 O 1 N l Y 3 R p b 2 4 x L 0 F 2 Z W x z d s O k c m R l b l 9 S U l 9 C U E h f M j A y M z A x M T A v Q X V 0 b 1 J l b W 9 2 Z W R D b 2 x 1 b W 5 z M S 5 7 Q 2 9 s d W 1 u N C w z f S Z x d W 9 0 O y w m c X V v d D t T Z W N 0 a W 9 u M S 9 B d m V s c 3 b D p H J k Z W 5 f U l J f Q l B I X z I w M j M w M T E w L 0 F 1 d G 9 S Z W 1 v d m V k Q 2 9 s d W 1 u c z E u e 0 N v b H V t b j U s N H 0 m c X V v d D s s J n F 1 b 3 Q 7 U 2 V j d G l v b j E v Q X Z l b H N 2 w 6 R y Z G V u X 1 J S X 0 J Q S F 8 y M D I z M D E x M C 9 B d X R v U m V t b 3 Z l Z E N v b H V t b n M x L n t D b 2 x 1 b W 4 2 L D V 9 J n F 1 b 3 Q 7 L C Z x d W 9 0 O 1 N l Y 3 R p b 2 4 x L 0 F 2 Z W x z d s O k c m R l b l 9 S U l 9 C U E h f M j A y M z A x M T A v Q X V 0 b 1 J l b W 9 2 Z W R D b 2 x 1 b W 5 z M S 5 7 Q 2 9 s d W 1 u N y w 2 f S Z x d W 9 0 O y w m c X V v d D t T Z W N 0 a W 9 u M S 9 B d m V s c 3 b D p H J k Z W 5 f U l J f Q l B I X z I w M j M w M T E w L 0 F 1 d G 9 S Z W 1 v d m V k Q 2 9 s d W 1 u c z E u e 0 N v b H V t b j g s N 3 0 m c X V v d D s s J n F 1 b 3 Q 7 U 2 V j d G l v b j E v Q X Z l b H N 2 w 6 R y Z G V u X 1 J S X 0 J Q S F 8 y M D I z M D E x M C 9 B d X R v U m V t b 3 Z l Z E N v b H V t b n M x L n t D b 2 x 1 b W 4 5 L D h 9 J n F 1 b 3 Q 7 L C Z x d W 9 0 O 1 N l Y 3 R p b 2 4 x L 0 F 2 Z W x z d s O k c m R l b l 9 S U l 9 C U E h f M j A y M z A x M T A v Q X V 0 b 1 J l b W 9 2 Z W R D b 2 x 1 b W 5 z M S 5 7 Q 2 9 s d W 1 u M T A s O X 0 m c X V v d D s s J n F 1 b 3 Q 7 U 2 V j d G l v b j E v Q X Z l b H N 2 w 6 R y Z G V u X 1 J S X 0 J Q S F 8 y M D I z M D E x M C 9 B d X R v U m V t b 3 Z l Z E N v b H V t b n M x L n t D b 2 x 1 b W 4 x M S w x M H 0 m c X V v d D s s J n F 1 b 3 Q 7 U 2 V j d G l v b j E v Q X Z l b H N 2 w 6 R y Z G V u X 1 J S X 0 J Q S F 8 y M D I z M D E x M C 9 B d X R v U m V t b 3 Z l Z E N v b H V t b n M x L n t D b 2 x 1 b W 4 x M i w x M X 0 m c X V v d D s s J n F 1 b 3 Q 7 U 2 V j d G l v b j E v Q X Z l b H N 2 w 6 R y Z G V u X 1 J S X 0 J Q S F 8 y M D I z M D E x M C 9 B d X R v U m V t b 3 Z l Z E N v b H V t b n M x L n t D b 2 x 1 b W 4 x M y w x M n 0 m c X V v d D s s J n F 1 b 3 Q 7 U 2 V j d G l v b j E v Q X Z l b H N 2 w 6 R y Z G V u X 1 J S X 0 J Q S F 8 y M D I z M D E x M C 9 B d X R v U m V t b 3 Z l Z E N v b H V t b n M x L n t D b 2 x 1 b W 4 x N C w x M 3 0 m c X V v d D s s J n F 1 b 3 Q 7 U 2 V j d G l v b j E v Q X Z l b H N 2 w 6 R y Z G V u X 1 J S X 0 J Q S F 8 y M D I z M D E x M C 9 B d X R v U m V t b 3 Z l Z E N v b H V t b n M x L n t D b 2 x 1 b W 4 x N S w x N H 0 m c X V v d D s s J n F 1 b 3 Q 7 U 2 V j d G l v b j E v Q X Z l b H N 2 w 6 R y Z G V u X 1 J S X 0 J Q S F 8 y M D I z M D E x M C 9 B d X R v U m V t b 3 Z l Z E N v b H V t b n M x L n t D b 2 x 1 b W 4 x N i w x N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Q X Z l b H N 2 J U M z J U E 0 c m R l b l 9 S U l 9 C U E h f M j A y M z A x M T A v S y V D M y V B N G x s Y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Z l b H N 2 J U M z J U E 0 c m R l b l 9 S U l 9 C U E h f M j A y M z A x M T A v J U M z J T g 0 b m R y Y W Q l M j B 0 e X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F 2 Z W x z d i V D M y V B N H J k Z W 5 f U l J f Q l B I X z I w M j M w M T E w J T I w K D I p L 0 s l Q z M l Q T R s b G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F 2 Z W x z d i V D M y V B N H J k Z W 5 f U l J f Q l B I X z I w M j M w M T E w J T I w K D I p L y V D M y U 4 N G 5 k c m F k J T I w d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d m V s c 3 Y l Q z M l Q T R y Z G V u X 1 J S X 0 J Q S F 8 y M D I z M D E x M C U y M C g z K S 9 L J U M z J U E 0 b G x h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d m V s c 3 Y l Q z M l Q T R y Z G V u X 1 J S X 0 J Q S F 8 y M D I z M D E x M C U y M C g z K S 8 l Q z M l O D R u Z H J h Z C U y M H R 5 c D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+ d y i K 8 u f Q k y C s 8 G K O J T o g Q A A A A A C A A A A A A A Q Z g A A A A E A A C A A A A D d 6 S u t A q F z w B r x T R r M 1 w e 0 K M A 3 Y f j 5 k w y z q N Z H 2 Y U 6 N g A A A A A O g A A A A A I A A C A A A A D s p 8 l a x g y W A r u / y k y K A 8 6 V R o D S w n 7 L q U 6 K 3 K c t N m P G 8 1 A A A A B + v g X B m O A 6 W B T R M 2 k Y 2 c X K W p 8 z 5 g w 2 z 4 y W N Q w a X m t d f 9 v O a 4 a l 0 R b A G f P i + i 4 7 G K 5 Z S X H Z 8 4 5 C C T 4 W G W 7 I Y A D Z A f M f W / N C 9 + s K b K I 1 l 4 6 D s 0 A A A A C d / K / 1 k Z 7 A f c F 8 I 9 8 k k p v i 4 E 0 A z j + h W H Z F w c q K A 0 Z e U n 3 s 2 p S b 9 D I O h I I c 3 E k B X Y I k f Y Y E 8 X a a 4 q O F f a I H 3 5 8 I < / D a t a M a s h u p > 
</file>

<file path=customXml/itemProps1.xml><?xml version="1.0" encoding="utf-8"?>
<ds:datastoreItem xmlns:ds="http://schemas.openxmlformats.org/officeDocument/2006/customXml" ds:itemID="{C58D9720-18B9-43D1-9854-BDBBE0E0362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Hundar</vt:lpstr>
      <vt:lpstr>Provparning</vt:lpstr>
      <vt:lpstr>Provparning!Utskriftsområde</vt:lpstr>
      <vt:lpstr>Hundar!Utskriftsrubriker</vt:lpstr>
    </vt:vector>
  </TitlesOfParts>
  <Company>Svenska Kennelklubben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SKK Mentalindex</dc:title>
  <dc:subject>SKK Mentalindex</dc:subject>
  <dc:creator>Jessica Persson</dc:creator>
  <cp:lastModifiedBy>Jessica Persson</cp:lastModifiedBy>
  <cp:lastPrinted>2025-11-29T11:14:04Z</cp:lastPrinted>
  <dcterms:created xsi:type="dcterms:W3CDTF">2023-03-27T15:35:54Z</dcterms:created>
  <dcterms:modified xsi:type="dcterms:W3CDTF">2026-06-19T06:42:13Z</dcterms:modified>
</cp:coreProperties>
</file>