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2a92021a4f1860/Dokument/KHM/Mentalindex/Avelsvärden/MH/Collie/20260924/"/>
    </mc:Choice>
  </mc:AlternateContent>
  <xr:revisionPtr revIDLastSave="1182" documentId="8_{20ED4DD9-C2C2-48A7-8F07-86C17DEFD0C6}" xr6:coauthVersionLast="47" xr6:coauthVersionMax="47" xr10:uidLastSave="{AE4E446B-F901-4D8D-AD5A-9C8B5FD187A1}"/>
  <workbookProtection workbookAlgorithmName="SHA-512" workbookHashValue="gK8eBrIf000xYcZjTeogD9gHXjqWdF0ygKLDVw9RiEHUdjwD7wu2JOEPmQa0oY/2X9Z13SIRD9SC154HqImLZA==" workbookSaltValue="tVK7HQrpSU6fomVDFEIS1A==" workbookSpinCount="100000" lockStructure="1"/>
  <bookViews>
    <workbookView xWindow="380" yWindow="0" windowWidth="36140" windowHeight="20880" xr2:uid="{9B2E6656-B518-4516-BE3E-8AD25262FAAF}"/>
  </bookViews>
  <sheets>
    <sheet name="Hundar" sheetId="2" r:id="rId1"/>
    <sheet name="Provparning" sheetId="1" r:id="rId2"/>
  </sheets>
  <definedNames>
    <definedName name="Externadata_1" localSheetId="0" hidden="1">Hundar!$A$1:$S$1900</definedName>
    <definedName name="_xlnm.Print_Area" localSheetId="1">Provparning!$B$1:$K$13</definedName>
    <definedName name="_xlnm.Print_Titles" localSheetId="0">Hundar!$1:$1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5" i="1"/>
  <c r="J15" i="1"/>
  <c r="I15" i="1"/>
  <c r="H15" i="1"/>
  <c r="G15" i="1"/>
  <c r="F15" i="1"/>
  <c r="E15" i="1"/>
  <c r="E13" i="1"/>
  <c r="E10" i="1"/>
  <c r="E6" i="1"/>
  <c r="D3" i="1" l="1"/>
  <c r="E4" i="1" s="1"/>
  <c r="D7" i="1"/>
  <c r="B5" i="1"/>
  <c r="K9" i="1" l="1"/>
  <c r="J9" i="1"/>
  <c r="I9" i="1"/>
  <c r="H9" i="1"/>
  <c r="G9" i="1"/>
  <c r="F9" i="1"/>
  <c r="E9" i="1"/>
  <c r="G8" i="1"/>
  <c r="F8" i="1"/>
  <c r="E8" i="1"/>
  <c r="K8" i="1"/>
  <c r="J8" i="1"/>
  <c r="I8" i="1"/>
  <c r="H8" i="1"/>
  <c r="K5" i="1"/>
  <c r="J4" i="1"/>
  <c r="I4" i="1"/>
  <c r="H4" i="1"/>
  <c r="G4" i="1"/>
  <c r="F4" i="1"/>
  <c r="E5" i="1"/>
  <c r="F5" i="1"/>
  <c r="G5" i="1"/>
  <c r="H5" i="1"/>
  <c r="I5" i="1"/>
  <c r="J5" i="1"/>
  <c r="K4" i="1"/>
  <c r="E19" i="1" l="1"/>
  <c r="H19" i="1"/>
  <c r="G19" i="1"/>
  <c r="H12" i="1"/>
  <c r="G12" i="1"/>
  <c r="K19" i="1"/>
  <c r="J12" i="1"/>
  <c r="K12" i="1"/>
  <c r="B9" i="1"/>
  <c r="J19" i="1" l="1"/>
  <c r="F12" i="1"/>
  <c r="E12" i="1" l="1"/>
  <c r="I19" i="1"/>
  <c r="F19" i="1"/>
  <c r="I1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<sst xmlns="http://schemas.openxmlformats.org/spreadsheetml/2006/main" count="9550" uniqueCount="3717">
  <si>
    <t>Regnr</t>
  </si>
  <si>
    <t>Socialitet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</si>
  <si>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</si>
  <si>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</si>
  <si>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</si>
  <si>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</si>
  <si>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</si>
  <si>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</si>
  <si>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</si>
  <si>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</si>
  <si>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</si>
  <si>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</si>
  <si>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</si>
  <si>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</si>
  <si>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Avelsvärde
Socialitet</t>
  </si>
  <si>
    <t>Namn</t>
  </si>
  <si>
    <t>Kull säkerhet</t>
  </si>
  <si>
    <t>Kön</t>
  </si>
  <si>
    <t>Avelsvärde
Nyfikenhet / Orädsla</t>
  </si>
  <si>
    <t>Avelsvärde
Avståndslek</t>
  </si>
  <si>
    <t>Avelsvärde
Jakt</t>
  </si>
  <si>
    <t>Avelsvärde
Skott</t>
  </si>
  <si>
    <t>Avelsvärde
Lek</t>
  </si>
  <si>
    <t>Säkerhet
Lek</t>
  </si>
  <si>
    <t>Säkerhet
Nyfikenhet / Orädsla</t>
  </si>
  <si>
    <t>Säkerhet
Avståndslek</t>
  </si>
  <si>
    <t>Säkerhet
Jakt</t>
  </si>
  <si>
    <t>Säkerhet
Skott</t>
  </si>
  <si>
    <t>Lek</t>
  </si>
  <si>
    <t>Avståndslek</t>
  </si>
  <si>
    <t>Jakt</t>
  </si>
  <si>
    <t>Aggressivitet</t>
  </si>
  <si>
    <t>Skott</t>
  </si>
  <si>
    <t xml:space="preserve">Avelsvärde
Aggressivitet </t>
  </si>
  <si>
    <t xml:space="preserve">Säkerhet
Aggressivitet </t>
  </si>
  <si>
    <t>Nyfikenhet/
Orädsla</t>
  </si>
  <si>
    <t>Födelseår</t>
  </si>
  <si>
    <t>Eget MH</t>
  </si>
  <si>
    <t>CKCAL510920</t>
  </si>
  <si>
    <t>KERHAVEN'S THE X FACTOR</t>
  </si>
  <si>
    <t>H</t>
  </si>
  <si>
    <t>2013</t>
  </si>
  <si>
    <t>CMKU45710</t>
  </si>
  <si>
    <t>EYKO OF BOHEMIA BALADA</t>
  </si>
  <si>
    <t>2010</t>
  </si>
  <si>
    <t>CMKUCK466/10/13</t>
  </si>
  <si>
    <t>NEO KRASNA LOUKA</t>
  </si>
  <si>
    <t>DK20134/2014</t>
  </si>
  <si>
    <t>PERFECT IMAGE BATTERIES NOTREQUIRED</t>
  </si>
  <si>
    <t>2014</t>
  </si>
  <si>
    <t>FI10747/09</t>
  </si>
  <si>
    <t>AURINGONKUKAN SINNIKÄS SISSI</t>
  </si>
  <si>
    <t>2008</t>
  </si>
  <si>
    <t>FI10975/17</t>
  </si>
  <si>
    <t>CLINGSTONE'S REASON TO BELIEVE</t>
  </si>
  <si>
    <t>2016</t>
  </si>
  <si>
    <t>FI10977/17</t>
  </si>
  <si>
    <t>CLINGSTONE'S RICK ROLLED</t>
  </si>
  <si>
    <t>FI11852/22</t>
  </si>
  <si>
    <t>DIAMONDFOX CHARGER</t>
  </si>
  <si>
    <t>T</t>
  </si>
  <si>
    <t>2021</t>
  </si>
  <si>
    <t>FI11856/22</t>
  </si>
  <si>
    <t>DIAMONDFOX DIABLO</t>
  </si>
  <si>
    <t>FI12583/16</t>
  </si>
  <si>
    <t>CLINGSTONE'S KING HIMSELF</t>
  </si>
  <si>
    <t>2015</t>
  </si>
  <si>
    <t>FI13232/09</t>
  </si>
  <si>
    <t>TIMONAN VIKING VIGGO</t>
  </si>
  <si>
    <t>FI13233/09</t>
  </si>
  <si>
    <t>TIMONAN VERONICA VELVET</t>
  </si>
  <si>
    <t>FI13402/10</t>
  </si>
  <si>
    <t>SHULUNE IMPERIAL FABERGE</t>
  </si>
  <si>
    <t>2009</t>
  </si>
  <si>
    <t>FI13938/17</t>
  </si>
  <si>
    <t>CLINGSTONE'S XMAS GIFT</t>
  </si>
  <si>
    <t>FI13939/17</t>
  </si>
  <si>
    <t>CLINGSTONE'S XMAS HOPE</t>
  </si>
  <si>
    <t>FI15864/12</t>
  </si>
  <si>
    <t>CLINGSTONE'S FORECASTED</t>
  </si>
  <si>
    <t>2011</t>
  </si>
  <si>
    <t>FI15866/12</t>
  </si>
  <si>
    <t>CLINGSTONE'S FAMOUS FOOTSTEP</t>
  </si>
  <si>
    <t>FI15867/12</t>
  </si>
  <si>
    <t>CLINGSTONE'S FAIRYTAIL</t>
  </si>
  <si>
    <t>FI16190/09</t>
  </si>
  <si>
    <t>TIMONAN WALZING WANESSA</t>
  </si>
  <si>
    <t>FI16191/09</t>
  </si>
  <si>
    <t>TIMONAN WIWA WISDOM</t>
  </si>
  <si>
    <t>FI16442/15</t>
  </si>
  <si>
    <t>CLINGSTONE'S AS SWINGING WILLY</t>
  </si>
  <si>
    <t>FI16445/15</t>
  </si>
  <si>
    <t>CLINGSTONE'S ALL I NEED</t>
  </si>
  <si>
    <t>FI16447/15</t>
  </si>
  <si>
    <t>CLINGSTONE'S AMAZE ME</t>
  </si>
  <si>
    <t>FI16448/15</t>
  </si>
  <si>
    <t>CLINGSTONE'S ALICE IN WONDERLAND</t>
  </si>
  <si>
    <t>FI16717/18</t>
  </si>
  <si>
    <t>DIAMONDFOX SO GENIOUS GALAHAD</t>
  </si>
  <si>
    <t>2018</t>
  </si>
  <si>
    <t>FI16722/18</t>
  </si>
  <si>
    <t>DIAMONDFOX SO LIVELY VIOLA</t>
  </si>
  <si>
    <t>FI16724/18</t>
  </si>
  <si>
    <t>DIAMONDFOX SO LOVELY LILY</t>
  </si>
  <si>
    <t>FI16787/19</t>
  </si>
  <si>
    <t>CINNABERRY'S MIDNIGHT EXPRESS</t>
  </si>
  <si>
    <t>2019</t>
  </si>
  <si>
    <t>FI16831/24</t>
  </si>
  <si>
    <t>DIAMONDFOX TAKE A CHANCE ON ME</t>
  </si>
  <si>
    <t>2024</t>
  </si>
  <si>
    <t>FI16994/11</t>
  </si>
  <si>
    <t>CLINGSTONE'S HIPPIE SHAKE</t>
  </si>
  <si>
    <t>FI17397/12</t>
  </si>
  <si>
    <t>HONEY MELON BLUE CHALLONGER</t>
  </si>
  <si>
    <t>2012</t>
  </si>
  <si>
    <t>FI21746/21</t>
  </si>
  <si>
    <t>TEXFORRIER ROLL OUT THE RED CARPET</t>
  </si>
  <si>
    <t>FI22536/10</t>
  </si>
  <si>
    <t>TIMONAN XYLIET XYLONA</t>
  </si>
  <si>
    <t>FI23002/18</t>
  </si>
  <si>
    <t>TEXFORRIER CLINGSTONE WAG THE DOG</t>
  </si>
  <si>
    <t>FI23004/18</t>
  </si>
  <si>
    <t>TEXFORRIER CLINGSTONE WALK THE TALK</t>
  </si>
  <si>
    <t>FI23007/18</t>
  </si>
  <si>
    <t>TEXFORRIER CLINGSTONE WHAT A FEELIN</t>
  </si>
  <si>
    <t>FI23008/18</t>
  </si>
  <si>
    <t>TEXFORRIER CLINGSTONE WHOOP IT UP</t>
  </si>
  <si>
    <t>FI23432/12</t>
  </si>
  <si>
    <t>DANE AMOR MIRACLE OF LOVE</t>
  </si>
  <si>
    <t>FI25082/13</t>
  </si>
  <si>
    <t>CINNABERRY'S SIROCCO</t>
  </si>
  <si>
    <t>FI25922/16</t>
  </si>
  <si>
    <t>WINDSWEPT HEIGHT'S IMPERIUM STRIKES</t>
  </si>
  <si>
    <t>FI26199/22</t>
  </si>
  <si>
    <t>WINDSWEPT HEIGHT'S ONCE IN A LIFETI</t>
  </si>
  <si>
    <t>2022</t>
  </si>
  <si>
    <t>FI26406/14</t>
  </si>
  <si>
    <t>CLINGSTONE'S LAP DOG</t>
  </si>
  <si>
    <t>FI29351/09</t>
  </si>
  <si>
    <t>SANDCASTLE'S PINK FLOYD</t>
  </si>
  <si>
    <t>FI29606/09</t>
  </si>
  <si>
    <t>DANE AMOR OSCAR DE LA RENTA</t>
  </si>
  <si>
    <t>FI29611/09</t>
  </si>
  <si>
    <t>DANE AMOR MIDNIGHT FANTASY</t>
  </si>
  <si>
    <t>FI30769/17</t>
  </si>
  <si>
    <t>DIAMONDFOX AMAZING LOVE</t>
  </si>
  <si>
    <t>2017</t>
  </si>
  <si>
    <t>FI30776/17</t>
  </si>
  <si>
    <t>DIAMONDFOX MAGICAL LOVE</t>
  </si>
  <si>
    <t>FI31364/18</t>
  </si>
  <si>
    <t>DIAMONDFOX ABSOLUTE WIND WHISTLER</t>
  </si>
  <si>
    <t>FI31714/10</t>
  </si>
  <si>
    <t>NUUSKAKAIRAN PILKKU-POIKA</t>
  </si>
  <si>
    <t>FI31906/11</t>
  </si>
  <si>
    <t>ALERTNESS VERSATILITY</t>
  </si>
  <si>
    <t>FI33746/24</t>
  </si>
  <si>
    <t>TEXFORRIER TASTE OF INK</t>
  </si>
  <si>
    <t>FI35715/10</t>
  </si>
  <si>
    <t>JÄÄLINNAN TSAARIN VALTIATAR</t>
  </si>
  <si>
    <t>FI35716/10</t>
  </si>
  <si>
    <t>JÄÄLINNAN TSAARIN RUNOTAR</t>
  </si>
  <si>
    <t>FI35836/09</t>
  </si>
  <si>
    <t>CLINGSTONE'S GOT TO BE</t>
  </si>
  <si>
    <t>FI35837/09</t>
  </si>
  <si>
    <t>CLINGSTONE'S GUINESS DRAUGHT</t>
  </si>
  <si>
    <t>FI35841/09</t>
  </si>
  <si>
    <t>CLINGSTONE'S GOSSIP GIRL</t>
  </si>
  <si>
    <t>FI38904/10</t>
  </si>
  <si>
    <t>KANGASVUOKON VENICE</t>
  </si>
  <si>
    <t>FI40378/13</t>
  </si>
  <si>
    <t>CLINGSTONE'S MARSHMALLOW FELLOW</t>
  </si>
  <si>
    <t>FI40380/13</t>
  </si>
  <si>
    <t>CLINGSTONE'S MAKE THE POINT</t>
  </si>
  <si>
    <t>FI40381/13</t>
  </si>
  <si>
    <t>CLINGSTONE'S ME MYSELF AND I</t>
  </si>
  <si>
    <t>FI40382/13</t>
  </si>
  <si>
    <t>CLINGSTONE'S MAKE MY DAY</t>
  </si>
  <si>
    <t>FI40386/13</t>
  </si>
  <si>
    <t>CLINGSTONE'S MAKE A CAKE</t>
  </si>
  <si>
    <t>FI41674/16</t>
  </si>
  <si>
    <t>CINNABERRY'S TIME HAS COME</t>
  </si>
  <si>
    <t>FI41795/22</t>
  </si>
  <si>
    <t>KOIRUUKSIEN KULLANMURU</t>
  </si>
  <si>
    <t>FI42421/12</t>
  </si>
  <si>
    <t>TALCOTT TIMMY TIPTOES</t>
  </si>
  <si>
    <t>FI42754/13</t>
  </si>
  <si>
    <t>KOIRUUKSIEN VELJENI LEIJONAMIELI</t>
  </si>
  <si>
    <t>FI44305/12</t>
  </si>
  <si>
    <t>TIMONAN CHANCE CAN CHOOSE</t>
  </si>
  <si>
    <t>FI44307/12</t>
  </si>
  <si>
    <t>TIMONAN CLOUDS CAN CATCH</t>
  </si>
  <si>
    <t>FI44309/12</t>
  </si>
  <si>
    <t>TIMONAN CHIC CAN CHERISH</t>
  </si>
  <si>
    <t>FI44760/16</t>
  </si>
  <si>
    <t>DIAMONDFOX MADEMOISELLE BRUME</t>
  </si>
  <si>
    <t>FI47705/14</t>
  </si>
  <si>
    <t>NUUSKAKAIRAN SAMMA PÅ SVENSKA</t>
  </si>
  <si>
    <t>FI49241/20</t>
  </si>
  <si>
    <t>DIAMONDFOX MAGICAL DIAMOND HEART</t>
  </si>
  <si>
    <t>2020</t>
  </si>
  <si>
    <t>FI50081/19</t>
  </si>
  <si>
    <t>TIMONAN LOKI LOVES LOYALTY</t>
  </si>
  <si>
    <t>FI50362/15</t>
  </si>
  <si>
    <t>DIAMONDFOX MIRACLE OF BLUE SKY</t>
  </si>
  <si>
    <t>FI50366/15</t>
  </si>
  <si>
    <t>DIAMONDFOX MIRACLE OF SKYLINE</t>
  </si>
  <si>
    <t>FI52259/20</t>
  </si>
  <si>
    <t>CINNABERRY'S EUPHEMIA</t>
  </si>
  <si>
    <t>FI53306/09</t>
  </si>
  <si>
    <t>CINNABERRY'S ANNIE LAURIE</t>
  </si>
  <si>
    <t>FI54733/18</t>
  </si>
  <si>
    <t>CLINGSTONE'S CAPTAIN JACK</t>
  </si>
  <si>
    <t>FI54734/18</t>
  </si>
  <si>
    <t>CLINGSTONE'S CONSPIRACY THEORY</t>
  </si>
  <si>
    <t>FIN10098/06</t>
  </si>
  <si>
    <t>DANDINAS ALIAS MAISIE</t>
  </si>
  <si>
    <t>2005</t>
  </si>
  <si>
    <t>FIN10122/06</t>
  </si>
  <si>
    <t>TIMONAN PARADISE PAIGE</t>
  </si>
  <si>
    <t>FIN10126/06</t>
  </si>
  <si>
    <t>WINDSWEPT HEIGHT'S BUFFALO BILL</t>
  </si>
  <si>
    <t>FIN10647/04</t>
  </si>
  <si>
    <t>CALIBRA'S DROP OF HONEY</t>
  </si>
  <si>
    <t>2003</t>
  </si>
  <si>
    <t>FIN10648/04</t>
  </si>
  <si>
    <t>CALIBRA'S DREAM VEAWER</t>
  </si>
  <si>
    <t>FIN10650/04</t>
  </si>
  <si>
    <t>CALIBRA'S DEJA VU</t>
  </si>
  <si>
    <t>FIN10942/03</t>
  </si>
  <si>
    <t>TENDER WIND'S MAJESTIC MAGGIE</t>
  </si>
  <si>
    <t>2002</t>
  </si>
  <si>
    <t>FIN12900/02</t>
  </si>
  <si>
    <t>DANDINAS EAGER ELECTRA</t>
  </si>
  <si>
    <t>2001</t>
  </si>
  <si>
    <t>FIN13860/07</t>
  </si>
  <si>
    <t>FATIKON NAPPANAHKA</t>
  </si>
  <si>
    <t>2006</t>
  </si>
  <si>
    <t>FIN13929/03</t>
  </si>
  <si>
    <t>HELGA NEITIN JAARLI JUHO</t>
  </si>
  <si>
    <t>FIN13933/03</t>
  </si>
  <si>
    <t>HELGA NEITIN TSAARI TIMO</t>
  </si>
  <si>
    <t>FIN15895/05</t>
  </si>
  <si>
    <t>DANDINAS INDEED LOVELY</t>
  </si>
  <si>
    <t>FIN15896/05</t>
  </si>
  <si>
    <t>DANDINAS INDEEDSOMETHING</t>
  </si>
  <si>
    <t>FIN16551/02</t>
  </si>
  <si>
    <t>CINNABERRY'S ICE FLOWER</t>
  </si>
  <si>
    <t>FIN16686/07</t>
  </si>
  <si>
    <t>TIMONAN SAPPHIRE SALLIE</t>
  </si>
  <si>
    <t>2007</t>
  </si>
  <si>
    <t>FIN17269/02</t>
  </si>
  <si>
    <t>SANDCASTLE'S TREASURE BOX</t>
  </si>
  <si>
    <t>FIN17275/02</t>
  </si>
  <si>
    <t>SANDCASTLE'S VANILLA SKY</t>
  </si>
  <si>
    <t>FIN18052/00</t>
  </si>
  <si>
    <t>BAUBON'S TIKTAK</t>
  </si>
  <si>
    <t>2000</t>
  </si>
  <si>
    <t>FIN18173/07</t>
  </si>
  <si>
    <t>CINNABERRY'S UNKNOWN SOLDIER</t>
  </si>
  <si>
    <t>FIN18298/04</t>
  </si>
  <si>
    <t>SANDCASTLE'S ZOOT SUIT</t>
  </si>
  <si>
    <t>2004</t>
  </si>
  <si>
    <t>FIN18303/04</t>
  </si>
  <si>
    <t>SANDCASTLE'S SOMETHING BLUE</t>
  </si>
  <si>
    <t>FIN18378/01</t>
  </si>
  <si>
    <t>TIMONAN LUMUMBA LUNA</t>
  </si>
  <si>
    <t>FIN18796/01</t>
  </si>
  <si>
    <t>SANDCASTLE'S SWEET VALENTINE</t>
  </si>
  <si>
    <t>FIN19052/07</t>
  </si>
  <si>
    <t>MACGEE'S HIGH SPEED</t>
  </si>
  <si>
    <t>FIN19299/04</t>
  </si>
  <si>
    <t>DANDINAS TOP TRICK</t>
  </si>
  <si>
    <t>FIN19301/04</t>
  </si>
  <si>
    <t>DANDINAS TRUE SWINGER</t>
  </si>
  <si>
    <t>FIN19302/04</t>
  </si>
  <si>
    <t>DANDINAS TOP DOLL</t>
  </si>
  <si>
    <t>FIN19348/06</t>
  </si>
  <si>
    <t>BELL PEPPER'S GHOST BUSTER</t>
  </si>
  <si>
    <t>FIN19802/07</t>
  </si>
  <si>
    <t>DALIMATTAS LIKE TO FLY</t>
  </si>
  <si>
    <t>FIN21791/03</t>
  </si>
  <si>
    <t>SANDCASTLE'S SUPER GOOFY</t>
  </si>
  <si>
    <t>FIN21818/08</t>
  </si>
  <si>
    <t>BELL PEPPER'S HEADLIGHT AIM</t>
  </si>
  <si>
    <t>FIN22116/04</t>
  </si>
  <si>
    <t>KANGASVUOKON STARRAY</t>
  </si>
  <si>
    <t>FIN25362/06</t>
  </si>
  <si>
    <t>GOLDLADY'S GUNS'N ROSES</t>
  </si>
  <si>
    <t>FIN25366/06</t>
  </si>
  <si>
    <t>GOLDLADY'S GRACE'N GLORY</t>
  </si>
  <si>
    <t>FIN26267/07</t>
  </si>
  <si>
    <t>CLINGSTONE'S NO COMMENTS</t>
  </si>
  <si>
    <t>FIN26270/07</t>
  </si>
  <si>
    <t>CLINGSTONE'S NEEDLESS TO SAY</t>
  </si>
  <si>
    <t>FIN26408/04</t>
  </si>
  <si>
    <t>WALENSIAN MAESTRO</t>
  </si>
  <si>
    <t>FIN26411/04</t>
  </si>
  <si>
    <t>WALENSIAN MAITRE</t>
  </si>
  <si>
    <t>FIN26673/03</t>
  </si>
  <si>
    <t>CALIBRA'S FOOL FOR YOU</t>
  </si>
  <si>
    <t>FIN26849/07</t>
  </si>
  <si>
    <t>STOORYBOOK'S MISS MONEYPENNY</t>
  </si>
  <si>
    <t>FIN26851/07</t>
  </si>
  <si>
    <t>STOORYBOOK'S FORYOUREYESONLY</t>
  </si>
  <si>
    <t>FIN29198/00</t>
  </si>
  <si>
    <t>SANDCASTLE'S SUNDANCE KID</t>
  </si>
  <si>
    <t>FIN31179/03</t>
  </si>
  <si>
    <t>TIMONAN NEAL NEVILLE</t>
  </si>
  <si>
    <t>FIN31180/03</t>
  </si>
  <si>
    <t>TIMONAN NERO NESTOR</t>
  </si>
  <si>
    <t>FIN31183/03</t>
  </si>
  <si>
    <t>TIMONAN NEAT NEFERTITI</t>
  </si>
  <si>
    <t>FIN31821/08</t>
  </si>
  <si>
    <t>KANGASVUOKON OLIWIA</t>
  </si>
  <si>
    <t>FIN32760/01</t>
  </si>
  <si>
    <t>TANNING LANA TURNER</t>
  </si>
  <si>
    <t>FIN32762/01</t>
  </si>
  <si>
    <t>TANNING LEE REMICK</t>
  </si>
  <si>
    <t>FIN32790/00</t>
  </si>
  <si>
    <t>CINNABERRY'S ENDLESS MELODY</t>
  </si>
  <si>
    <t>FIN35498/01</t>
  </si>
  <si>
    <t>GOLDLADY'S FANCY BLUE</t>
  </si>
  <si>
    <t>FIN37091/02</t>
  </si>
  <si>
    <t>SELBIT HUNKY DORY</t>
  </si>
  <si>
    <t>FIN39791/00</t>
  </si>
  <si>
    <t>CINNABERRY'S STILL SMILING</t>
  </si>
  <si>
    <t>FIN39797/00</t>
  </si>
  <si>
    <t>CINNABERRY'S SMOOTH TALKER</t>
  </si>
  <si>
    <t>FIN39799/00</t>
  </si>
  <si>
    <t>CINNABERRY'S SWEET DREAMS</t>
  </si>
  <si>
    <t>FIN40187/03</t>
  </si>
  <si>
    <t>CINNABERRY'S DREAMWEAVER</t>
  </si>
  <si>
    <t>FIN40463/03</t>
  </si>
  <si>
    <t>DANDINAS SWEET SENSATION</t>
  </si>
  <si>
    <t>FIN40468/03</t>
  </si>
  <si>
    <t>DANDINAS SWEET SAWANNAH</t>
  </si>
  <si>
    <t>FIN40779/02</t>
  </si>
  <si>
    <t>DANDINAS GOT TO BE MINE</t>
  </si>
  <si>
    <t>FIN42291/04</t>
  </si>
  <si>
    <t>TIMONAN ONAH O'NEAL</t>
  </si>
  <si>
    <t>FIN42433/01</t>
  </si>
  <si>
    <t>SANDCASTLE'S SNAPCRACKLE POP</t>
  </si>
  <si>
    <t>FIN42434/01</t>
  </si>
  <si>
    <t>SANDCASTLE'S STROM INATEACUP</t>
  </si>
  <si>
    <t>FIN43256/02</t>
  </si>
  <si>
    <t>EVERSTI ÖVERIN RÖLLI-PEIKKO</t>
  </si>
  <si>
    <t>FIN43573/05</t>
  </si>
  <si>
    <t>CINNABERRY'S AS YOU LIKE IT</t>
  </si>
  <si>
    <t>FIN43611/04</t>
  </si>
  <si>
    <t>SANDCASTLE'S TRUE TOPIC</t>
  </si>
  <si>
    <t>FIN43674/07</t>
  </si>
  <si>
    <t>CINNABERRY'S PLAYBOY</t>
  </si>
  <si>
    <t>FIN43678/07</t>
  </si>
  <si>
    <t>CINNABERRY'S PRETTY IN BLUE</t>
  </si>
  <si>
    <t>FIN44156/07</t>
  </si>
  <si>
    <t>CALIBRA'S GEORGEOTHJUNGLE</t>
  </si>
  <si>
    <t>FIN44157/07</t>
  </si>
  <si>
    <t>CALIBRA'S GOOD CITIZEN</t>
  </si>
  <si>
    <t>FIN44161/07</t>
  </si>
  <si>
    <t>CALIBRA'S GOODNIGHT KISS</t>
  </si>
  <si>
    <t>FIN44273/03</t>
  </si>
  <si>
    <t>SANDCASTLE'S SWING N'SMILE</t>
  </si>
  <si>
    <t>FIN45910/05</t>
  </si>
  <si>
    <t>DANDINAS QUEEN TIPTOP</t>
  </si>
  <si>
    <t>FIN46194/05</t>
  </si>
  <si>
    <t>KANGASVUOKON STAR OPERATION</t>
  </si>
  <si>
    <t>FIN46197/05</t>
  </si>
  <si>
    <t>KANGASVUOKON MICHELLE</t>
  </si>
  <si>
    <t>FIN47688/06</t>
  </si>
  <si>
    <t>AURINGONKUKAN MAMMAN METKU</t>
  </si>
  <si>
    <t>FIN48911/06</t>
  </si>
  <si>
    <t>MABINOGION SIR GALAHAD</t>
  </si>
  <si>
    <t>FIN52809/08</t>
  </si>
  <si>
    <t>CLINGSTONE'S SOUNDS GOOD</t>
  </si>
  <si>
    <t>FIN59293/08</t>
  </si>
  <si>
    <t>SHULUNE IMPERIAL MYSTIQUE</t>
  </si>
  <si>
    <t>HR10008SKOK</t>
  </si>
  <si>
    <t>TOONIAN REGGAE SUNSPLASH</t>
  </si>
  <si>
    <t>ISBR107486</t>
  </si>
  <si>
    <t>WINDSTORM OF NETIV HA'AYIT</t>
  </si>
  <si>
    <t>N03481/06</t>
  </si>
  <si>
    <t>FEETFIRE'S IT'S NOW OR NEVER</t>
  </si>
  <si>
    <t>N07352/07</t>
  </si>
  <si>
    <t>SHINY LAKE'S DREAMS OF NIGHT</t>
  </si>
  <si>
    <t>N10894/04</t>
  </si>
  <si>
    <t>SMOOTH VALENTINO EIK OF TORROSLY</t>
  </si>
  <si>
    <t>N10897/04</t>
  </si>
  <si>
    <t>SMOOTH VIVA TINGELING OF TORROSLY</t>
  </si>
  <si>
    <t>N10900/04</t>
  </si>
  <si>
    <t>SMOOTH VELVET IN BLACK OF TORROSLY</t>
  </si>
  <si>
    <t>N13754/06</t>
  </si>
  <si>
    <t>WESAYSO RANDOM ACTS OF KINDNESS</t>
  </si>
  <si>
    <t>N13755/06</t>
  </si>
  <si>
    <t>WESAYSO KING OF BLOKE AND BIRD</t>
  </si>
  <si>
    <t>N13756/06</t>
  </si>
  <si>
    <t>WESAYSO TROUBLE WITH ME</t>
  </si>
  <si>
    <t>N13759/06</t>
  </si>
  <si>
    <t>WESAYSO MAKE ME PURE</t>
  </si>
  <si>
    <t>N19044/04</t>
  </si>
  <si>
    <t>SHINY LAKE'S BE MY DOUBLE DARE</t>
  </si>
  <si>
    <t>N19049/04</t>
  </si>
  <si>
    <t>SHINY LAKE'S BURNING HEARTS</t>
  </si>
  <si>
    <t>N21759/00</t>
  </si>
  <si>
    <t>SMOOTH REQUESTED REDFOX OF TORROSLY</t>
  </si>
  <si>
    <t>N21765/00</t>
  </si>
  <si>
    <t>SMOOTH RAVISHING GIFT OF TORROSLY</t>
  </si>
  <si>
    <t>NHSB2375745</t>
  </si>
  <si>
    <t>CINNABERRY'S LION HEART</t>
  </si>
  <si>
    <t>NHSB2625267</t>
  </si>
  <si>
    <t>MABINOGION VILYA RING OF STAR</t>
  </si>
  <si>
    <t>NO32278/18</t>
  </si>
  <si>
    <t>PERFECT IMAGE LOVING ME</t>
  </si>
  <si>
    <t>NO32282/18</t>
  </si>
  <si>
    <t>PERFECT IMAGE LIKE WILDFIRE</t>
  </si>
  <si>
    <t>NO33684/18</t>
  </si>
  <si>
    <t>TORROSLY'S EXTRA EDITION</t>
  </si>
  <si>
    <t>NO34230/16</t>
  </si>
  <si>
    <t>TORROSLY'S BELL-A-MI</t>
  </si>
  <si>
    <t>NO36638/16</t>
  </si>
  <si>
    <t>CALLIP'S CHRISTIAN GREY</t>
  </si>
  <si>
    <t>NO36645/16</t>
  </si>
  <si>
    <t>CALLIP'S CATCH ME IF YOU CAN</t>
  </si>
  <si>
    <t>NO37653/11</t>
  </si>
  <si>
    <t>SMOOTH YING YANG OF TORROSLY</t>
  </si>
  <si>
    <t>NO37655/11</t>
  </si>
  <si>
    <t>SMOOTH YELLOW PEARL OF TORROSLY</t>
  </si>
  <si>
    <t>NO37658/11</t>
  </si>
  <si>
    <t>SMOOTH YAHA YA ANNA OF TORROSLY</t>
  </si>
  <si>
    <t>NO37875/22</t>
  </si>
  <si>
    <t>CALLIP'S FATHER FIGURE</t>
  </si>
  <si>
    <t>NO37876/22</t>
  </si>
  <si>
    <t>CALLIP'S FUTURE FANTASY</t>
  </si>
  <si>
    <t>NO38023/12</t>
  </si>
  <si>
    <t>PIMENTA AV THARA</t>
  </si>
  <si>
    <t>NO38024/12</t>
  </si>
  <si>
    <t>BRASSICA ALBA AV THARA</t>
  </si>
  <si>
    <t>NO38025/12</t>
  </si>
  <si>
    <t>EUGENIA CARIOPHYLLATA AV THARA</t>
  </si>
  <si>
    <t>NO38087/23</t>
  </si>
  <si>
    <t>SENNASIV GRACE</t>
  </si>
  <si>
    <t>2023</t>
  </si>
  <si>
    <t>NO38112/22</t>
  </si>
  <si>
    <t>LAABANDEN BY MY FIGHTER</t>
  </si>
  <si>
    <t>NO39040/11</t>
  </si>
  <si>
    <t>ALERTNESS SERENITY</t>
  </si>
  <si>
    <t>NO39042/11</t>
  </si>
  <si>
    <t>ALERTNESS AMENITY</t>
  </si>
  <si>
    <t>NO39044/11</t>
  </si>
  <si>
    <t>ALERTNESS CLARITY</t>
  </si>
  <si>
    <t>NO39045/11</t>
  </si>
  <si>
    <t>ALERTNESS VIVACITY</t>
  </si>
  <si>
    <t>NO43678/10</t>
  </si>
  <si>
    <t>SMOOTH X-CLUSIVE DARREL OF TORROSLY</t>
  </si>
  <si>
    <t>NO43684/10</t>
  </si>
  <si>
    <t>SMOOTH X-CELLENT THELMA OF TORROSLY</t>
  </si>
  <si>
    <t>NO44901/23</t>
  </si>
  <si>
    <t>FAIRYTOPIA'S IUSAIN BOLT</t>
  </si>
  <si>
    <t>NO45320/13</t>
  </si>
  <si>
    <t>CALLIP'S ALL STAR</t>
  </si>
  <si>
    <t>NO45322/13</t>
  </si>
  <si>
    <t>CALLIP'S ALL INCLUSIVE</t>
  </si>
  <si>
    <t>NO45864/13</t>
  </si>
  <si>
    <t>ELVLI'S ALVIN</t>
  </si>
  <si>
    <t>NO45866/13</t>
  </si>
  <si>
    <t>ELVLI'S ALICE</t>
  </si>
  <si>
    <t>NO45867/13</t>
  </si>
  <si>
    <t>ELVLI'S ARIEL</t>
  </si>
  <si>
    <t>NO47001/17</t>
  </si>
  <si>
    <t>TORROSLY'S DAILY MAIL</t>
  </si>
  <si>
    <t>NO49548/13</t>
  </si>
  <si>
    <t>ALERTNESS STORM CHASER</t>
  </si>
  <si>
    <t>NO49550/13</t>
  </si>
  <si>
    <t>ALERTNESS STORMPROOF</t>
  </si>
  <si>
    <t>NO49551/13</t>
  </si>
  <si>
    <t>ALERTNESS STORM-WARNING</t>
  </si>
  <si>
    <t>NO49552/13</t>
  </si>
  <si>
    <t>ALERTNESS STORM WIZARD</t>
  </si>
  <si>
    <t>NO49553/13</t>
  </si>
  <si>
    <t>ALERTNESS BRAINSTORM</t>
  </si>
  <si>
    <t>NO49554/13</t>
  </si>
  <si>
    <t>ALERTNESS STORM PETREL</t>
  </si>
  <si>
    <t>NO49556/13</t>
  </si>
  <si>
    <t>ALERTNESS SOLAR STORM</t>
  </si>
  <si>
    <t>NO49557/13</t>
  </si>
  <si>
    <t>ALERTNESS STORM OF APPLAUSE</t>
  </si>
  <si>
    <t>NO51307/14</t>
  </si>
  <si>
    <t>PERFECT IMAGE BURNING SKIES</t>
  </si>
  <si>
    <t>NO51386/19</t>
  </si>
  <si>
    <t>TORROSLY'S FINAL FANTASY</t>
  </si>
  <si>
    <t>NO51984/22</t>
  </si>
  <si>
    <t>ANKARU'S AN ACE TO KEEP</t>
  </si>
  <si>
    <t>NO54717/19</t>
  </si>
  <si>
    <t>ALERTNESS FEEL THE BURN</t>
  </si>
  <si>
    <t>NO54718/19</t>
  </si>
  <si>
    <t>ALERTNESS MIND THE GAP</t>
  </si>
  <si>
    <t>NO59289/20</t>
  </si>
  <si>
    <t>LAABANDEN AMAZING STAR</t>
  </si>
  <si>
    <t>RKF4570598</t>
  </si>
  <si>
    <t>NATALAIN SATELLITE OF LOVE</t>
  </si>
  <si>
    <t>S10077/2005</t>
  </si>
  <si>
    <t>TANNING PRIMARY KEY</t>
  </si>
  <si>
    <t>S10871/2006</t>
  </si>
  <si>
    <t>GEMDALES REMARKABLE REBECCA</t>
  </si>
  <si>
    <t>S10872/2006</t>
  </si>
  <si>
    <t>GEMDALES RAGTIME ROSE</t>
  </si>
  <si>
    <t>S10873/2006</t>
  </si>
  <si>
    <t>GEMDALES REFRESHING ROSALIND</t>
  </si>
  <si>
    <t>S10874/2006</t>
  </si>
  <si>
    <t>GEMDALES RESPECTABLE ROBERT</t>
  </si>
  <si>
    <t>S10875/2006</t>
  </si>
  <si>
    <t>GEMDALES RESTLESS RANDALPH</t>
  </si>
  <si>
    <t>S10876/2006</t>
  </si>
  <si>
    <t>GEMDALES RETIRED REMINGTON</t>
  </si>
  <si>
    <t>S10877/2006</t>
  </si>
  <si>
    <t>GEMDALES RUNNING RONALD</t>
  </si>
  <si>
    <t>S10878/2006</t>
  </si>
  <si>
    <t>GEMDALES ROYAL RICHARD</t>
  </si>
  <si>
    <t>S11078/2001</t>
  </si>
  <si>
    <t>EARLY MORNINGS GREVE MOLTKE</t>
  </si>
  <si>
    <t>S11079/2001</t>
  </si>
  <si>
    <t>EARLY MORNINGS GRANNY SMITH</t>
  </si>
  <si>
    <t>S11080/2001</t>
  </si>
  <si>
    <t>EARLY MORNINGS GRANAT</t>
  </si>
  <si>
    <t>S11081/2001</t>
  </si>
  <si>
    <t>EARLY MORNINGS GUAVE</t>
  </si>
  <si>
    <t>S11082/2001</t>
  </si>
  <si>
    <t>EARLY MORNINGS GLOSTER</t>
  </si>
  <si>
    <t>S11759/2001</t>
  </si>
  <si>
    <t>FAIRLINES SMOOTH FOR ENJOYING LIFE</t>
  </si>
  <si>
    <t>S11760/2001</t>
  </si>
  <si>
    <t>FAIRLINES SMOOTH FOR FRIENDSHIP</t>
  </si>
  <si>
    <t>S11761/2001</t>
  </si>
  <si>
    <t>FAIRLINES SMOOTH FOR PLAY'N RUN</t>
  </si>
  <si>
    <t>S11762/2001</t>
  </si>
  <si>
    <t>FAIRLINES SMOOTH FOR YOU TO LOVE</t>
  </si>
  <si>
    <t>S11763/2001</t>
  </si>
  <si>
    <t>FAIRLINES SMOOTH FOR HAPPY DAYS</t>
  </si>
  <si>
    <t>S11764/2001</t>
  </si>
  <si>
    <t>FAIRLINES SMOOTH FOR A HAPPIER LIFE</t>
  </si>
  <si>
    <t>S12253/2005</t>
  </si>
  <si>
    <t>MIRONIK'S OMEGA-MAN</t>
  </si>
  <si>
    <t>S12254/2005</t>
  </si>
  <si>
    <t>MIRONIK'S OOPS-UP</t>
  </si>
  <si>
    <t>S12255/2005</t>
  </si>
  <si>
    <t>MIRONIK'S OH-MY-LORD</t>
  </si>
  <si>
    <t>S12256/2005</t>
  </si>
  <si>
    <t>MIRONIK'S O-SOLE-MIO</t>
  </si>
  <si>
    <t>S12346/2003</t>
  </si>
  <si>
    <t>GEMDALES JUST JASON</t>
  </si>
  <si>
    <t>S12347/2003</t>
  </si>
  <si>
    <t>GEMDALES JUDICIOUS JUDITH</t>
  </si>
  <si>
    <t>S12611/2006</t>
  </si>
  <si>
    <t>DANDINAS QUEEN TIGRESS</t>
  </si>
  <si>
    <t>S13100/2001</t>
  </si>
  <si>
    <t>GEMDALES GENTLE GASP</t>
  </si>
  <si>
    <t>S13101/2001</t>
  </si>
  <si>
    <t>GEMDALES GREAT GILBERT</t>
  </si>
  <si>
    <t>S13102/2001</t>
  </si>
  <si>
    <t>GEMDALES GRACEFUL GRAHAM</t>
  </si>
  <si>
    <t>S13103/2001</t>
  </si>
  <si>
    <t>GEMDALES GOLDEN GLENN</t>
  </si>
  <si>
    <t>S13104/2001</t>
  </si>
  <si>
    <t>GEMDALES GLITTERING GARY</t>
  </si>
  <si>
    <t>S13248/2006</t>
  </si>
  <si>
    <t>ONEWAY'S VITO</t>
  </si>
  <si>
    <t>S13249/2006</t>
  </si>
  <si>
    <t>ONEWAY'S ROADSTER</t>
  </si>
  <si>
    <t>S13250/2006</t>
  </si>
  <si>
    <t>ONEWAY'S SPRINTER</t>
  </si>
  <si>
    <t>S13251/2006</t>
  </si>
  <si>
    <t>ONEWAY'S GRAND MERCEDES</t>
  </si>
  <si>
    <t>S13252/2006</t>
  </si>
  <si>
    <t>ONEWAY'S MODEL K</t>
  </si>
  <si>
    <t>S13368/2009</t>
  </si>
  <si>
    <t>KARI'DAHLS JAMES JELLY</t>
  </si>
  <si>
    <t>S13369/2009</t>
  </si>
  <si>
    <t>KARI'DAHLS JUST JACK</t>
  </si>
  <si>
    <t>S13370/2009</t>
  </si>
  <si>
    <t>KARI'DAHLS JOOP JUMP</t>
  </si>
  <si>
    <t>S13371/2009</t>
  </si>
  <si>
    <t>KARI'DAHLS JUNGLE JUICY</t>
  </si>
  <si>
    <t>S13372/2009</t>
  </si>
  <si>
    <t>KARI'DAHLS JUST JAZZ</t>
  </si>
  <si>
    <t>S13373/2009</t>
  </si>
  <si>
    <t>KARI'DAHLS JOLIN JADE</t>
  </si>
  <si>
    <t>S13374/2009</t>
  </si>
  <si>
    <t>KARI'DAHLS JACKY JADORE</t>
  </si>
  <si>
    <t>S13375/2009</t>
  </si>
  <si>
    <t>KARI'DAHLS JULIA JASMIN</t>
  </si>
  <si>
    <t>S13445/2004</t>
  </si>
  <si>
    <t>HOTLANDS ARWEN</t>
  </si>
  <si>
    <t>S13446/2004</t>
  </si>
  <si>
    <t>HOTLANDS GALADRIEL</t>
  </si>
  <si>
    <t>S13447/2004</t>
  </si>
  <si>
    <t>HOTLANDS GANDALF</t>
  </si>
  <si>
    <t>S13448/2004</t>
  </si>
  <si>
    <t>HOTLANDS ARAGORN</t>
  </si>
  <si>
    <t>S13449/2004</t>
  </si>
  <si>
    <t>HOTLANDS FRODO</t>
  </si>
  <si>
    <t>S13450/2004</t>
  </si>
  <si>
    <t>HOTLANDS GIMLI</t>
  </si>
  <si>
    <t>S14232/2007</t>
  </si>
  <si>
    <t>ASTOLAT'S CROCUS CÝANUS</t>
  </si>
  <si>
    <t>S14233/2007</t>
  </si>
  <si>
    <t>ASTOLAT'S COCOS CELÁSTRUS</t>
  </si>
  <si>
    <t>S14234/2007</t>
  </si>
  <si>
    <t>ASTOLAT'S CACTUS CÁLYPTUS</t>
  </si>
  <si>
    <t>S14235/2007</t>
  </si>
  <si>
    <t>ASTOLAT'S CEDRUS CYPÉRUS</t>
  </si>
  <si>
    <t>S14236/2007</t>
  </si>
  <si>
    <t>ASTOLAT'S CICER CAMELOT</t>
  </si>
  <si>
    <t>S14237/2007</t>
  </si>
  <si>
    <t>ASTOLAT'S CAMELIA CAMELIARD</t>
  </si>
  <si>
    <t>S14238/2007</t>
  </si>
  <si>
    <t>ASTOLAT'S CALÉNDULA CRÁSSULA</t>
  </si>
  <si>
    <t>S14239/2007</t>
  </si>
  <si>
    <t>ASTOLAT'S CLIVIA CAPSELLA</t>
  </si>
  <si>
    <t>S14240/2007</t>
  </si>
  <si>
    <t>ASTOLAT'S CASTÁNEA CANINA</t>
  </si>
  <si>
    <t>S14672/2009</t>
  </si>
  <si>
    <t>MARGRAVE HILLS CREDO IN TE</t>
  </si>
  <si>
    <t>S16559/2009</t>
  </si>
  <si>
    <t>TOP-FASHION'S ATTRACTIVE ACHILLES</t>
  </si>
  <si>
    <t>S16560/2009</t>
  </si>
  <si>
    <t>TOP-FASHION'S ALMIGHTY AVALLON</t>
  </si>
  <si>
    <t>S16561/2009</t>
  </si>
  <si>
    <t>TOP-FASHION'S AMAZING GRACE</t>
  </si>
  <si>
    <t>S16562/2009</t>
  </si>
  <si>
    <t>TOP-FASHION'S ARIEL THE MERMAID</t>
  </si>
  <si>
    <t>S16563/2009</t>
  </si>
  <si>
    <t>TOP-FASHION'S ALICE IN WONDERLAND</t>
  </si>
  <si>
    <t>S18207/2004</t>
  </si>
  <si>
    <t>DANDINAS MILLENIUM GOLD</t>
  </si>
  <si>
    <t>S18311/2005</t>
  </si>
  <si>
    <t>ONEWAY'S POWERPLAY</t>
  </si>
  <si>
    <t>S18631/2008</t>
  </si>
  <si>
    <t>VILDA-MEDUZA BAMBI BALLERINA</t>
  </si>
  <si>
    <t>S18632/2008</t>
  </si>
  <si>
    <t>VILDA-MEDUZA BÖNAN BONNIE</t>
  </si>
  <si>
    <t>S18633/2008</t>
  </si>
  <si>
    <t>VILDA-MEDUZA BUSIGA BELLA</t>
  </si>
  <si>
    <t>S18634/2008</t>
  </si>
  <si>
    <t>VILDA-MEDUZA BERTA BLIXT</t>
  </si>
  <si>
    <t>S18635/2008</t>
  </si>
  <si>
    <t>VILDA-MEDUZA BÄSTE BELSEBUB</t>
  </si>
  <si>
    <t>S18636/2008</t>
  </si>
  <si>
    <t>VILDA-MEDUZA BERNAD BESSERWISSE</t>
  </si>
  <si>
    <t>S18637/2008</t>
  </si>
  <si>
    <t>VILDA-MEDUZA BALLA BENHUR</t>
  </si>
  <si>
    <t>S18638/2008</t>
  </si>
  <si>
    <t>VILDA-MEDUZA BUSSIGA BOSSE</t>
  </si>
  <si>
    <t>S18639/2008</t>
  </si>
  <si>
    <t>VILDA-MEDUZA BUS BOZO</t>
  </si>
  <si>
    <t>S19221/2005</t>
  </si>
  <si>
    <t>EARLY MORNINGS KIMBERLY BLUE VELVET</t>
  </si>
  <si>
    <t>S19698/2004</t>
  </si>
  <si>
    <t>ONEWAY'S PIFF</t>
  </si>
  <si>
    <t>S19699/2004</t>
  </si>
  <si>
    <t>ONEWAY'S PUFF</t>
  </si>
  <si>
    <t>S20483/2007</t>
  </si>
  <si>
    <t>MOONCRADLE KATI'S MASK</t>
  </si>
  <si>
    <t>S22003/2005</t>
  </si>
  <si>
    <t>ONEWAY'S GOLDSMITH</t>
  </si>
  <si>
    <t>S22004/2005</t>
  </si>
  <si>
    <t>ONEWAY'S GOLD RUSH</t>
  </si>
  <si>
    <t>S22005/2005</t>
  </si>
  <si>
    <t>ONEWAY'S GOLD BAR</t>
  </si>
  <si>
    <t>S22006/2005</t>
  </si>
  <si>
    <t>ONEWAY'S GOLDEN SHIMMER</t>
  </si>
  <si>
    <t>S22007/2005</t>
  </si>
  <si>
    <t>ONEWAY'S GOLDEN TREASURE</t>
  </si>
  <si>
    <t>S22032/2002</t>
  </si>
  <si>
    <t>LEGENDENS ELLIOT</t>
  </si>
  <si>
    <t>S22035/2002</t>
  </si>
  <si>
    <t>LEGENDENS ELECTRA</t>
  </si>
  <si>
    <t>S22036/2002</t>
  </si>
  <si>
    <t>LEGENDENS EBONY</t>
  </si>
  <si>
    <t>S22657/2005</t>
  </si>
  <si>
    <t>GEMDALES POLYTHENE PAM</t>
  </si>
  <si>
    <t>S22658/2005</t>
  </si>
  <si>
    <t>GEMDALES PENNT LANE</t>
  </si>
  <si>
    <t>S22881/2007</t>
  </si>
  <si>
    <t>AVALLON BILA KAIFA</t>
  </si>
  <si>
    <t>S23025/2004</t>
  </si>
  <si>
    <t>EARLY MORNINGS JACK A DANDY</t>
  </si>
  <si>
    <t>S23026/2004</t>
  </si>
  <si>
    <t>EARLY MORNINGS JACK OF ALL TRADES</t>
  </si>
  <si>
    <t>S23027/2004</t>
  </si>
  <si>
    <t>EARLY MORNINGS JACK IN THE BOX</t>
  </si>
  <si>
    <t>S23028/2004</t>
  </si>
  <si>
    <t>EARLY MORNINGS JACK FROST</t>
  </si>
  <si>
    <t>S23029/2004</t>
  </si>
  <si>
    <t>EARLY MORNINGS JEWEL IN THE CROWN</t>
  </si>
  <si>
    <t>S23030/2004</t>
  </si>
  <si>
    <t>EARLY MORNINGS JUST IN TIME</t>
  </si>
  <si>
    <t>S23031/2004</t>
  </si>
  <si>
    <t>EARLY MORNINGS JET-ENGINE</t>
  </si>
  <si>
    <t>S23168/2008</t>
  </si>
  <si>
    <t>TURNING LEAF'S MAD TEA PARTY</t>
  </si>
  <si>
    <t>S23169/2008</t>
  </si>
  <si>
    <t>TURNING LEAF'S JUNGLE CRUISE</t>
  </si>
  <si>
    <t>S23170/2008</t>
  </si>
  <si>
    <t>TURNING LEAF'S TOAD'S WILD RIDE</t>
  </si>
  <si>
    <t>S23171/2008</t>
  </si>
  <si>
    <t>TURNING LEAF'S FAIRY MARY</t>
  </si>
  <si>
    <t>S23172/2008</t>
  </si>
  <si>
    <t>TURNING LEAF'S FAIRY IRIDESSA</t>
  </si>
  <si>
    <t>S23173/2008</t>
  </si>
  <si>
    <t>TURNING LEAF'S FAIRY SILVER MIST</t>
  </si>
  <si>
    <t>S23619/2006</t>
  </si>
  <si>
    <t>CINNABERRY'S HUNGRY HEART</t>
  </si>
  <si>
    <t>S23632/2007</t>
  </si>
  <si>
    <t>KARI'DAHLS NEMO NOVELL</t>
  </si>
  <si>
    <t>S23633/2007</t>
  </si>
  <si>
    <t>KARI'DAHLS NELSON NOBELL</t>
  </si>
  <si>
    <t>S23634/2005</t>
  </si>
  <si>
    <t>EARLY MORNINGS LITTLE SUPERMAN</t>
  </si>
  <si>
    <t>S23634/2007</t>
  </si>
  <si>
    <t>KARI'DAHLS NAJKO NOZELL</t>
  </si>
  <si>
    <t>S23635/2005</t>
  </si>
  <si>
    <t>EARLY MORNINGS LOIS LANE</t>
  </si>
  <si>
    <t>S23635/2007</t>
  </si>
  <si>
    <t>KARI'DAHLS NEXA NIBB</t>
  </si>
  <si>
    <t>S23636/2007</t>
  </si>
  <si>
    <t>KARI'DAHLS NADJA NATIRA</t>
  </si>
  <si>
    <t>S23637/2007</t>
  </si>
  <si>
    <t>KARI'DAHLS NORA NAGELLA</t>
  </si>
  <si>
    <t>S23729/2008</t>
  </si>
  <si>
    <t>S24104/2003</t>
  </si>
  <si>
    <t>GEMDALES KEEN-EYED KELVIN</t>
  </si>
  <si>
    <t>S24105/2003</t>
  </si>
  <si>
    <t>GEMDALES KINDLY KIPLING</t>
  </si>
  <si>
    <t>S24106/2003</t>
  </si>
  <si>
    <t>GEMDALES KISSING KATE</t>
  </si>
  <si>
    <t>S24397/2002</t>
  </si>
  <si>
    <t>ONEWAY'S ABBE</t>
  </si>
  <si>
    <t>S24398/2002</t>
  </si>
  <si>
    <t>ONEWAY'S MADICKEN</t>
  </si>
  <si>
    <t>S24556/2001</t>
  </si>
  <si>
    <t>ONEWAY'S MIKE HAMMER</t>
  </si>
  <si>
    <t>S24557/2001</t>
  </si>
  <si>
    <t>ONEWAY'S PHILIP MARLOWE</t>
  </si>
  <si>
    <t>S24558/2001</t>
  </si>
  <si>
    <t>ONEWAY'S JAMES BOND</t>
  </si>
  <si>
    <t>S24559/2001</t>
  </si>
  <si>
    <t>ONEWAY'S DICK TRACY</t>
  </si>
  <si>
    <t>S24560/2001</t>
  </si>
  <si>
    <t>ONEWAY'S ELLERY QUEEN</t>
  </si>
  <si>
    <t>S24561/2001</t>
  </si>
  <si>
    <t>ONEWAY'S LARA CROFT</t>
  </si>
  <si>
    <t>S24562/2001</t>
  </si>
  <si>
    <t>ONEWAY'S MISS MARPLE</t>
  </si>
  <si>
    <t>S24964/2009</t>
  </si>
  <si>
    <t>GALLANT BRYCE STAR</t>
  </si>
  <si>
    <t>S25471/2003</t>
  </si>
  <si>
    <t>ONEWAY'S HUGO BOSS</t>
  </si>
  <si>
    <t>S25472/2003</t>
  </si>
  <si>
    <t>ONEWAY'S POÉME</t>
  </si>
  <si>
    <t>S25473/2003</t>
  </si>
  <si>
    <t>ONEWAY'S CHLOÉ</t>
  </si>
  <si>
    <t>S25474/2003</t>
  </si>
  <si>
    <t>ONEWAY'S OPIUM</t>
  </si>
  <si>
    <t>S25475/2003</t>
  </si>
  <si>
    <t>ONEWAY'S OBSESSION</t>
  </si>
  <si>
    <t>S25476/2003</t>
  </si>
  <si>
    <t>ONEWAY'S POISON</t>
  </si>
  <si>
    <t>S25805/2007</t>
  </si>
  <si>
    <t>MABINOGION THE EVENSTAR</t>
  </si>
  <si>
    <t>S26414/2004</t>
  </si>
  <si>
    <t>GEMDALES MICHELLE MABELLE</t>
  </si>
  <si>
    <t>S26415/2004</t>
  </si>
  <si>
    <t>GEMDALES MAGGIE MAE</t>
  </si>
  <si>
    <t>S26416/2004</t>
  </si>
  <si>
    <t>GEMDALES MAXWELL'S SILVERHAMMER</t>
  </si>
  <si>
    <t>S26417/2004</t>
  </si>
  <si>
    <t>GEMDALES MR MOONLIGHT</t>
  </si>
  <si>
    <t>S26418/2004</t>
  </si>
  <si>
    <t>GEMDALES MOTHER NATURE'S SON</t>
  </si>
  <si>
    <t>S26419/2004</t>
  </si>
  <si>
    <t>GEMDALES MEAN MR MUSTARD</t>
  </si>
  <si>
    <t>S27097/2003</t>
  </si>
  <si>
    <t>SANDCASTLE'S ONE MORE TIME</t>
  </si>
  <si>
    <t>S27552/2005</t>
  </si>
  <si>
    <t>LIFEDREAM LADY INGEL</t>
  </si>
  <si>
    <t>S27654/2001</t>
  </si>
  <si>
    <t>WINSOME-NOVA</t>
  </si>
  <si>
    <t>S27655/2001</t>
  </si>
  <si>
    <t>WISTFUL-PLEXUS</t>
  </si>
  <si>
    <t>S27656/2001</t>
  </si>
  <si>
    <t>WATCHMAN-IZOR</t>
  </si>
  <si>
    <t>S27657/2001</t>
  </si>
  <si>
    <t>WHOOPING-ATLAS</t>
  </si>
  <si>
    <t>S27666/2008</t>
  </si>
  <si>
    <t>ONEWAY'S CHIP N' DALE</t>
  </si>
  <si>
    <t>S27667/2008</t>
  </si>
  <si>
    <t>ONEWAY'S TEST PILOT DONALD</t>
  </si>
  <si>
    <t>S27668/2008</t>
  </si>
  <si>
    <t>ONEWAY'S PRIVATE PLUTO</t>
  </si>
  <si>
    <t>S27669/2008</t>
  </si>
  <si>
    <t>ONEWAY'S CORN CHIPS</t>
  </si>
  <si>
    <t>S27670/2008</t>
  </si>
  <si>
    <t>ONEWAY'S CRAZY O' DAISY</t>
  </si>
  <si>
    <t>S27671/2008</t>
  </si>
  <si>
    <t>ONEWAY'S WORKING FOR PEANUTS</t>
  </si>
  <si>
    <t>S27672/2008</t>
  </si>
  <si>
    <t>ONEWAY'S TOY TINKERS</t>
  </si>
  <si>
    <t>S28498/2001</t>
  </si>
  <si>
    <t>GEMDALES HEAVY HARLEY</t>
  </si>
  <si>
    <t>S28499/2001</t>
  </si>
  <si>
    <t>GEMDALES HARMLESS HARRY</t>
  </si>
  <si>
    <t>S28500/2001</t>
  </si>
  <si>
    <t>GEMDALES HAPPY HAROLD</t>
  </si>
  <si>
    <t>S28501/2001</t>
  </si>
  <si>
    <t>GEMDALES HONEST HUMPHREY</t>
  </si>
  <si>
    <t>S28502/2001</t>
  </si>
  <si>
    <t>GEMDALES HONEY HILLARY</t>
  </si>
  <si>
    <t>S28503/2001</t>
  </si>
  <si>
    <t>GEMDALES HANDSOME HILDA</t>
  </si>
  <si>
    <t>S28504/2001</t>
  </si>
  <si>
    <t>GEMDALES HAZY HILLEVI</t>
  </si>
  <si>
    <t>S29070/2005</t>
  </si>
  <si>
    <t>CINNABERRY'S OVERCAST SKY</t>
  </si>
  <si>
    <t>S29403/2005</t>
  </si>
  <si>
    <t>FAIRLINES THE SHOWDIGGER</t>
  </si>
  <si>
    <t>S29404/2005</t>
  </si>
  <si>
    <t>FAIRLINES THE SHOWPRINCESS</t>
  </si>
  <si>
    <t>S29670/2004</t>
  </si>
  <si>
    <t>SONTIKAN SURUNMURHAAJA</t>
  </si>
  <si>
    <t>S30102/2004</t>
  </si>
  <si>
    <t>MIRONIK'S MOROS</t>
  </si>
  <si>
    <t>S30103/2004</t>
  </si>
  <si>
    <t>MIRONIK'S MINOS</t>
  </si>
  <si>
    <t>S30104/2004</t>
  </si>
  <si>
    <t>MIRONIK'S METIS</t>
  </si>
  <si>
    <t>S30106/2004</t>
  </si>
  <si>
    <t>MIRONIK'S MITRA</t>
  </si>
  <si>
    <t>S30107/2004</t>
  </si>
  <si>
    <t>MIRONIK'S MEDUSA</t>
  </si>
  <si>
    <t>S30108/2004</t>
  </si>
  <si>
    <t>MIRONIK'S MINERVA</t>
  </si>
  <si>
    <t>S31399/2006</t>
  </si>
  <si>
    <t>CINNABERRY'S HOLE IN ONE</t>
  </si>
  <si>
    <t>S31735/2006</t>
  </si>
  <si>
    <t>MIRONIK'S PICKO</t>
  </si>
  <si>
    <t>S31736/2006</t>
  </si>
  <si>
    <t>MIRONIK'S POSSUM</t>
  </si>
  <si>
    <t>S31737/2006</t>
  </si>
  <si>
    <t>MIRONIK'S PAOLA</t>
  </si>
  <si>
    <t>S31738/2006</t>
  </si>
  <si>
    <t>MIRONIK'S PANIZZI</t>
  </si>
  <si>
    <t>S32144/2007</t>
  </si>
  <si>
    <t>ONEWAY'S MR DESTINY</t>
  </si>
  <si>
    <t>S32145/2007</t>
  </si>
  <si>
    <t>ONEWAY'S THE RUNNER</t>
  </si>
  <si>
    <t>S32146/2007</t>
  </si>
  <si>
    <t>ONEWAY'S DREAM ON</t>
  </si>
  <si>
    <t>S32147/2007</t>
  </si>
  <si>
    <t>ONEWAY'S CENTER OF ATTENTION</t>
  </si>
  <si>
    <t>S32458/2002</t>
  </si>
  <si>
    <t>AURINGONKUKAN ÄIMÄN KÄKENÄ</t>
  </si>
  <si>
    <t>S33095/2008</t>
  </si>
  <si>
    <t>ONEWAY'S SIR HUGO DRAX</t>
  </si>
  <si>
    <t>S33096/2008</t>
  </si>
  <si>
    <t>ONEWAY'S DONOVAN RED GRANT</t>
  </si>
  <si>
    <t>S33097/2008</t>
  </si>
  <si>
    <t>ONEWAY'S GENERAL KOSKOV</t>
  </si>
  <si>
    <t>S33098/2008</t>
  </si>
  <si>
    <t>ONEWAY'S ELEKTRA KING</t>
  </si>
  <si>
    <t>S33099/2008</t>
  </si>
  <si>
    <t>ONEWAY'S MARY GOODNIGHT</t>
  </si>
  <si>
    <t>S33100/2008</t>
  </si>
  <si>
    <t>ONEWAY'S KISSY SUZUKI</t>
  </si>
  <si>
    <t>S33101/2008</t>
  </si>
  <si>
    <t>ONEWAY'S JENNY FLEX</t>
  </si>
  <si>
    <t>S33102/2008</t>
  </si>
  <si>
    <t>ONEWAY'S OCTOPUSSY</t>
  </si>
  <si>
    <t>S33103/2008</t>
  </si>
  <si>
    <t>ONEWAY'S PUSSY GALORE</t>
  </si>
  <si>
    <t>S33104/2008</t>
  </si>
  <si>
    <t>ONEWAY'S BIBI DAHL</t>
  </si>
  <si>
    <t>S33105/2008</t>
  </si>
  <si>
    <t>WILD AT HARDT CHARYBDIS COBALT</t>
  </si>
  <si>
    <t>S33106/2008</t>
  </si>
  <si>
    <t>WILD AT HARDT LORELEY LILAC</t>
  </si>
  <si>
    <t>S33107/2008</t>
  </si>
  <si>
    <t>WILD AT HARDT MEDEA MAUVE</t>
  </si>
  <si>
    <t>S33108/2008</t>
  </si>
  <si>
    <t>WILD AT HARDT MEDUSA MAUVE MICROBE</t>
  </si>
  <si>
    <t>S33109/2008</t>
  </si>
  <si>
    <t>WILD AT HARDT SCYLLA SKYBLUE</t>
  </si>
  <si>
    <t>S33517/2003</t>
  </si>
  <si>
    <t>ONEWAY'S SHAGGY</t>
  </si>
  <si>
    <t>S33518/2003</t>
  </si>
  <si>
    <t>ONEWAY'S ALICIA KEYS</t>
  </si>
  <si>
    <t>S33519/2003</t>
  </si>
  <si>
    <t>ONEWAY'S HOLLY VALANCE</t>
  </si>
  <si>
    <t>S33520/2003</t>
  </si>
  <si>
    <t>ONEWAY'S FAITH HILL</t>
  </si>
  <si>
    <t>S33521/2003</t>
  </si>
  <si>
    <t>ONEWAY'S MACY GRAY</t>
  </si>
  <si>
    <t>S33630/2001</t>
  </si>
  <si>
    <t>FOLIAS ZERPICO</t>
  </si>
  <si>
    <t>S33631/2001</t>
  </si>
  <si>
    <t>FOLIAS ZANCERRE</t>
  </si>
  <si>
    <t>S33632/2001</t>
  </si>
  <si>
    <t>FOLIAS ZHIRAZ</t>
  </si>
  <si>
    <t>S33633/2001</t>
  </si>
  <si>
    <t>FOLIAS ZINFANDEL</t>
  </si>
  <si>
    <t>S33634/2001</t>
  </si>
  <si>
    <t>FOLIAS ZAMOS</t>
  </si>
  <si>
    <t>S33635/2001</t>
  </si>
  <si>
    <t>FOLIAS ZANGRIA</t>
  </si>
  <si>
    <t>S33826/2006</t>
  </si>
  <si>
    <t>ONEWAY'S TIME FOR ENERGY</t>
  </si>
  <si>
    <t>S33827/2006</t>
  </si>
  <si>
    <t>ONEWAY'S TIME FOR ACTION</t>
  </si>
  <si>
    <t>S33828/2006</t>
  </si>
  <si>
    <t>ONEWAY'S TIME TO RELAX</t>
  </si>
  <si>
    <t>S33829/2006</t>
  </si>
  <si>
    <t>ONEWAY'S TIME FOR PLEASURE</t>
  </si>
  <si>
    <t>S34273/2000</t>
  </si>
  <si>
    <t>ONEWAY'S BLACK MAGIC WOMAN</t>
  </si>
  <si>
    <t>S34274/2000</t>
  </si>
  <si>
    <t>ONEWAY'S SMOOTH</t>
  </si>
  <si>
    <t>S34275/2000</t>
  </si>
  <si>
    <t>ONEWAY'S BART SIMPSON</t>
  </si>
  <si>
    <t>S34276/2000</t>
  </si>
  <si>
    <t>ONEWAY'S HOMER SIMPSON</t>
  </si>
  <si>
    <t>S34277/2000</t>
  </si>
  <si>
    <t>ONEWAY'S NED FLANDERS</t>
  </si>
  <si>
    <t>S34278/2000</t>
  </si>
  <si>
    <t>ONEWAY'S MR BURNS</t>
  </si>
  <si>
    <t>S34279/2000</t>
  </si>
  <si>
    <t>ONEWAY'S CHIEF WIGGUM</t>
  </si>
  <si>
    <t>S34280/2000</t>
  </si>
  <si>
    <t>ONEWAY'S MAYOR QUIMBY</t>
  </si>
  <si>
    <t>S34281/2000</t>
  </si>
  <si>
    <t>ONEWAY'S MARGE</t>
  </si>
  <si>
    <t>S34423/2005</t>
  </si>
  <si>
    <t>ONEWAY'S SUZUKI</t>
  </si>
  <si>
    <t>S34424/2005</t>
  </si>
  <si>
    <t>ONEWAY'S TRIUMPH</t>
  </si>
  <si>
    <t>S34425/2005</t>
  </si>
  <si>
    <t>ONEWAY'S HARLEY DAVIDSON</t>
  </si>
  <si>
    <t>S34426/2005</t>
  </si>
  <si>
    <t>ONEWAY'S KAWASAKI</t>
  </si>
  <si>
    <t>S34427/2005</t>
  </si>
  <si>
    <t>ONEWAY'S YAMAHA</t>
  </si>
  <si>
    <t>S34428/2005</t>
  </si>
  <si>
    <t>ONEWAY'S HONDA</t>
  </si>
  <si>
    <t>S34429/2005</t>
  </si>
  <si>
    <t>ONEWAY'S APRILIA</t>
  </si>
  <si>
    <t>S34430/2005</t>
  </si>
  <si>
    <t>ONEWAY'S SECRET RING</t>
  </si>
  <si>
    <t>S34431/2005</t>
  </si>
  <si>
    <t>ONEWAY'S DIAMOND RING</t>
  </si>
  <si>
    <t>S34432/2005</t>
  </si>
  <si>
    <t>ONEWAY'S RING OF FIRE</t>
  </si>
  <si>
    <t>S34523/2007</t>
  </si>
  <si>
    <t>CINNABERRY'S UNIQUE STYLE</t>
  </si>
  <si>
    <t>S35016/2009</t>
  </si>
  <si>
    <t>BLONDIE</t>
  </si>
  <si>
    <t>S35017/2009</t>
  </si>
  <si>
    <t>MUSSE-PIGG</t>
  </si>
  <si>
    <t>S35018/2009</t>
  </si>
  <si>
    <t>MIMMI-PIGG</t>
  </si>
  <si>
    <t>S35019/2009</t>
  </si>
  <si>
    <t>BIGGLES</t>
  </si>
  <si>
    <t>S35020/2009</t>
  </si>
  <si>
    <t>HOBBE</t>
  </si>
  <si>
    <t>S35021/2009</t>
  </si>
  <si>
    <t>BETTY-BOOP</t>
  </si>
  <si>
    <t>S35022/2009</t>
  </si>
  <si>
    <t>OBELIX</t>
  </si>
  <si>
    <t>S35023/2009</t>
  </si>
  <si>
    <t>FLASH</t>
  </si>
  <si>
    <t>S35332/2006</t>
  </si>
  <si>
    <t>ONEWAY'S TOP HAT</t>
  </si>
  <si>
    <t>S35333/2006</t>
  </si>
  <si>
    <t>ONEWAY'S WILD WEST</t>
  </si>
  <si>
    <t>S35334/2006</t>
  </si>
  <si>
    <t>ONEWAY'S SUPER JET</t>
  </si>
  <si>
    <t>S35335/2006</t>
  </si>
  <si>
    <t>ONEWAY'S CANDY DIP</t>
  </si>
  <si>
    <t>S36271/2008</t>
  </si>
  <si>
    <t>MIRONIK'S VIR</t>
  </si>
  <si>
    <t>S36272/2008</t>
  </si>
  <si>
    <t>MIRONIK'S VIKTOR</t>
  </si>
  <si>
    <t>S36273/2008</t>
  </si>
  <si>
    <t>MIRONIK'S VALE</t>
  </si>
  <si>
    <t>S36274/2008</t>
  </si>
  <si>
    <t>MIRONIK'S VENI</t>
  </si>
  <si>
    <t>S36275/2008</t>
  </si>
  <si>
    <t>MIRONIK'S VIDI</t>
  </si>
  <si>
    <t>S36276/2008</t>
  </si>
  <si>
    <t>MIRONIK'S VICI</t>
  </si>
  <si>
    <t>S36277/2008</t>
  </si>
  <si>
    <t>MIRONIK'S VITA</t>
  </si>
  <si>
    <t>S39197/2002</t>
  </si>
  <si>
    <t>AURINGONKUKAN ÄMMILLE ONNEA</t>
  </si>
  <si>
    <t>S39634/2009</t>
  </si>
  <si>
    <t>GEMDALES YIPPIE YAHOO</t>
  </si>
  <si>
    <t>S39635/2009</t>
  </si>
  <si>
    <t>GEMDALES YOUR YVONNE</t>
  </si>
  <si>
    <t>S39636/2009</t>
  </si>
  <si>
    <t>GEMDALES YEARNING YENNY</t>
  </si>
  <si>
    <t>S39637/2009</t>
  </si>
  <si>
    <t>GEMDALES YOLLY YULIA</t>
  </si>
  <si>
    <t>S39878/2008</t>
  </si>
  <si>
    <t>CATHILINE'S CAJUN BOOGIE</t>
  </si>
  <si>
    <t>S39879/2008</t>
  </si>
  <si>
    <t>CATHILINE'S COPPER CANYON</t>
  </si>
  <si>
    <t>S39880/2008</t>
  </si>
  <si>
    <t>CATHILINE'S CHOCOLATE BOX</t>
  </si>
  <si>
    <t>S39881/2008</t>
  </si>
  <si>
    <t>CATHILINE'S CANDY STRIPE</t>
  </si>
  <si>
    <t>S39882/2008</t>
  </si>
  <si>
    <t>CATHILINE'S CHUBBY CHEEKS</t>
  </si>
  <si>
    <t>S39883/2008</t>
  </si>
  <si>
    <t>CATHILINE'S CARBON TYPE</t>
  </si>
  <si>
    <t>S40177/2001</t>
  </si>
  <si>
    <t>FAIRLINES PRIVATE PROPERTY</t>
  </si>
  <si>
    <t>S40178/2001</t>
  </si>
  <si>
    <t>FAIRLINES PRACTICAL JOKE</t>
  </si>
  <si>
    <t>S40179/2001</t>
  </si>
  <si>
    <t>FAIRLINES PERSONAL PATCHWORK</t>
  </si>
  <si>
    <t>S40180/2001</t>
  </si>
  <si>
    <t>FAIRLINES PRETTY POTPOURRI</t>
  </si>
  <si>
    <t>S40181/2001</t>
  </si>
  <si>
    <t>FAIRLINES PETIT PRINCESS</t>
  </si>
  <si>
    <t>S40182/2001</t>
  </si>
  <si>
    <t>FAIRLINES PASSIONATE POLLY</t>
  </si>
  <si>
    <t>S40183/2001</t>
  </si>
  <si>
    <t>FAIRLINES PRETTY PUPPET</t>
  </si>
  <si>
    <t>S40936/2009</t>
  </si>
  <si>
    <t>LEGENDENS DANCES WITH WOLVES</t>
  </si>
  <si>
    <t>S40937/2009</t>
  </si>
  <si>
    <t>LEGENDENS WIND IN HIS HAIR</t>
  </si>
  <si>
    <t>S40938/2009</t>
  </si>
  <si>
    <t>LEGENDENS KICKING BIRD</t>
  </si>
  <si>
    <t>S40939/2009</t>
  </si>
  <si>
    <t>LEGENDENS BLACK SHAWL</t>
  </si>
  <si>
    <t>S40940/2009</t>
  </si>
  <si>
    <t>LEGENDENS STANDS WITH A FIST</t>
  </si>
  <si>
    <t>S40941/2009</t>
  </si>
  <si>
    <t>LEGENDENS SMILES A LOT</t>
  </si>
  <si>
    <t>S41869/2001</t>
  </si>
  <si>
    <t>ONEWAY'S ROLLS ROYCE</t>
  </si>
  <si>
    <t>S41870/2001</t>
  </si>
  <si>
    <t>ONEWAY'S CADILLAC</t>
  </si>
  <si>
    <t>S41871/2001</t>
  </si>
  <si>
    <t>ONEWAY'S MCLAREN</t>
  </si>
  <si>
    <t>S41872/2001</t>
  </si>
  <si>
    <t>ONEWAY'S LAMBORGHINI</t>
  </si>
  <si>
    <t>S41873/2001</t>
  </si>
  <si>
    <t>ONEWAY'S FERRARI</t>
  </si>
  <si>
    <t>S41874/2001</t>
  </si>
  <si>
    <t>ONEWAY'S MERCEDES</t>
  </si>
  <si>
    <t>S41875/2001</t>
  </si>
  <si>
    <t>ONEWAY'S PORSCHE</t>
  </si>
  <si>
    <t>S41876/2001</t>
  </si>
  <si>
    <t>ONEWAY'S CORVETTE</t>
  </si>
  <si>
    <t>S41877/2001</t>
  </si>
  <si>
    <t>ONEWAY'S LOTUS</t>
  </si>
  <si>
    <t>S42021/2002</t>
  </si>
  <si>
    <t>SANDCASTLE'S STORM INATEACUP</t>
  </si>
  <si>
    <t>S42489/2005</t>
  </si>
  <si>
    <t>ONEWAY'S GOOD CHARLOTTE</t>
  </si>
  <si>
    <t>S42823/2005</t>
  </si>
  <si>
    <t>SANDCASTLE'S NYLON MOON</t>
  </si>
  <si>
    <t>S42888/2008</t>
  </si>
  <si>
    <t>JÄÄLINNAN TUULEN TYTÄR</t>
  </si>
  <si>
    <t>S42889/2008</t>
  </si>
  <si>
    <t>CINNABERRY'S ALMOST AN ANGEL</t>
  </si>
  <si>
    <t>S43807/2009</t>
  </si>
  <si>
    <t>TOP-FASHION'S BE MY LORD</t>
  </si>
  <si>
    <t>S43808/2009</t>
  </si>
  <si>
    <t>TOP-FASHION'S BORN TO BE A WINNER</t>
  </si>
  <si>
    <t>S43809/2009</t>
  </si>
  <si>
    <t>TOP-FASHION'S BORN TO BE WILD</t>
  </si>
  <si>
    <t>S43810/2009</t>
  </si>
  <si>
    <t>TOP-FASHION'S BLACK JACK</t>
  </si>
  <si>
    <t>S43811/2009</t>
  </si>
  <si>
    <t>TOP-FASHION'S BE MY QUEEN</t>
  </si>
  <si>
    <t>S43833/2002</t>
  </si>
  <si>
    <t>ONEWAY'S CARL LEWIS</t>
  </si>
  <si>
    <t>S43834/2002</t>
  </si>
  <si>
    <t>ONEWAY'S DONOVAN BAILEY</t>
  </si>
  <si>
    <t>S43835/2002</t>
  </si>
  <si>
    <t>ONEWAY'S BEN JOHNSON</t>
  </si>
  <si>
    <t>S43836/2002</t>
  </si>
  <si>
    <t>ONEWAY'S MAURICE GREENE</t>
  </si>
  <si>
    <t>S43837/2002</t>
  </si>
  <si>
    <t>ONEWAY'S MARION JONES</t>
  </si>
  <si>
    <t>S43838/2002</t>
  </si>
  <si>
    <t>ONEWAY'S GAIL DEVERS</t>
  </si>
  <si>
    <t>S43839/2002</t>
  </si>
  <si>
    <t>ONEWAY'S MERLENE OTTEY</t>
  </si>
  <si>
    <t>S43840/2002</t>
  </si>
  <si>
    <t>ONEWAY'S FLORENCE GRIFFITH JOYNER</t>
  </si>
  <si>
    <t>S43841/2002</t>
  </si>
  <si>
    <t>ONEWAY'S MAJESTIX</t>
  </si>
  <si>
    <t>S43842/2002</t>
  </si>
  <si>
    <t>ONEWAY'S MIRACULIX</t>
  </si>
  <si>
    <t>S43843/2002</t>
  </si>
  <si>
    <t>ONEWAY'S IDEFIX</t>
  </si>
  <si>
    <t>S43844/2002</t>
  </si>
  <si>
    <t>ONEWAY'S ASTERIX</t>
  </si>
  <si>
    <t>S43845/2002</t>
  </si>
  <si>
    <t>ONEWAY'S OBELIX</t>
  </si>
  <si>
    <t>S43846/2002</t>
  </si>
  <si>
    <t>ONEWAY'S PRALINE</t>
  </si>
  <si>
    <t>S44469/2007</t>
  </si>
  <si>
    <t>ONEWAY'S HUMAN TORCH</t>
  </si>
  <si>
    <t>S44470/2007</t>
  </si>
  <si>
    <t>ONEWAY'S THE THING</t>
  </si>
  <si>
    <t>S44471/2007</t>
  </si>
  <si>
    <t>ONEWAY'S MR FANTASTIC</t>
  </si>
  <si>
    <t>S44472/2007</t>
  </si>
  <si>
    <t>ONEWAY'S INVISIBLE WOMAN</t>
  </si>
  <si>
    <t>S44546/2009</t>
  </si>
  <si>
    <t>GEMDALES ZENSIBLE ZAMUEL</t>
  </si>
  <si>
    <t>S44547/2009</t>
  </si>
  <si>
    <t>GEMDALES ZUPERB ZACCARIAS</t>
  </si>
  <si>
    <t>S44550/2009</t>
  </si>
  <si>
    <t>GEMDALES ZENSATIONAL ZCARLET</t>
  </si>
  <si>
    <t>S44551/2009</t>
  </si>
  <si>
    <t>GEMDALES ZMART ZUZANNA</t>
  </si>
  <si>
    <t>S45277/2006</t>
  </si>
  <si>
    <t>ONEWAY'S JOHNNY BE GOOD</t>
  </si>
  <si>
    <t>S45278/2006</t>
  </si>
  <si>
    <t>ONEWAY'S PULP FICTION</t>
  </si>
  <si>
    <t>S45279/2006</t>
  </si>
  <si>
    <t>JACK MACK'S KEY TO KUDOS</t>
  </si>
  <si>
    <t>S45543/2002</t>
  </si>
  <si>
    <t>ONEWAY'S FAT RAP</t>
  </si>
  <si>
    <t>S45544/2002</t>
  </si>
  <si>
    <t>ONEWAY'S FIRETIGER</t>
  </si>
  <si>
    <t>S45545/2002</t>
  </si>
  <si>
    <t>ONEWAY'S HOT TIGER</t>
  </si>
  <si>
    <t>S45546/2002</t>
  </si>
  <si>
    <t>ONEWAY'S HOT PEPPER</t>
  </si>
  <si>
    <t>S45547/2002</t>
  </si>
  <si>
    <t>ONEWAY'S TAIL DANCER</t>
  </si>
  <si>
    <t>S45548/2002</t>
  </si>
  <si>
    <t>ONEWAY'S BLUE FOX FLASH</t>
  </si>
  <si>
    <t>S45607/2006</t>
  </si>
  <si>
    <t>VILDA-MEDUZA ANAM DOST</t>
  </si>
  <si>
    <t>S45608/2006</t>
  </si>
  <si>
    <t>VILDA-MEDUZA ANAM CARA</t>
  </si>
  <si>
    <t>S45609/2006</t>
  </si>
  <si>
    <t>VILDA-MEDUZA ANAM AMICO</t>
  </si>
  <si>
    <t>S45610/2006</t>
  </si>
  <si>
    <t>VILDA-MEDUZA ANAM AMIGO</t>
  </si>
  <si>
    <t>S45611/2006</t>
  </si>
  <si>
    <t>VILDA-MEDUZA ANAM AMIE</t>
  </si>
  <si>
    <t>S45612/2006</t>
  </si>
  <si>
    <t>VILDA-MEDUZA ANAM ARKADAS</t>
  </si>
  <si>
    <t>S45844/2008</t>
  </si>
  <si>
    <t>URBAN TOONIES CABALLEIRO I JANEIRO</t>
  </si>
  <si>
    <t>S45847/2008</t>
  </si>
  <si>
    <t>URBAN TOONIES KARL-ALFRED</t>
  </si>
  <si>
    <t>S45848/2008</t>
  </si>
  <si>
    <t>URBAN TOONIES FRITIOF I ARKADIEN</t>
  </si>
  <si>
    <t>S45849/2008</t>
  </si>
  <si>
    <t>URBAN TOONIES FIORELLA I CARAMELLA</t>
  </si>
  <si>
    <t>S45850/2008</t>
  </si>
  <si>
    <t>URBAN TOONIES ROSA PÅ BAL</t>
  </si>
  <si>
    <t>S46558/2002</t>
  </si>
  <si>
    <t>FAIRLINES ALIAS CLARK KENT</t>
  </si>
  <si>
    <t>S46559/2002</t>
  </si>
  <si>
    <t>FAIRLINES ALIAS MR WALKER</t>
  </si>
  <si>
    <t>S46560/2002</t>
  </si>
  <si>
    <t>FAIRLINES ALIAS DICK GRAYSON</t>
  </si>
  <si>
    <t>S46561/2002</t>
  </si>
  <si>
    <t>FAIRLINES ALIAS BRUCE WAYNE</t>
  </si>
  <si>
    <t>S46562/2002</t>
  </si>
  <si>
    <t>FAIRLINES ALIAS PETER PARKER</t>
  </si>
  <si>
    <t>S46563/2002</t>
  </si>
  <si>
    <t>FAIRLINES ALIAS KATHY KANE</t>
  </si>
  <si>
    <t>S46564/2002</t>
  </si>
  <si>
    <t>FAIRLINES ALIAS BABS GORDON</t>
  </si>
  <si>
    <t>S46928/2007</t>
  </si>
  <si>
    <t>CLINGSTONE'S NO DOUBT</t>
  </si>
  <si>
    <t>S47591/2008</t>
  </si>
  <si>
    <t>CINNABERRY'S WINNING TICKET</t>
  </si>
  <si>
    <t>S48284/2002</t>
  </si>
  <si>
    <t>ONEWAY'S SECRET AGENT</t>
  </si>
  <si>
    <t>S48285/2002</t>
  </si>
  <si>
    <t>ONEWAY'S AGENT X9</t>
  </si>
  <si>
    <t>S48286/2002</t>
  </si>
  <si>
    <t>ONEWAY'S MISS SECRET AGENT</t>
  </si>
  <si>
    <t>S49316/2007</t>
  </si>
  <si>
    <t>LEGENDENS ARTHOS</t>
  </si>
  <si>
    <t>S49317/2007</t>
  </si>
  <si>
    <t>LEGENDENS PORTHOS</t>
  </si>
  <si>
    <t>S49318/2007</t>
  </si>
  <si>
    <t>LEGENDENS ARAMIS</t>
  </si>
  <si>
    <t>S49319/2007</t>
  </si>
  <si>
    <t>LEGENDENS MYLADY</t>
  </si>
  <si>
    <t>S49320/2007</t>
  </si>
  <si>
    <t>LEGENDENS ELOISE</t>
  </si>
  <si>
    <t>S49487/2003</t>
  </si>
  <si>
    <t>ONEWAY'S LILL-SNORRE</t>
  </si>
  <si>
    <t>S49488/2003</t>
  </si>
  <si>
    <t>ONEWAY'S TYKE MÖRBULT</t>
  </si>
  <si>
    <t>S49489/2003</t>
  </si>
  <si>
    <t>ONEWAY'S HALVDAN GLAPPKÄFT</t>
  </si>
  <si>
    <t>S49490/2003</t>
  </si>
  <si>
    <t>ONEWAY'S CASSANDRA</t>
  </si>
  <si>
    <t>S49876/2004</t>
  </si>
  <si>
    <t>ONEWAY'S HERR NILSSON</t>
  </si>
  <si>
    <t>S49877/2004</t>
  </si>
  <si>
    <t>ONEWAY'S PIPPI LÅNGSTRUMP</t>
  </si>
  <si>
    <t>S49995/2005</t>
  </si>
  <si>
    <t>DALIMATTAS ROSELLA</t>
  </si>
  <si>
    <t>S50028/2008</t>
  </si>
  <si>
    <t>EARLY MORNINGS MAGNUM WHITE</t>
  </si>
  <si>
    <t>S50029/2008</t>
  </si>
  <si>
    <t>EARLY MORNINGS MAGNUM JAVA</t>
  </si>
  <si>
    <t>S50030/2008</t>
  </si>
  <si>
    <t>EARLY MORNINGS MAGNUM MANDEL</t>
  </si>
  <si>
    <t>S50031/2008</t>
  </si>
  <si>
    <t>EARLY MORNINGS MAGNUM CLASSIC</t>
  </si>
  <si>
    <t>S50032/2008</t>
  </si>
  <si>
    <t>EARLY MORNINGS MAGNUM ECVADOR</t>
  </si>
  <si>
    <t>S50033/2008</t>
  </si>
  <si>
    <t>EARLY MORNINGS MAGNUM COLOMBIA</t>
  </si>
  <si>
    <t>S50034/2008</t>
  </si>
  <si>
    <t>EARLY MORNINGS MAGNUM MAYAN MYSTICA</t>
  </si>
  <si>
    <t>S50415/2009</t>
  </si>
  <si>
    <t>CLINGSTONE'S GALLANT FELLOW</t>
  </si>
  <si>
    <t>S50416/2009</t>
  </si>
  <si>
    <t>CLINGSTONE'S GODDESS DOTCOM</t>
  </si>
  <si>
    <t>S50433/2008</t>
  </si>
  <si>
    <t>TÖRNSKOGENS CALVIN KLEIN</t>
  </si>
  <si>
    <t>S50434/2008</t>
  </si>
  <si>
    <t>TÖRNSKOGENS PACO RABANNE</t>
  </si>
  <si>
    <t>S50435/2008</t>
  </si>
  <si>
    <t>TÖRNSKOGENS RALPH LAUREN</t>
  </si>
  <si>
    <t>S50436/2008</t>
  </si>
  <si>
    <t>TÖRNSKOGENS GIORGIO ARMANI</t>
  </si>
  <si>
    <t>S50437/2008</t>
  </si>
  <si>
    <t>TÖRNSKOGENS LAURA BIAGOTTI</t>
  </si>
  <si>
    <t>S50438/2008</t>
  </si>
  <si>
    <t>TÖRNSKOGENS COCO CHANEL</t>
  </si>
  <si>
    <t>S50439/2008</t>
  </si>
  <si>
    <t>TÖRNSKOGENS NINA RICHIE</t>
  </si>
  <si>
    <t>S50442/2002</t>
  </si>
  <si>
    <t>TOONIE-LOVES SMOOTH ZENOBIA</t>
  </si>
  <si>
    <t>S50443/2002</t>
  </si>
  <si>
    <t>TOONIE-LOVES SMOOTH LINETTE</t>
  </si>
  <si>
    <t>S50444/2002</t>
  </si>
  <si>
    <t>TOONIE-LOVES SMOOTH ATHENA</t>
  </si>
  <si>
    <t>S50445/2002</t>
  </si>
  <si>
    <t>TOONIE-LOVES SMOOTH WHITNEY</t>
  </si>
  <si>
    <t>S50446/2002</t>
  </si>
  <si>
    <t>TOONIE-LOVES SMOOTH ROYAL STAR</t>
  </si>
  <si>
    <t>S50447/2002</t>
  </si>
  <si>
    <t>TOONIE-LOVES SMOOTH DON RAMON</t>
  </si>
  <si>
    <t>S50448/2002</t>
  </si>
  <si>
    <t>TOONIE-LOVES SMOOTH SO COOL</t>
  </si>
  <si>
    <t>S50490/2001</t>
  </si>
  <si>
    <t>EARLY MORNINGS HOKUS-POKUS</t>
  </si>
  <si>
    <t>S50491/2001</t>
  </si>
  <si>
    <t>EARLY MORNINGS HODGE-PODGE</t>
  </si>
  <si>
    <t>S50492/2001</t>
  </si>
  <si>
    <t>EARLY MORNINGS HUGGER-MUGGER</t>
  </si>
  <si>
    <t>S50493/2001</t>
  </si>
  <si>
    <t>EARLY MORNINGS HURLY-BURLY</t>
  </si>
  <si>
    <t>S50494/2001</t>
  </si>
  <si>
    <t>EARLY MORNINGS HURDY-GURDY</t>
  </si>
  <si>
    <t>S50495/2001</t>
  </si>
  <si>
    <t>EARLY MORNINGS HANKY-PANKY</t>
  </si>
  <si>
    <t>S50496/2001</t>
  </si>
  <si>
    <t>EARLY MORNINGS HOKEY-POKEY</t>
  </si>
  <si>
    <t>S50958/2007</t>
  </si>
  <si>
    <t>ONEWAY'S HAILSTONE</t>
  </si>
  <si>
    <t>S50959/2007</t>
  </si>
  <si>
    <t>ONEWAY'S SNOWFLAKE</t>
  </si>
  <si>
    <t>S50960/2007</t>
  </si>
  <si>
    <t>ONEWAY'S RAINDROP</t>
  </si>
  <si>
    <t>S50974/2004</t>
  </si>
  <si>
    <t>SANDCASTLE'S PARTY PEPPER</t>
  </si>
  <si>
    <t>S50975/2004</t>
  </si>
  <si>
    <t>SMOOTH VELIKA BLISS OF TORROSLY</t>
  </si>
  <si>
    <t>S51084/2008</t>
  </si>
  <si>
    <t>EARLY MORNINGS NEVER THE LESS</t>
  </si>
  <si>
    <t>S51085/2008</t>
  </si>
  <si>
    <t>EARLY MORNINGS NIGHT OF THE HUNTER</t>
  </si>
  <si>
    <t>S51086/2008</t>
  </si>
  <si>
    <t>EARLY MORNINGS NEEDLES AND PINS</t>
  </si>
  <si>
    <t>S51087/2008</t>
  </si>
  <si>
    <t>EARLY MORNINGS NOBODY BUT YOU</t>
  </si>
  <si>
    <t>S51088/2008</t>
  </si>
  <si>
    <t>EARLY MORNINGS NASH VILLE WOMAN</t>
  </si>
  <si>
    <t>S51089/2008</t>
  </si>
  <si>
    <t>EARLY MORNINGS NEVER ENDING STORY</t>
  </si>
  <si>
    <t>S51190/2007</t>
  </si>
  <si>
    <t>MABINOGION LÚTHIEN TINÚVIEL</t>
  </si>
  <si>
    <t>S51212/2004</t>
  </si>
  <si>
    <t>SMOOTH VIVID ALICE OF TORROSLY</t>
  </si>
  <si>
    <t>S51296/2009</t>
  </si>
  <si>
    <t>ONEWAY'S FLEXI FUEL</t>
  </si>
  <si>
    <t>S51297/2009</t>
  </si>
  <si>
    <t>ONEWAY'S GAZOLINA</t>
  </si>
  <si>
    <t>S51447/2001</t>
  </si>
  <si>
    <t>EARLY MORNINGS IDEAL</t>
  </si>
  <si>
    <t>S51448/2001</t>
  </si>
  <si>
    <t>EARLY MORNINGS IDOL</t>
  </si>
  <si>
    <t>S51449/2001</t>
  </si>
  <si>
    <t>EARLY MORNINGS INDIAN</t>
  </si>
  <si>
    <t>S51450/2001</t>
  </si>
  <si>
    <t>EARLY MORNINGS ISBRYTARE</t>
  </si>
  <si>
    <t>S51451/2001</t>
  </si>
  <si>
    <t>EARLY MORNINGS ISBJÖRN</t>
  </si>
  <si>
    <t>S51452/2001</t>
  </si>
  <si>
    <t>EARLY MORNINGS ISPRINSESSA</t>
  </si>
  <si>
    <t>S51477/2004</t>
  </si>
  <si>
    <t>SANDCASTLE'S DOCTOR PEPPER</t>
  </si>
  <si>
    <t>S51514/2009</t>
  </si>
  <si>
    <t>MIRONIK'S ZOFF</t>
  </si>
  <si>
    <t>S51515/2009</t>
  </si>
  <si>
    <t>MIRONIK'S ZIDANE</t>
  </si>
  <si>
    <t>S51516/2009</t>
  </si>
  <si>
    <t>MIRONIK'S ZICO</t>
  </si>
  <si>
    <t>S51517/2009</t>
  </si>
  <si>
    <t>MIRONIK'S ZANDI</t>
  </si>
  <si>
    <t>S51518/2009</t>
  </si>
  <si>
    <t>MIRONIK'S ZOLA</t>
  </si>
  <si>
    <t>S51519/2009</t>
  </si>
  <si>
    <t>MIRONIK'S ZENONI</t>
  </si>
  <si>
    <t>S51520/2009</t>
  </si>
  <si>
    <t>MIRONIK'S ZENGA</t>
  </si>
  <si>
    <t>S51952/2009</t>
  </si>
  <si>
    <t>LEGENDENS NO SURRENDER</t>
  </si>
  <si>
    <t>S51953/2009</t>
  </si>
  <si>
    <t>LEGENDENS BORN TO RUN</t>
  </si>
  <si>
    <t>S51954/2009</t>
  </si>
  <si>
    <t>LEGENDENS BECAUSE THE NIGHT</t>
  </si>
  <si>
    <t>S51955/2009</t>
  </si>
  <si>
    <t>LEGENDENS I'M A ROCKER</t>
  </si>
  <si>
    <t>S51956/2009</t>
  </si>
  <si>
    <t>LEGENDENS COUNTIN' ON A MIRACLE</t>
  </si>
  <si>
    <t>S51957/2009</t>
  </si>
  <si>
    <t>LEGENDENS SHE'S THE ONE</t>
  </si>
  <si>
    <t>S51958/2009</t>
  </si>
  <si>
    <t>LEGENDENS DANCING IN THE DARK</t>
  </si>
  <si>
    <t>S51959/2009</t>
  </si>
  <si>
    <t>LEGENDENS CROSS MY HEART</t>
  </si>
  <si>
    <t>S51960/2009</t>
  </si>
  <si>
    <t>LEGENDENS MAGIC</t>
  </si>
  <si>
    <t>S51961/2009</t>
  </si>
  <si>
    <t>LEGENDENS GLORY DAYS</t>
  </si>
  <si>
    <t>S52001/2006</t>
  </si>
  <si>
    <t>GEMDALES SMASHING STEVEN</t>
  </si>
  <si>
    <t>S52002/2006</t>
  </si>
  <si>
    <t>GEMDALES SENSITIVE SHIRLEY</t>
  </si>
  <si>
    <t>S52003/2006</t>
  </si>
  <si>
    <t>GEMDALES SWEET SARAH</t>
  </si>
  <si>
    <t>S52004/2006</t>
  </si>
  <si>
    <t>GEMDALES SHIMMERING SONIA</t>
  </si>
  <si>
    <t>S52005/2006</t>
  </si>
  <si>
    <t>GEMDALES SHINING SCARLET</t>
  </si>
  <si>
    <t>S52006/2006</t>
  </si>
  <si>
    <t>GEMDALES SMILING SHEILA</t>
  </si>
  <si>
    <t>S52514/2004</t>
  </si>
  <si>
    <t>SMOOTH VISUAL CLARITY OF TORROSLY</t>
  </si>
  <si>
    <t>S52680/2000</t>
  </si>
  <si>
    <t>EARLY MORNINGS FIFI THE FLEA</t>
  </si>
  <si>
    <t>S52897/2005</t>
  </si>
  <si>
    <t>ONEWAY'S SHADOWS AND FOG</t>
  </si>
  <si>
    <t>S52898/2005</t>
  </si>
  <si>
    <t>ONEWAY'S DANGEROUS GAME</t>
  </si>
  <si>
    <t>S52899/2005</t>
  </si>
  <si>
    <t>ONEWAY'S NAME OF THE GAME</t>
  </si>
  <si>
    <t>S52900/2005</t>
  </si>
  <si>
    <t>ONEWAY'S BLUE IN THE FACE</t>
  </si>
  <si>
    <t>S52901/2005</t>
  </si>
  <si>
    <t>ONEWAY'S SHANGHAI SURPRISE</t>
  </si>
  <si>
    <t>S52902/2005</t>
  </si>
  <si>
    <t>ONEWAY'S WHO'S THAT GIRL</t>
  </si>
  <si>
    <t>S53290/2006</t>
  </si>
  <si>
    <t>ROXINA'S CESSNA SKYMASTER</t>
  </si>
  <si>
    <t>S53291/2006</t>
  </si>
  <si>
    <t>ROXINA'S CESSNA SKYWAGON</t>
  </si>
  <si>
    <t>S53292/2006</t>
  </si>
  <si>
    <t>ROXINA'S CESSNA SKYLANE</t>
  </si>
  <si>
    <t>S53293/2006</t>
  </si>
  <si>
    <t>ROXINA'S CESSNA SKYHAWK</t>
  </si>
  <si>
    <t>S53309/2004</t>
  </si>
  <si>
    <t>SMOOTH VISION O' LOVE OF TORROSLY</t>
  </si>
  <si>
    <t>S53695/2006</t>
  </si>
  <si>
    <t>ASANDZAN AROXINA</t>
  </si>
  <si>
    <t>S53708/2004</t>
  </si>
  <si>
    <t>CINNABERRY'S TINY TOON</t>
  </si>
  <si>
    <t>S54184/2002</t>
  </si>
  <si>
    <t>SANDCASTLE'S MATADOR MIX</t>
  </si>
  <si>
    <t>S54977/2000</t>
  </si>
  <si>
    <t>LEGENDENS DEAREST DORINDA</t>
  </si>
  <si>
    <t>S55053/2001</t>
  </si>
  <si>
    <t>MIRONIK'S JAZZ WITH PEARL</t>
  </si>
  <si>
    <t>S55056/2001</t>
  </si>
  <si>
    <t>MIRONIK'S JAZZ WITH CORAL</t>
  </si>
  <si>
    <t>S55057/2001</t>
  </si>
  <si>
    <t>MIRONIK'S JAZZ WITH JADE</t>
  </si>
  <si>
    <t>S56073/2002</t>
  </si>
  <si>
    <t>ONEWAY'S BAKER</t>
  </si>
  <si>
    <t>S56074/2002</t>
  </si>
  <si>
    <t>ONEWAY'S NORMA</t>
  </si>
  <si>
    <t>S56075/2002</t>
  </si>
  <si>
    <t>ONEWAY'S JEAN</t>
  </si>
  <si>
    <t>S57074/2001</t>
  </si>
  <si>
    <t>ONEWAY'S POPCORN</t>
  </si>
  <si>
    <t>S57075/2001</t>
  </si>
  <si>
    <t>ONEWAY'S ESTRELLA</t>
  </si>
  <si>
    <t>S57283/2006</t>
  </si>
  <si>
    <t>GEMDALES TOPMOST TARTUFFE</t>
  </si>
  <si>
    <t>S57284/2006</t>
  </si>
  <si>
    <t>GEMDALES TERRIFIC TITUS</t>
  </si>
  <si>
    <t>S57285/2006</t>
  </si>
  <si>
    <t>GEMDALES TREMENDOUS TINTOMARA</t>
  </si>
  <si>
    <t>S57286/2006</t>
  </si>
  <si>
    <t>GEMDALES TUMBLEWEED TWIGGY</t>
  </si>
  <si>
    <t>S57287/2006</t>
  </si>
  <si>
    <t>GEMDALES TRUELOVE TUVA-LO</t>
  </si>
  <si>
    <t>S57288/2006</t>
  </si>
  <si>
    <t>GEMDALES TANGIBLE TIGERLILY</t>
  </si>
  <si>
    <t>S57289/2006</t>
  </si>
  <si>
    <t>GEMDALES TILJA TREASURE OF MINE</t>
  </si>
  <si>
    <t>S57290/2006</t>
  </si>
  <si>
    <t>GEMDALES TWINKLE LITTLE TINDRA</t>
  </si>
  <si>
    <t>S57332/2008</t>
  </si>
  <si>
    <t>GEMDALES XPLOSIVE XANTÉ</t>
  </si>
  <si>
    <t>S57333/2008</t>
  </si>
  <si>
    <t>GEMDALES XCLUSIVE XANTOS</t>
  </si>
  <si>
    <t>S57334/2008</t>
  </si>
  <si>
    <t>GEMDALES XPECTED XAVIER</t>
  </si>
  <si>
    <t>S57335/2008</t>
  </si>
  <si>
    <t>GEMDALES XCELLENT XERA</t>
  </si>
  <si>
    <t>S57336/2008</t>
  </si>
  <si>
    <t>GEMDALES XTREME XARA</t>
  </si>
  <si>
    <t>S57337/2008</t>
  </si>
  <si>
    <t>GEMDALES XTRA XANTIPPA</t>
  </si>
  <si>
    <t>S57406/2005</t>
  </si>
  <si>
    <t>GEMDALES QUALITY QUINTUS</t>
  </si>
  <si>
    <t>S57407/2005</t>
  </si>
  <si>
    <t>GEMDALES QUEENLIKE QUINSIE</t>
  </si>
  <si>
    <t>S57408/2005</t>
  </si>
  <si>
    <t>DREAMROCK'S BREAKING THE HABIT</t>
  </si>
  <si>
    <t>S57409/2005</t>
  </si>
  <si>
    <t>DREAMROCK'S SOMEWHERE I BELONG</t>
  </si>
  <si>
    <t>S57410/2005</t>
  </si>
  <si>
    <t>DREAMROCK'S EASIER TO RUN</t>
  </si>
  <si>
    <t>S57411/2005</t>
  </si>
  <si>
    <t>DREAMROCK'S HIT THE FLOOR</t>
  </si>
  <si>
    <t>S57412/2005</t>
  </si>
  <si>
    <t>DREAMROCK'S DON'T STAY</t>
  </si>
  <si>
    <t>S57413/2005</t>
  </si>
  <si>
    <t>DREAMROCK'S FROM THE INSIDE</t>
  </si>
  <si>
    <t>S57837/2007</t>
  </si>
  <si>
    <t>GEMDALES VERY VIQOROUS VICTOR</t>
  </si>
  <si>
    <t>S57838/2007</t>
  </si>
  <si>
    <t>GEMDALES VERACIOUS VINCENT</t>
  </si>
  <si>
    <t>S57839/2007</t>
  </si>
  <si>
    <t>GEMDALES VALIANT VIKING</t>
  </si>
  <si>
    <t>S57840/2007</t>
  </si>
  <si>
    <t>GEMDALES VIRTUAL VILHELM</t>
  </si>
  <si>
    <t>S57841/2007</t>
  </si>
  <si>
    <t>GEMDALES VANITY VANESSA</t>
  </si>
  <si>
    <t>S57842/2007</t>
  </si>
  <si>
    <t>GEMDALES VENERABLE VICTORIA</t>
  </si>
  <si>
    <t>S57843/2007</t>
  </si>
  <si>
    <t>GEMDALES VANILLA VENICE</t>
  </si>
  <si>
    <t>S57844/2007</t>
  </si>
  <si>
    <t>GEMDALES VISUAL VIENNA</t>
  </si>
  <si>
    <t>S57845/2007</t>
  </si>
  <si>
    <t>GEMDALES VICTORIOUS VIOLA</t>
  </si>
  <si>
    <t>S57846/2007</t>
  </si>
  <si>
    <t>GEMDALES VIVACIOUS VIRGINIA</t>
  </si>
  <si>
    <t>S57847/2007</t>
  </si>
  <si>
    <t>GEMDALES VELVET VERONICA</t>
  </si>
  <si>
    <t>S57848/2007</t>
  </si>
  <si>
    <t>ONEWAY'S JEAN LUC PICARD</t>
  </si>
  <si>
    <t>S57849/2007</t>
  </si>
  <si>
    <t>ONEWAY'S WESLEY CRUSHER</t>
  </si>
  <si>
    <t>S57850/2007</t>
  </si>
  <si>
    <t>ONEWAY'S MAGGIE HUBBELL</t>
  </si>
  <si>
    <t>S57851/2007</t>
  </si>
  <si>
    <t>ONEWAY'S ALYSSA OGAWA</t>
  </si>
  <si>
    <t>S57852/2007</t>
  </si>
  <si>
    <t>ONEWAY'S NATASHA YAR</t>
  </si>
  <si>
    <t>S57853/2007</t>
  </si>
  <si>
    <t>ONEWAY'S DEANNA TROI</t>
  </si>
  <si>
    <t>S57925/2001</t>
  </si>
  <si>
    <t>GEMDALES INCREDIBLE ISAC</t>
  </si>
  <si>
    <t>S57926/2001</t>
  </si>
  <si>
    <t>GEMDALES INVINCIBLE ISABELL</t>
  </si>
  <si>
    <t>S58698/2000</t>
  </si>
  <si>
    <t>ONEWAY'S POKÉMON</t>
  </si>
  <si>
    <t>S58699/2000</t>
  </si>
  <si>
    <t>ONEWAY'S CHARMANDER</t>
  </si>
  <si>
    <t>S58700/2000</t>
  </si>
  <si>
    <t>ONEWAY'S PIKACHU</t>
  </si>
  <si>
    <t>S58701/2000</t>
  </si>
  <si>
    <t>ONEWAY'S TANGELA</t>
  </si>
  <si>
    <t>S58702/2000</t>
  </si>
  <si>
    <t>ONEWAY'S CLEFAIRY</t>
  </si>
  <si>
    <t>S58703/2000</t>
  </si>
  <si>
    <t>ONEWAY'S JIGGLYPUFF</t>
  </si>
  <si>
    <t>S59038/2006</t>
  </si>
  <si>
    <t>FOXEARTH FLEXIBLE FRIEND</t>
  </si>
  <si>
    <t>S59105/2001</t>
  </si>
  <si>
    <t>ONEWAY'S LORD OF THE RING</t>
  </si>
  <si>
    <t>S59106/2001</t>
  </si>
  <si>
    <t>ONEWAY'S MASTER OF THE RING</t>
  </si>
  <si>
    <t>S59107/2001</t>
  </si>
  <si>
    <t>ONEWAY'S RULER OF THE RING</t>
  </si>
  <si>
    <t>S59108/2001</t>
  </si>
  <si>
    <t>ONEWAY'S KING OF THE RING</t>
  </si>
  <si>
    <t>S59109/2001</t>
  </si>
  <si>
    <t>ONEWAY'S CONQUEROR OF THE RING</t>
  </si>
  <si>
    <t>S59158/2004</t>
  </si>
  <si>
    <t>ONEWAY'S ZIGGY STARDUST</t>
  </si>
  <si>
    <t>S59159/2004</t>
  </si>
  <si>
    <t>ONEWAY'S SECTOR Z</t>
  </si>
  <si>
    <t>S59160/2004</t>
  </si>
  <si>
    <t>ONEWAY'S PRISONER OF LOVE</t>
  </si>
  <si>
    <t>S59161/2004</t>
  </si>
  <si>
    <t>ONEWAY'S SPEED OF LIFE</t>
  </si>
  <si>
    <t>S59162/2004</t>
  </si>
  <si>
    <t>ONEWAY'S CHINA GIRL</t>
  </si>
  <si>
    <t>S59163/2004</t>
  </si>
  <si>
    <t>ONEWAY'S COSMIC DANCER</t>
  </si>
  <si>
    <t>S59244/2007</t>
  </si>
  <si>
    <t>KANGASVUOKON SCARLET</t>
  </si>
  <si>
    <t>S59494/2003</t>
  </si>
  <si>
    <t>GEMDALES LOVELY LAURA</t>
  </si>
  <si>
    <t>S59495/2003</t>
  </si>
  <si>
    <t>GEMDALES LUCKY LISBETH</t>
  </si>
  <si>
    <t>S59664/2003</t>
  </si>
  <si>
    <t>FAIRLINES FIVE CARD STUD</t>
  </si>
  <si>
    <t>S59665/2003</t>
  </si>
  <si>
    <t>FAIRLINES MASTER MIND</t>
  </si>
  <si>
    <t>S59666/2003</t>
  </si>
  <si>
    <t>FAIRLINES TIVIAL PURSUIT</t>
  </si>
  <si>
    <t>S59667/2003</t>
  </si>
  <si>
    <t>FAIRLINES CANASTA</t>
  </si>
  <si>
    <t>S59668/2003</t>
  </si>
  <si>
    <t>FAIRLINES ROULETTE</t>
  </si>
  <si>
    <t>S59669/2003</t>
  </si>
  <si>
    <t>FAIRLINES YATZY</t>
  </si>
  <si>
    <t>S60199/2004</t>
  </si>
  <si>
    <t>DREAMROCK'S SEMMI</t>
  </si>
  <si>
    <t>S60200/2004</t>
  </si>
  <si>
    <t>DREAMROCK'S NAMEHOTO</t>
  </si>
  <si>
    <t>S60201/2004</t>
  </si>
  <si>
    <t>DREAMROCK'S DILDARI</t>
  </si>
  <si>
    <t>S60202/2004</t>
  </si>
  <si>
    <t>DREAMROCK'S SUKI</t>
  </si>
  <si>
    <t>S60203/2004</t>
  </si>
  <si>
    <t>DREAMROCK'S CITTAJA</t>
  </si>
  <si>
    <t>S60204/2004</t>
  </si>
  <si>
    <t>DREAMROCK'S MADANA</t>
  </si>
  <si>
    <t>S61392/2004</t>
  </si>
  <si>
    <t>ONEWAY'S ON WITH THE SHOW</t>
  </si>
  <si>
    <t>S61393/2004</t>
  </si>
  <si>
    <t>ONEWAY'S OUT OF CONTROL</t>
  </si>
  <si>
    <t>S61394/2004</t>
  </si>
  <si>
    <t>ONEWAY'S TUMBLING DICE</t>
  </si>
  <si>
    <t>S61395/2004</t>
  </si>
  <si>
    <t>ONEWAY'S BACK STREET GIRL</t>
  </si>
  <si>
    <t>S61396/2004</t>
  </si>
  <si>
    <t>ONEWAY'S LADY JANE</t>
  </si>
  <si>
    <t>S61397/2004</t>
  </si>
  <si>
    <t>ONEWAY'S LITTLE QUEENIE</t>
  </si>
  <si>
    <t>S61650/2002</t>
  </si>
  <si>
    <t>ONEWAY'S URBAN ACTIVE</t>
  </si>
  <si>
    <t>S61651/2002</t>
  </si>
  <si>
    <t>ONEWAY'S TOP SPEED</t>
  </si>
  <si>
    <t>S61652/2002</t>
  </si>
  <si>
    <t>ONEWAY'S DARK SPOT</t>
  </si>
  <si>
    <t>S61653/2002</t>
  </si>
  <si>
    <t>ONEWAY'S EYELINER</t>
  </si>
  <si>
    <t>S61654/2002</t>
  </si>
  <si>
    <t>ONEWAY'S PHENOMEN-A</t>
  </si>
  <si>
    <t>S61655/2002</t>
  </si>
  <si>
    <t>ONEWAY'S PHOTOGÉNIC</t>
  </si>
  <si>
    <t>S61694/2007</t>
  </si>
  <si>
    <t>MARODÖREN'S CLARA</t>
  </si>
  <si>
    <t>S61695/2007</t>
  </si>
  <si>
    <t>MARODÖREN'S CLEO</t>
  </si>
  <si>
    <t>S61696/2007</t>
  </si>
  <si>
    <t>MARODÖREN'S CARA MIA</t>
  </si>
  <si>
    <t>S61697/2007</t>
  </si>
  <si>
    <t>MARODÖREN'S CASANOVA</t>
  </si>
  <si>
    <t>S61698/2007</t>
  </si>
  <si>
    <t>MARODÖREN'S CASSIUS CLAY</t>
  </si>
  <si>
    <t>S62543/2005</t>
  </si>
  <si>
    <t>SANDCASTLE'S ALL ABOUT ME</t>
  </si>
  <si>
    <t>S62942/2008</t>
  </si>
  <si>
    <t>VILDA-MEDUZA CANDU CLEVERGIRL</t>
  </si>
  <si>
    <t>S62943/2008</t>
  </si>
  <si>
    <t>VILDA-MEDUZA COLDPLAYER</t>
  </si>
  <si>
    <t>S62944/2008</t>
  </si>
  <si>
    <t>VILDA-MEDUZA COOL-AND-SHARP</t>
  </si>
  <si>
    <t>S62945/2008</t>
  </si>
  <si>
    <t>VILDA-MEDUZA CRACKERJACK</t>
  </si>
  <si>
    <t>S62946/2008</t>
  </si>
  <si>
    <t>VILDA-MEDUZA COCK-AND-BULL STORY</t>
  </si>
  <si>
    <t>S62947/2008</t>
  </si>
  <si>
    <t>LET IT BE FANTAZIJA</t>
  </si>
  <si>
    <t>S63086/2007</t>
  </si>
  <si>
    <t>MIRONIK'S TINGELING</t>
  </si>
  <si>
    <t>S63272/2007</t>
  </si>
  <si>
    <t>SMOOTH WINNER IN GOLD OF TORROSLY</t>
  </si>
  <si>
    <t>S63629/2008</t>
  </si>
  <si>
    <t>EYESDELIGHT QUEEN OF NIGHT</t>
  </si>
  <si>
    <t>S63630/2008</t>
  </si>
  <si>
    <t>EYESDELIGHT BLUSHING BEAUTY</t>
  </si>
  <si>
    <t>S63631/2008</t>
  </si>
  <si>
    <t>EYESDELIGHT PACIFIC PEARL</t>
  </si>
  <si>
    <t>S63767/2005</t>
  </si>
  <si>
    <t>KANGASVUOKON STAR VOYAGER</t>
  </si>
  <si>
    <t>S64304/2003</t>
  </si>
  <si>
    <t>ONEWAY'S WILL SMITH</t>
  </si>
  <si>
    <t>S64305/2003</t>
  </si>
  <si>
    <t>ONEWAY'S SAMUEL L JACKSON</t>
  </si>
  <si>
    <t>S64306/2003</t>
  </si>
  <si>
    <t>ONEWAY'S MATT DAMON</t>
  </si>
  <si>
    <t>S64307/2003</t>
  </si>
  <si>
    <t>ONEWAY'S JOHN TRAVOLTA</t>
  </si>
  <si>
    <t>S64308/2003</t>
  </si>
  <si>
    <t>ONEWAY'S BRAD PITT</t>
  </si>
  <si>
    <t>S64309/2003</t>
  </si>
  <si>
    <t>ONEWAY'S COURTNEY COX</t>
  </si>
  <si>
    <t>S64310/2003</t>
  </si>
  <si>
    <t>ONEWAY'S UMA THURMAN</t>
  </si>
  <si>
    <t>S64311/2003</t>
  </si>
  <si>
    <t>ONEWAY'S CAMERON DIAZ</t>
  </si>
  <si>
    <t>S64312/2003</t>
  </si>
  <si>
    <t>ONEWAY'S MINNIE DRIVER</t>
  </si>
  <si>
    <t>S64538/2004</t>
  </si>
  <si>
    <t>GEMDALES OBSERVANT OLIVER</t>
  </si>
  <si>
    <t>S64539/2004</t>
  </si>
  <si>
    <t>GEMDALES OPTIMISTIC OSCAR</t>
  </si>
  <si>
    <t>S64540/2004</t>
  </si>
  <si>
    <t>GEMDALES OPEN-HEARTED OFELIA</t>
  </si>
  <si>
    <t>S64541/2004</t>
  </si>
  <si>
    <t>GEMDALES OVERJOYED OTHILIA</t>
  </si>
  <si>
    <t>S64542/2004</t>
  </si>
  <si>
    <t>GEMDALES OUTSTANDING OLIVIA</t>
  </si>
  <si>
    <t>S64543/2004</t>
  </si>
  <si>
    <t>GEMDALES OBEDIENT ODETTE</t>
  </si>
  <si>
    <t>S64564/2007</t>
  </si>
  <si>
    <t>S64565/2007</t>
  </si>
  <si>
    <t>SHINY LAKE'S DAWN GLORY</t>
  </si>
  <si>
    <t>S64596/2005</t>
  </si>
  <si>
    <t>ASTOLAT'S BUXUS BOTANICUS</t>
  </si>
  <si>
    <t>S64597/2005</t>
  </si>
  <si>
    <t>ASTOLAT'S BOMBAX BONANOX</t>
  </si>
  <si>
    <t>S64598/2005</t>
  </si>
  <si>
    <t>ASTOLAT'S BROCCOLI BOLBITIS</t>
  </si>
  <si>
    <t>S64599/2005</t>
  </si>
  <si>
    <t>ASTOLAT'S BRUNELLA BRASSICA</t>
  </si>
  <si>
    <t>S64600/2005</t>
  </si>
  <si>
    <t>ASTOLAT'S BUMALDA BOLLÉA</t>
  </si>
  <si>
    <t>S64738/2005</t>
  </si>
  <si>
    <t>SANDCASTLE'S ALL DRESSED UP</t>
  </si>
  <si>
    <t>S64739/2005</t>
  </si>
  <si>
    <t>DANDINAS QUITE A GIRL</t>
  </si>
  <si>
    <t>S65662/2009</t>
  </si>
  <si>
    <t>ROXINA'S CESSNA CARDINAL</t>
  </si>
  <si>
    <t>S65663/2009</t>
  </si>
  <si>
    <t>ROXINA'S CESSNA CENTURION</t>
  </si>
  <si>
    <t>S65664/2009</t>
  </si>
  <si>
    <t>ROXINA'S CESSNA CONQUEST</t>
  </si>
  <si>
    <t>S65665/2009</t>
  </si>
  <si>
    <t>ROXINA'S CESSNA CITATION</t>
  </si>
  <si>
    <t>S65666/2009</t>
  </si>
  <si>
    <t>ROXINA'S CESSNA CARAVAN</t>
  </si>
  <si>
    <t>S65674/2006</t>
  </si>
  <si>
    <t>AURINGONKUKAN MALLI MIMMI</t>
  </si>
  <si>
    <t>S65859/2009</t>
  </si>
  <si>
    <t>VILDA-MEDUZA DOMINO DANCING</t>
  </si>
  <si>
    <t>S65860/2009</t>
  </si>
  <si>
    <t>VILDA-MEDUZA DIG IT</t>
  </si>
  <si>
    <t>S65861/2009</t>
  </si>
  <si>
    <t>VILDA-MEDUZA DECLARATION OF LOVE</t>
  </si>
  <si>
    <t>S65862/2009</t>
  </si>
  <si>
    <t>VILDA-MEDUZA DEEPER THAN LOVE</t>
  </si>
  <si>
    <t>S65863/2009</t>
  </si>
  <si>
    <t>VILDA-MEDUZA DANCE WITH ME</t>
  </si>
  <si>
    <t>S65864/2009</t>
  </si>
  <si>
    <t>VILDA-MEDUZA DESERT ROSE</t>
  </si>
  <si>
    <t>S65865/2009</t>
  </si>
  <si>
    <t>VILDA-MEDUZA DIAMONDS AND PEARLS</t>
  </si>
  <si>
    <t>S65866/2009</t>
  </si>
  <si>
    <t>VILDA-MEDUZA DADDY'S GIRL</t>
  </si>
  <si>
    <t>S65867/2009</t>
  </si>
  <si>
    <t>CINNABERRY'S TANGO MIKE</t>
  </si>
  <si>
    <t>S66477/2004</t>
  </si>
  <si>
    <t>ASTOLAT'S ACER-ACRIS</t>
  </si>
  <si>
    <t>S66478/2004</t>
  </si>
  <si>
    <t>ASTOLAT'S ASTER-ATRA</t>
  </si>
  <si>
    <t>S66479/2004</t>
  </si>
  <si>
    <t>ASTOLAT'S AKLEJA-ASPERA</t>
  </si>
  <si>
    <t>S66480/2004</t>
  </si>
  <si>
    <t>ASTOLAT'S ALTER-ALCEA</t>
  </si>
  <si>
    <t>S66761/2007</t>
  </si>
  <si>
    <t>GEMDALES WILLING TO PLEASE WILFRED</t>
  </si>
  <si>
    <t>S67143/2004</t>
  </si>
  <si>
    <t>SANDCASTLE'S TIMELESS TRUTH</t>
  </si>
  <si>
    <t>S67636/2006</t>
  </si>
  <si>
    <t>TURNING LEAF'S WILFRED OF IVANHOE</t>
  </si>
  <si>
    <t>S67637/2006</t>
  </si>
  <si>
    <t>TURNING LEAF'S HEIRESS LADY MARION</t>
  </si>
  <si>
    <t>S67638/2006</t>
  </si>
  <si>
    <t>TURNING LEAF'S HEIRESS LADY ROWEENA</t>
  </si>
  <si>
    <t>S67639/2006</t>
  </si>
  <si>
    <t>TURNING LEAF'S HEIRESS LADY REBECCA</t>
  </si>
  <si>
    <t>S68092/2008</t>
  </si>
  <si>
    <t>MACGEE'S NICE DREAM</t>
  </si>
  <si>
    <t>S68899/2006</t>
  </si>
  <si>
    <t>WESAYSO SIN SIN SIN</t>
  </si>
  <si>
    <t>S68978/2004</t>
  </si>
  <si>
    <t>CATHILINE'S TOUCH OF CHILI</t>
  </si>
  <si>
    <t>S68979/2004</t>
  </si>
  <si>
    <t>CATHILINE'S TOUCH OF CUMMIN</t>
  </si>
  <si>
    <t>S68980/2004</t>
  </si>
  <si>
    <t>CATHILINE'S TOUCH OF CURRY</t>
  </si>
  <si>
    <t>S68981/2004</t>
  </si>
  <si>
    <t>CATHILINE'S TOUCH OF CAYENNE</t>
  </si>
  <si>
    <t>S68982/2004</t>
  </si>
  <si>
    <t>CATHILINE'S TOUCH OF CINNAMON</t>
  </si>
  <si>
    <t>S68983/2004</t>
  </si>
  <si>
    <t>CATHILINE'S TOUCH OF CARDAMOM</t>
  </si>
  <si>
    <t>S68984/2004</t>
  </si>
  <si>
    <t>SANDCASTLE'S QUEEN-B</t>
  </si>
  <si>
    <t>S69649/2004</t>
  </si>
  <si>
    <t>SANDCASTLE'S TOUCHDOWN</t>
  </si>
  <si>
    <t>SE10165/2023</t>
  </si>
  <si>
    <t>MIRONIK'S LORD BUTE</t>
  </si>
  <si>
    <t>SE10166/2023</t>
  </si>
  <si>
    <t>MIRONIK'S LIZA JO</t>
  </si>
  <si>
    <t>SE10167/2023</t>
  </si>
  <si>
    <t>MIRONIK'S LOVELY WERA</t>
  </si>
  <si>
    <t>SE10168/2023</t>
  </si>
  <si>
    <t>MIRONIK'S LILLFIA</t>
  </si>
  <si>
    <t>SE10611/2014</t>
  </si>
  <si>
    <t>ONEWAY'S ROGER MOORE</t>
  </si>
  <si>
    <t>SE10612/2014</t>
  </si>
  <si>
    <t>ONEWAY'S PIERCE BROSNAN</t>
  </si>
  <si>
    <t>SE10613/2014</t>
  </si>
  <si>
    <t>ONEWAY'S DANIEL CRAIG</t>
  </si>
  <si>
    <t>SE10614/2014</t>
  </si>
  <si>
    <t>ONEWAY'S TIMOTHY DALTON</t>
  </si>
  <si>
    <t>SE10615/2014</t>
  </si>
  <si>
    <t>ONEWAY'S MAUD ADAMS</t>
  </si>
  <si>
    <t>SE10616/2014</t>
  </si>
  <si>
    <t>ONEWAY'S BRITT EKLAND</t>
  </si>
  <si>
    <t>SE10617/2014</t>
  </si>
  <si>
    <t>ONEWAY'S CAROLINE MUNRO</t>
  </si>
  <si>
    <t>SE10680/2025</t>
  </si>
  <si>
    <t>KALAXIN HAPPY HAPPY HAPPY WORLD</t>
  </si>
  <si>
    <t>SE10986/2013</t>
  </si>
  <si>
    <t>GEMDALES BEKYMMERSLÖSE BENGT</t>
  </si>
  <si>
    <t>SE10987/2013</t>
  </si>
  <si>
    <t>GEMDALES BEDÅRANDE BRITT</t>
  </si>
  <si>
    <t>SE10988/2013</t>
  </si>
  <si>
    <t>GEMDALES BETAGANDE BEATRICE</t>
  </si>
  <si>
    <t>SE11205/2019</t>
  </si>
  <si>
    <t>MIRONIK'S VAGAR</t>
  </si>
  <si>
    <t>SE11206/2019</t>
  </si>
  <si>
    <t>MIRONIK'S VIGUR</t>
  </si>
  <si>
    <t>SE11207/2019</t>
  </si>
  <si>
    <t>MIRONIK'S VEGA</t>
  </si>
  <si>
    <t>SE11208/2019</t>
  </si>
  <si>
    <t>MIRONIK'S VIDOY</t>
  </si>
  <si>
    <t>SE11209/2019</t>
  </si>
  <si>
    <t>MIRONIK'S VYPIN</t>
  </si>
  <si>
    <t>SE11210/2019</t>
  </si>
  <si>
    <t>MIRONIK'S VELI</t>
  </si>
  <si>
    <t>SE11211/2019</t>
  </si>
  <si>
    <t>MIRONIK'S VIS</t>
  </si>
  <si>
    <t>SE11212/2019</t>
  </si>
  <si>
    <t>MIRONIK'S VALAI</t>
  </si>
  <si>
    <t>SE11761/2021</t>
  </si>
  <si>
    <t>TENDER WIND'S COOLEST MIND</t>
  </si>
  <si>
    <t>SE12643/2021</t>
  </si>
  <si>
    <t>DIAMONDFOX MAGICAL ALL NIGHT</t>
  </si>
  <si>
    <t>SE12906/2013</t>
  </si>
  <si>
    <t>GEMDALES CHARMIGA CONRAD</t>
  </si>
  <si>
    <t>SE12907/2013</t>
  </si>
  <si>
    <t>GEMDALES CALLE CHAMPAGNE</t>
  </si>
  <si>
    <t>SE12908/2013</t>
  </si>
  <si>
    <t>GEMDALES CHARMFULLE CASPER</t>
  </si>
  <si>
    <t>SE12909/2013</t>
  </si>
  <si>
    <t>GEMDALES CAJSA CRUSIDULL</t>
  </si>
  <si>
    <t>SE12910/2013</t>
  </si>
  <si>
    <t>GEMDALES CLARA CLEMENTIN</t>
  </si>
  <si>
    <t>SE13245/2011</t>
  </si>
  <si>
    <t>BLUE PETIPA'S AZIZ AZAZEL</t>
  </si>
  <si>
    <t>SE13246/2011</t>
  </si>
  <si>
    <t>BLUE PETIPA'S ASSEB ALBATROSS</t>
  </si>
  <si>
    <t>SE13247/2011</t>
  </si>
  <si>
    <t>BLUE PETIPA'S AFRA AKIKO</t>
  </si>
  <si>
    <t>SE13661/2017</t>
  </si>
  <si>
    <t>ONEWAY'S THE CRISPIN</t>
  </si>
  <si>
    <t>SE13662/2017</t>
  </si>
  <si>
    <t>ONEWAY'S MASTER CARD</t>
  </si>
  <si>
    <t>SE13663/2017</t>
  </si>
  <si>
    <t>ONEWAY'S SHARP TOP</t>
  </si>
  <si>
    <t>SE13666/2017</t>
  </si>
  <si>
    <t>ONEWAY'S SPADILLE</t>
  </si>
  <si>
    <t>SE13667/2017</t>
  </si>
  <si>
    <t>ONEWAY'S MAGIC SLIM</t>
  </si>
  <si>
    <t>SE13668/2017</t>
  </si>
  <si>
    <t>ONEWAY'S MAGIC SAM</t>
  </si>
  <si>
    <t>SE13669/2017</t>
  </si>
  <si>
    <t>ONEWAY'S MAGIC AFFAIR</t>
  </si>
  <si>
    <t>SE13670/2017</t>
  </si>
  <si>
    <t>ONEWAY'S BLACK MAGIC</t>
  </si>
  <si>
    <t>SE13671/2017</t>
  </si>
  <si>
    <t>ONEWAY'S MISTER MAGIC</t>
  </si>
  <si>
    <t>SE13672/2017</t>
  </si>
  <si>
    <t>ONEWAY'S BLUE MAGIC</t>
  </si>
  <si>
    <t>SE13673/2017</t>
  </si>
  <si>
    <t>ONEWAY'S MAGIC LADY</t>
  </si>
  <si>
    <t>SE13675/2017</t>
  </si>
  <si>
    <t>JEPNICKS CATCH THE MOMENT</t>
  </si>
  <si>
    <t>SE13676/2017</t>
  </si>
  <si>
    <t>JEPNICKS CATCH THE BLUE TREASURE</t>
  </si>
  <si>
    <t>SE13677/2017</t>
  </si>
  <si>
    <t>JEPNICKS CHIM CHIM</t>
  </si>
  <si>
    <t>SE13809/2018</t>
  </si>
  <si>
    <t>DUSTER BIE FUN DOG</t>
  </si>
  <si>
    <t>SE13886/2013</t>
  </si>
  <si>
    <t>LEGENDENS GALAXY</t>
  </si>
  <si>
    <t>SE13887/2013</t>
  </si>
  <si>
    <t>LEGENDENS ENTERPRICE</t>
  </si>
  <si>
    <t>SE13888/2013</t>
  </si>
  <si>
    <t>LEGENDENS STARWIND</t>
  </si>
  <si>
    <t>SE13889/2013</t>
  </si>
  <si>
    <t>LEGENDENS STARSPOT</t>
  </si>
  <si>
    <t>SE14373/2023</t>
  </si>
  <si>
    <t>MONSTAR'S ALL GOOD THINGS</t>
  </si>
  <si>
    <t>SE14374/2023</t>
  </si>
  <si>
    <t>MONSTAR'S ACROSS THE UNIVERSE</t>
  </si>
  <si>
    <t>SE14375/2023</t>
  </si>
  <si>
    <t>MONSTAR'S A WALK ON THE MOON</t>
  </si>
  <si>
    <t>SE14376/2023</t>
  </si>
  <si>
    <t>MONSTAR'S ALL IS BRIGHT</t>
  </si>
  <si>
    <t>SE14377/2023</t>
  </si>
  <si>
    <t>MONSTAR'S ALL I SEE IS YOU</t>
  </si>
  <si>
    <t>SE14378/2023</t>
  </si>
  <si>
    <t>MONSTAR'S ALL INCLUSIVE</t>
  </si>
  <si>
    <t>SE14379/2023</t>
  </si>
  <si>
    <t>MONSTAR'S ANGELHEART</t>
  </si>
  <si>
    <t>SE14380/2023</t>
  </si>
  <si>
    <t>MONSTAR'S A STAR IS BORN</t>
  </si>
  <si>
    <t>SE15217/2025</t>
  </si>
  <si>
    <t>ASTOLAT'S ILLICIUM</t>
  </si>
  <si>
    <t>2025</t>
  </si>
  <si>
    <t>SE15218/2025</t>
  </si>
  <si>
    <t>ASTOLAT'S ILLUSTRÁTUS</t>
  </si>
  <si>
    <t>SE15219/2025</t>
  </si>
  <si>
    <t>ASTOLAT'S IMPERÁTA</t>
  </si>
  <si>
    <t>SE15220/2025</t>
  </si>
  <si>
    <t>ASTOLAT'S IONÓPSIS</t>
  </si>
  <si>
    <t>SE15221/2025</t>
  </si>
  <si>
    <t>ASTOLAT'S IPSEA</t>
  </si>
  <si>
    <t>SE15222/2025</t>
  </si>
  <si>
    <t>ASTOLAT'S IZÓTE</t>
  </si>
  <si>
    <t>SE15296/2016</t>
  </si>
  <si>
    <t>TÖRNSKOGENS BELLEZZA DA VENEZIA</t>
  </si>
  <si>
    <t>SE15297/2016</t>
  </si>
  <si>
    <t>TÖRNSKOGENS SORELLA DA VERONA</t>
  </si>
  <si>
    <t>SE15298/2016</t>
  </si>
  <si>
    <t>TÖRNSKOGENS RAGAZZO DI MILANO</t>
  </si>
  <si>
    <t>SE15299/2016</t>
  </si>
  <si>
    <t>TÖRNSKOGENS FRATELLO DA JESOLO</t>
  </si>
  <si>
    <t>SE15511/2020</t>
  </si>
  <si>
    <t>BALTIMOORE FULL OF FUN</t>
  </si>
  <si>
    <t>SE15512/2020</t>
  </si>
  <si>
    <t>BALTIMOORE FULL OF MOON N' STARS</t>
  </si>
  <si>
    <t>SE15513/2020</t>
  </si>
  <si>
    <t>BALTIMOORE FULL OF FUTURE</t>
  </si>
  <si>
    <t>SE15514/2020</t>
  </si>
  <si>
    <t>BALTIMOORE FULL OF FANTASY</t>
  </si>
  <si>
    <t>SE15610/2024</t>
  </si>
  <si>
    <t>ASTOLAT'S HAPLO</t>
  </si>
  <si>
    <t>SE15611/2024</t>
  </si>
  <si>
    <t>ASTOLAT'S HEBECLÁDUS</t>
  </si>
  <si>
    <t>SE15612/2024</t>
  </si>
  <si>
    <t>ASTOLAT'S HÉCTORIS</t>
  </si>
  <si>
    <t>SE15613/2024</t>
  </si>
  <si>
    <t>ASTOLAT'S HELIO</t>
  </si>
  <si>
    <t>SE15614/2024</t>
  </si>
  <si>
    <t>ASTOLAT'S HÉSPERIS</t>
  </si>
  <si>
    <t>SE15615/2024</t>
  </si>
  <si>
    <t>ASTOLAT'S HÉPATICA</t>
  </si>
  <si>
    <t>SE15616/2024</t>
  </si>
  <si>
    <t>ASTOLAT'S HESMA</t>
  </si>
  <si>
    <t>SE15617/2024</t>
  </si>
  <si>
    <t>ASTOLAT'S HESPERÁNTHA</t>
  </si>
  <si>
    <t>SE15618/2024</t>
  </si>
  <si>
    <t>ASTOLAT'S HEVÉA</t>
  </si>
  <si>
    <t>SE15619/2024</t>
  </si>
  <si>
    <t>ASTOLAT'S HEXA</t>
  </si>
  <si>
    <t>SE15620/2024</t>
  </si>
  <si>
    <t>ASTOLAT'S HÓPPEA</t>
  </si>
  <si>
    <t>SE15653/2019</t>
  </si>
  <si>
    <t>GEMDALES HIALÖSE HJALMAR</t>
  </si>
  <si>
    <t>SE15654/2019</t>
  </si>
  <si>
    <t>GEMDALES HÄRLIGA HJÖRDIS</t>
  </si>
  <si>
    <t>SE15655/2019</t>
  </si>
  <si>
    <t>GEMDALES HYGGLIGA HILDUR</t>
  </si>
  <si>
    <t>SE15678/2020</t>
  </si>
  <si>
    <t>BLUE PETIPA'S GHIA GINOZA</t>
  </si>
  <si>
    <t>SE15679/2020</t>
  </si>
  <si>
    <t>BLUE PETIPA'S GUANACO GANAVEH</t>
  </si>
  <si>
    <t>SE15680/2020</t>
  </si>
  <si>
    <t>BLUE PETIPA'S GABALDON GARBEA</t>
  </si>
  <si>
    <t>SE15681/2020</t>
  </si>
  <si>
    <t>BLUE PETIPA'S GEBRA GANESHA</t>
  </si>
  <si>
    <t>SE15817/2020</t>
  </si>
  <si>
    <t>ZINKO AIN'T JUST A PRETTY FACE</t>
  </si>
  <si>
    <t>SE15824/2015</t>
  </si>
  <si>
    <t>MIGHTY'S SPRING MEADOW LIA LUC</t>
  </si>
  <si>
    <t>SE16372/2019</t>
  </si>
  <si>
    <t>MIRONIK'S XPENSIVE ONE</t>
  </si>
  <si>
    <t>SE16373/2019</t>
  </si>
  <si>
    <t>MIRONIK'S XTRAVAGANT</t>
  </si>
  <si>
    <t>SE16464/2022</t>
  </si>
  <si>
    <t>CARRIAGE TO MORRISTOWN</t>
  </si>
  <si>
    <t>SE16465/2022</t>
  </si>
  <si>
    <t>CARRIAGE TO PORT CHARLOTTE</t>
  </si>
  <si>
    <t>SE16466/2022</t>
  </si>
  <si>
    <t>CARRIAGE TO ALICE SPRINGS</t>
  </si>
  <si>
    <t>SE17042/2016</t>
  </si>
  <si>
    <t>SWEETCAILEANZ BLAZING COMMANDER</t>
  </si>
  <si>
    <t>SE17043/2016</t>
  </si>
  <si>
    <t>SWEETCAILEANZ BLAZING FIGHTER</t>
  </si>
  <si>
    <t>SE17044/2016</t>
  </si>
  <si>
    <t>SWEETCAILEANZ BLAZING LEADER</t>
  </si>
  <si>
    <t>SE17045/2016</t>
  </si>
  <si>
    <t>SWEETCAILEANZ BLAZING LEGEND</t>
  </si>
  <si>
    <t>SE17046/2016</t>
  </si>
  <si>
    <t>SWEETCAILEANZ BLAZING REBEL</t>
  </si>
  <si>
    <t>SE17047/2016</t>
  </si>
  <si>
    <t>SWEETCAILEANZ BLAZING BEAUTY BEA</t>
  </si>
  <si>
    <t>SE17048/2016</t>
  </si>
  <si>
    <t>SWEETCAILEANZ BLAZING BONNIE-LEE</t>
  </si>
  <si>
    <t>SE17049/2016</t>
  </si>
  <si>
    <t>SWEETCAILEANZ BLAZING BEL AMI</t>
  </si>
  <si>
    <t>SE17196/2011</t>
  </si>
  <si>
    <t>GEMDALES ALERTA ALBERTA</t>
  </si>
  <si>
    <t>SE17197/2011</t>
  </si>
  <si>
    <t>GEMDALES ALVSKÖNA ALFHILD</t>
  </si>
  <si>
    <t>SE17198/2011</t>
  </si>
  <si>
    <t>GEMDALES ANNORLUNDA ANNELIE</t>
  </si>
  <si>
    <t>SE17578/2018</t>
  </si>
  <si>
    <t>GEMDALES GENERÖSA GÖTE</t>
  </si>
  <si>
    <t>SE17579/2018</t>
  </si>
  <si>
    <t>GEMDALES GUDOMLIGA GABRIEL</t>
  </si>
  <si>
    <t>SE17580/2018</t>
  </si>
  <si>
    <t>GEMDALES GALANTA GUSTAV</t>
  </si>
  <si>
    <t>SE17581/2018</t>
  </si>
  <si>
    <t>GEMDALES GULLIGA GUNNEL</t>
  </si>
  <si>
    <t>SE17779/2019</t>
  </si>
  <si>
    <t>CLINGSTONE'S CUTE AS A BUTTON</t>
  </si>
  <si>
    <t>SE17831/2024</t>
  </si>
  <si>
    <t>ONEWAY'S DJUNGELVRÅL</t>
  </si>
  <si>
    <t>SE17832/2024</t>
  </si>
  <si>
    <t>ONEWAY'S PALLE KULING</t>
  </si>
  <si>
    <t>SE17833/2024</t>
  </si>
  <si>
    <t>ONEWAY'S ZIG ZAG</t>
  </si>
  <si>
    <t>SE17834/2024</t>
  </si>
  <si>
    <t>ONEWAY'S PIM PIM</t>
  </si>
  <si>
    <t>SE17839/2012</t>
  </si>
  <si>
    <t>KARI'DAHLS MAJO MARICANO</t>
  </si>
  <si>
    <t>SE17840/2012</t>
  </si>
  <si>
    <t>KARI'DAHLS MARTIN MICALLAF</t>
  </si>
  <si>
    <t>SE17841/2012</t>
  </si>
  <si>
    <t>KARI'DAHLS MARIO MIRADO</t>
  </si>
  <si>
    <t>SE17842/2012</t>
  </si>
  <si>
    <t>KARI'DAHLS MAX MARA</t>
  </si>
  <si>
    <t>SE17843/2012</t>
  </si>
  <si>
    <t>KARI'DAHLS MADRINA MANANA</t>
  </si>
  <si>
    <t>SE17844/2012</t>
  </si>
  <si>
    <t>KARI'DAHLS MARINA MIRADERO</t>
  </si>
  <si>
    <t>SE17845/2012</t>
  </si>
  <si>
    <t>KARI'DAHLS MY MA MONA</t>
  </si>
  <si>
    <t>SE17846/2012</t>
  </si>
  <si>
    <t>KARI'DAHLS MAJA MADRUGADA</t>
  </si>
  <si>
    <t>SE18212/2014</t>
  </si>
  <si>
    <t>ONEWAY'S ACES HIGH</t>
  </si>
  <si>
    <t>SE18213/2014</t>
  </si>
  <si>
    <t>ONEWAY'S THE WICKER MAN</t>
  </si>
  <si>
    <t>SE18214/2014</t>
  </si>
  <si>
    <t>ONEWAY'S WASTING LOVE</t>
  </si>
  <si>
    <t>SE18215/2014</t>
  </si>
  <si>
    <t>ONEWAY'S MOONCHILD</t>
  </si>
  <si>
    <t>SE18322/2022</t>
  </si>
  <si>
    <t>ONEWAY'S CK ONE</t>
  </si>
  <si>
    <t>SE18323/2022</t>
  </si>
  <si>
    <t>ONEWAY'S ARMANI CODE</t>
  </si>
  <si>
    <t>SE18324/2022</t>
  </si>
  <si>
    <t>ONEWAY'S ZINO DAVIDOFF</t>
  </si>
  <si>
    <t>SE18325/2022</t>
  </si>
  <si>
    <t>ONEWAY'S ROCK ME</t>
  </si>
  <si>
    <t>SE18326/2022</t>
  </si>
  <si>
    <t>ONEWAY'S THE ONE</t>
  </si>
  <si>
    <t>SE18327/2022</t>
  </si>
  <si>
    <t>ONEWAY'S DREAMS IN PINK</t>
  </si>
  <si>
    <t>SE18328/2022</t>
  </si>
  <si>
    <t>ONEWAY'S VANILLA MUSK</t>
  </si>
  <si>
    <t>SE18329/2022</t>
  </si>
  <si>
    <t>ONEWAY'S BE DELICIOUS</t>
  </si>
  <si>
    <t>SE18330/2022</t>
  </si>
  <si>
    <t>ONEWAY'S SECRET WISH</t>
  </si>
  <si>
    <t>SE18373/2016</t>
  </si>
  <si>
    <t>SE18374/2016</t>
  </si>
  <si>
    <t>JACK MACK'S XDREAM AOSTA</t>
  </si>
  <si>
    <t>SE18460/2017</t>
  </si>
  <si>
    <t>LADY-PETIPA'S</t>
  </si>
  <si>
    <t>SE18461/2017</t>
  </si>
  <si>
    <t>QUEEN-PETIPA'S</t>
  </si>
  <si>
    <t>SE18462/2017</t>
  </si>
  <si>
    <t>MISS-PETIPA'S</t>
  </si>
  <si>
    <t>SE18463/2017</t>
  </si>
  <si>
    <t>PRINCE-PETIPA'S</t>
  </si>
  <si>
    <t>SE18464/2017</t>
  </si>
  <si>
    <t>LORD-PETIPA'S</t>
  </si>
  <si>
    <t>SE18465/2017</t>
  </si>
  <si>
    <t>KING-PETIPA'S</t>
  </si>
  <si>
    <t>SE18485/2010</t>
  </si>
  <si>
    <t>POULOT'S SMOOTH PANTHERA O'MALESA</t>
  </si>
  <si>
    <t>SE18491/2016</t>
  </si>
  <si>
    <t>SE19077/2023</t>
  </si>
  <si>
    <t>MIRONIK'S MAX</t>
  </si>
  <si>
    <t>SE19078/2023</t>
  </si>
  <si>
    <t>MIRONIK'S MOUJIK</t>
  </si>
  <si>
    <t>SE19079/2023</t>
  </si>
  <si>
    <t>MIRONIK'S MAYA</t>
  </si>
  <si>
    <t>SE19080/2023</t>
  </si>
  <si>
    <t>MIRONIK'S MAY</t>
  </si>
  <si>
    <t>SE19081/2023</t>
  </si>
  <si>
    <t>MIRONIK'S MIDGET</t>
  </si>
  <si>
    <t>SE19082/2023</t>
  </si>
  <si>
    <t>MIRONIK'S MAIL</t>
  </si>
  <si>
    <t>SE19083/2023</t>
  </si>
  <si>
    <t>MIRONIK'S MOSS</t>
  </si>
  <si>
    <t>SE19295/2019</t>
  </si>
  <si>
    <t>STRAIGHTLINE'S X-MAN</t>
  </si>
  <si>
    <t>SE19301/2019</t>
  </si>
  <si>
    <t>STRAIGHTLINE'S X-TRA FOR ME</t>
  </si>
  <si>
    <t>SE19702/2016</t>
  </si>
  <si>
    <t>TOONIAN WIND WAKER</t>
  </si>
  <si>
    <t>SE19834/2019</t>
  </si>
  <si>
    <t>STRAIGHTLINE'S YAHOO</t>
  </si>
  <si>
    <t>SE19835/2019</t>
  </si>
  <si>
    <t>STRAIGHTLINE'S YIN AND YANG</t>
  </si>
  <si>
    <t>SE19836/2019</t>
  </si>
  <si>
    <t>STRAIGHTLINE'S FOREVER YOUNG</t>
  </si>
  <si>
    <t>SE19837/2019</t>
  </si>
  <si>
    <t>STRAIGHTLINE'S YOUNG PRINCESS</t>
  </si>
  <si>
    <t>SE19957/2012</t>
  </si>
  <si>
    <t>EYESDELIGHT BRAVEHEART</t>
  </si>
  <si>
    <t>SE19958/2012</t>
  </si>
  <si>
    <t>EYESDELIGHT KING OF HEARTS</t>
  </si>
  <si>
    <t>SE19959/2012</t>
  </si>
  <si>
    <t>EYESDELIGHT CRYSTAL HEART</t>
  </si>
  <si>
    <t>SE19960/2012</t>
  </si>
  <si>
    <t>EYESDELIGHT LION HEART</t>
  </si>
  <si>
    <t>SE19961/2012</t>
  </si>
  <si>
    <t>EYESDELIGHT MY LOVELY HEART</t>
  </si>
  <si>
    <t>SE20017/2017</t>
  </si>
  <si>
    <t>ASTOLAT'S EMEX EUMÓRPHUS</t>
  </si>
  <si>
    <t>SE20018/2017</t>
  </si>
  <si>
    <t>ASTOLAT'S EXIMIUS EPILINUM</t>
  </si>
  <si>
    <t>SE20019/2017</t>
  </si>
  <si>
    <t>ASTOLAT'S ERASMUS EXCÉLSIOR</t>
  </si>
  <si>
    <t>SE20020/2017</t>
  </si>
  <si>
    <t>ASTOLAT'S EUCÓMIS ELÁTUS</t>
  </si>
  <si>
    <t>SE20021/2017</t>
  </si>
  <si>
    <t>ASTOLAT'S ELLIPTICUS ÉXCELLENS</t>
  </si>
  <si>
    <t>SE20022/2017</t>
  </si>
  <si>
    <t>ASTOLAT'S ESMERÁLDA EXALTÁTA</t>
  </si>
  <si>
    <t>SE20023/2017</t>
  </si>
  <si>
    <t>ASTOLAT'S EUTÁXIA ENÓDIS</t>
  </si>
  <si>
    <t>SE20024/2017</t>
  </si>
  <si>
    <t>ASTOLAT'S ENDIVIA ÉXACUM</t>
  </si>
  <si>
    <t>SE20402/2012</t>
  </si>
  <si>
    <t>KEDVESHAZI TASSIMO</t>
  </si>
  <si>
    <t>SE20403/2012</t>
  </si>
  <si>
    <t>KEDVESHAZI ROY</t>
  </si>
  <si>
    <t>SE20404/2012</t>
  </si>
  <si>
    <t>KEDVESHAZI ROGER</t>
  </si>
  <si>
    <t>SE20660/2018</t>
  </si>
  <si>
    <t>JEPNICKS DROPS OF MAGIC TOUCH</t>
  </si>
  <si>
    <t>SE20662/2018</t>
  </si>
  <si>
    <t>JEPNICKS DIZZY LIZZY</t>
  </si>
  <si>
    <t>SE20663/2018</t>
  </si>
  <si>
    <t>JEPNICKS DANCING IN THE DARK</t>
  </si>
  <si>
    <t>SE20664/2018</t>
  </si>
  <si>
    <t>JEPNICKS DREAM A LITTLE DREAM</t>
  </si>
  <si>
    <t>SE20665/2018</t>
  </si>
  <si>
    <t>JEPNICKS DRESSED FOR SUCCESS</t>
  </si>
  <si>
    <t>SE20666/2018</t>
  </si>
  <si>
    <t>JEPNICKS DARK HOT AND SWEET</t>
  </si>
  <si>
    <t>SE20667/2018</t>
  </si>
  <si>
    <t>JEPNICKS DESIGNED TO MAKE MY DAY</t>
  </si>
  <si>
    <t>SE20759/2010</t>
  </si>
  <si>
    <t>TÖRNSKOGENS ALYSSA ASHLEY</t>
  </si>
  <si>
    <t>SE20760/2010</t>
  </si>
  <si>
    <t>TÖRNSKOGENS DONNA KARAN</t>
  </si>
  <si>
    <t>SE20761/2010</t>
  </si>
  <si>
    <t>TÖRNSKOGENS MISS DIOR</t>
  </si>
  <si>
    <t>SE20762/2010</t>
  </si>
  <si>
    <t>TÖRNSKOGENS OSCAR DE LA RENTA</t>
  </si>
  <si>
    <t>SE20763/2010</t>
  </si>
  <si>
    <t>TÖRNSKOGENS ISSEY MIYAKE</t>
  </si>
  <si>
    <t>SE20764/2010</t>
  </si>
  <si>
    <t>TÖRNSKOGENS JEAN PAUL GAULTIER</t>
  </si>
  <si>
    <t>SE20765/2010</t>
  </si>
  <si>
    <t>TÖRNSKOGENS VERSACE VERSANSE</t>
  </si>
  <si>
    <t>SE20766/2010</t>
  </si>
  <si>
    <t>TÖRNSKOGENS DOLCE &amp; GABBANA</t>
  </si>
  <si>
    <t>SE20767/2010</t>
  </si>
  <si>
    <t>TÖRNSKOGENS MARC JACOBS</t>
  </si>
  <si>
    <t>SE20768/2010</t>
  </si>
  <si>
    <t>TÖRNSKOGENS VAN GILS</t>
  </si>
  <si>
    <t>SE21652/2024</t>
  </si>
  <si>
    <t>MIRONIK'S OTELLO</t>
  </si>
  <si>
    <t>SE21653/2024</t>
  </si>
  <si>
    <t>MIRONIK'S OUT OF THE BLUE</t>
  </si>
  <si>
    <t>SE21654/2024</t>
  </si>
  <si>
    <t>MIRONIK'S OYSTER</t>
  </si>
  <si>
    <t>SE21655/2024</t>
  </si>
  <si>
    <t>MIRONIK'S OSTINDIA</t>
  </si>
  <si>
    <t>SE21656/2024</t>
  </si>
  <si>
    <t>MIRONIK'S OLGA</t>
  </si>
  <si>
    <t>SE21657/2024</t>
  </si>
  <si>
    <t>MIRONIK'S OIVA</t>
  </si>
  <si>
    <t>SE21874/2014</t>
  </si>
  <si>
    <t>MIGHTY'S SPRING MEADOW JOEL JAGO</t>
  </si>
  <si>
    <t>SE22207/2014</t>
  </si>
  <si>
    <t>MIRONIK'S KNOPP</t>
  </si>
  <si>
    <t>SE22208/2014</t>
  </si>
  <si>
    <t>MIRONIK'S KVIST</t>
  </si>
  <si>
    <t>SE22209/2014</t>
  </si>
  <si>
    <t>MIRONIK'S KEMI</t>
  </si>
  <si>
    <t>SE22210/2014</t>
  </si>
  <si>
    <t>MIRONIK'S KARLSSON</t>
  </si>
  <si>
    <t>SE22211/2014</t>
  </si>
  <si>
    <t>MIRONIK'S KEMPE</t>
  </si>
  <si>
    <t>SE22212/2014</t>
  </si>
  <si>
    <t>MIRONIK'S KRAFT</t>
  </si>
  <si>
    <t>SE22213/2014</t>
  </si>
  <si>
    <t>MIRONIK'S KLOZZ</t>
  </si>
  <si>
    <t>SE22214/2014</t>
  </si>
  <si>
    <t>MIRONIK'S KRIZAN</t>
  </si>
  <si>
    <t>SE22253/2010</t>
  </si>
  <si>
    <t>GEMDALES ÅTRÅVÄRDA ÅRVAR</t>
  </si>
  <si>
    <t>SE22254/2010</t>
  </si>
  <si>
    <t>GEMDALES ÅBÄKIGE ÅLVERT</t>
  </si>
  <si>
    <t>SE22255/2010</t>
  </si>
  <si>
    <t>GEMDALES ÅNGERFULLE ÅSKAR</t>
  </si>
  <si>
    <t>SE22256/2010</t>
  </si>
  <si>
    <t>GEMDALES ÅTERSTRÅLANDE ÅSALIE</t>
  </si>
  <si>
    <t>SE22257/2010</t>
  </si>
  <si>
    <t>GEMDALES ÅTERSTÅENDE ÅSGERD</t>
  </si>
  <si>
    <t>SE22258/2010</t>
  </si>
  <si>
    <t>GEMDALES ÅSIDOSATTA ÅSFRID</t>
  </si>
  <si>
    <t>SE22259/2010</t>
  </si>
  <si>
    <t>GEMDALES ÅTNJUTANDE ÅRHILD</t>
  </si>
  <si>
    <t>SE22260/2010</t>
  </si>
  <si>
    <t>GEMDALES ÅRSBÄSTA ÅSA-CLARA</t>
  </si>
  <si>
    <t>SE22278/2016</t>
  </si>
  <si>
    <t>TOXIC LOVE DARK-SHADOW</t>
  </si>
  <si>
    <t>SE22872/2013</t>
  </si>
  <si>
    <t>ONEWAY'S PRINCE CHARMING</t>
  </si>
  <si>
    <t>SE22873/2013</t>
  </si>
  <si>
    <t>ONEWAY'S MASTER OF PUPPETS</t>
  </si>
  <si>
    <t>SE22874/2013</t>
  </si>
  <si>
    <t>ONEWAY'S DEVIL'S DANCE</t>
  </si>
  <si>
    <t>SE22875/2013</t>
  </si>
  <si>
    <t>ONEWAY'S SOME KIND OF MONSTER</t>
  </si>
  <si>
    <t>SE23036/2010</t>
  </si>
  <si>
    <t>FIFTY FIFTY NIRRETERRIT</t>
  </si>
  <si>
    <t>SE23204/2012</t>
  </si>
  <si>
    <t>ROWVALE RIVER RAIDER</t>
  </si>
  <si>
    <t>SE23537/2022</t>
  </si>
  <si>
    <t>NAETUR VISA BY ONEWAY'S</t>
  </si>
  <si>
    <t>SE24031/2020</t>
  </si>
  <si>
    <t>STRAIGHTLINE'S ALEXANDER</t>
  </si>
  <si>
    <t>SE24032/2020</t>
  </si>
  <si>
    <t>STRAIGHTLINE'S ALL ABOUT LINE SAM</t>
  </si>
  <si>
    <t>SE24034/2020</t>
  </si>
  <si>
    <t>STRAIGHTLINE'S ANNIES SONG</t>
  </si>
  <si>
    <t>SE24035/2020</t>
  </si>
  <si>
    <t>STRAIGHTLINE'S ALL ABOUT SUNSHINE</t>
  </si>
  <si>
    <t>SE24036/2020</t>
  </si>
  <si>
    <t>STRAIGHTLINE'S APRIL LOVE</t>
  </si>
  <si>
    <t>SE24239/2011</t>
  </si>
  <si>
    <t>HERLETTA'S GIGI</t>
  </si>
  <si>
    <t>SE24436/2019</t>
  </si>
  <si>
    <t>ONEWAY'S POKER FACE</t>
  </si>
  <si>
    <t>SE24437/2019</t>
  </si>
  <si>
    <t>ONEWAY'S PLAY TWICE</t>
  </si>
  <si>
    <t>SE24438/2019</t>
  </si>
  <si>
    <t>ONEWAY'S FIRST POSITION</t>
  </si>
  <si>
    <t>SE24439/2019</t>
  </si>
  <si>
    <t>ONEWAY'S SIT AND GO</t>
  </si>
  <si>
    <t>SE24440/2019</t>
  </si>
  <si>
    <t>ONEWAY'S DEALER'S CHOICE</t>
  </si>
  <si>
    <t>SE24441/2019</t>
  </si>
  <si>
    <t>ONEWAY'S BUBBLE FACTOR</t>
  </si>
  <si>
    <t>SE24442/2019</t>
  </si>
  <si>
    <t>ONEWAY'S SPLASH THE POT</t>
  </si>
  <si>
    <t>SE24443/2019</t>
  </si>
  <si>
    <t>ONEWAY'S CHRISTOPHER PLUMMER</t>
  </si>
  <si>
    <t>SE24444/2019</t>
  </si>
  <si>
    <t>ONEWAY'S KATHY BATES</t>
  </si>
  <si>
    <t>SE24541/2022</t>
  </si>
  <si>
    <t>DIAMONDFOX GRAN TURISMO</t>
  </si>
  <si>
    <t>SE24621/2024</t>
  </si>
  <si>
    <t>DANTOS ZIG ZAG</t>
  </si>
  <si>
    <t>SE25057/2019</t>
  </si>
  <si>
    <t>JEPNICKS ELEGANT CAPTAIN HOOK</t>
  </si>
  <si>
    <t>SE25098/2017</t>
  </si>
  <si>
    <t>MIRONIK'S RAIN-MAN</t>
  </si>
  <si>
    <t>SE25099/2017</t>
  </si>
  <si>
    <t>MIRONIK'S ROCKSTAR</t>
  </si>
  <si>
    <t>SE25100/2017</t>
  </si>
  <si>
    <t>MIRONIK'S REPLI-KATE</t>
  </si>
  <si>
    <t>SE25101/2017</t>
  </si>
  <si>
    <t>MIRONIK'S REBELL</t>
  </si>
  <si>
    <t>SE25102/2017</t>
  </si>
  <si>
    <t>MIRONIK'S ROCKNROLLA</t>
  </si>
  <si>
    <t>SE25226/2015</t>
  </si>
  <si>
    <t>ACTIVE STAR'S ARGO</t>
  </si>
  <si>
    <t>SE25227/2015</t>
  </si>
  <si>
    <t>ACTIVE STAR'S ALIOTH</t>
  </si>
  <si>
    <t>SE25228/2015</t>
  </si>
  <si>
    <t>ACTIVE STAR'S ALPHARD</t>
  </si>
  <si>
    <t>SE25229/2015</t>
  </si>
  <si>
    <t>ACTIVE STAR'S ANTARES</t>
  </si>
  <si>
    <t>SE25230/2015</t>
  </si>
  <si>
    <t>ACTIVE STAR'S ARIES</t>
  </si>
  <si>
    <t>SE25308/2017</t>
  </si>
  <si>
    <t>STRAIGHTLINE'S SAVANNAH SPIRIT</t>
  </si>
  <si>
    <t>SE25309/2017</t>
  </si>
  <si>
    <t>STRAIGHTLINE'S SIMPLY THE BEST</t>
  </si>
  <si>
    <t>SE25310/2017</t>
  </si>
  <si>
    <t>STRAIGHTLINE'S SOUL SISTER</t>
  </si>
  <si>
    <t>SE25311/2017</t>
  </si>
  <si>
    <t>STRAIGHTLINE'S STARLIGHT DREAM</t>
  </si>
  <si>
    <t>SE25312/2017</t>
  </si>
  <si>
    <t>STRAIGHTLINE'S SECRET LOVE</t>
  </si>
  <si>
    <t>SE25313/2017</t>
  </si>
  <si>
    <t>STRAIGHTLINE'S SALVADOR DALI</t>
  </si>
  <si>
    <t>SE25492/2022</t>
  </si>
  <si>
    <t>ONEWAY'S MARIO</t>
  </si>
  <si>
    <t>SE25493/2022</t>
  </si>
  <si>
    <t>ONEWAY'S YOSHI</t>
  </si>
  <si>
    <t>SE25494/2022</t>
  </si>
  <si>
    <t>ONEWAY'S PEACH</t>
  </si>
  <si>
    <t>SE25847/2017</t>
  </si>
  <si>
    <t>ONEWAY'S ONLY A BOY</t>
  </si>
  <si>
    <t>SE25848/2017</t>
  </si>
  <si>
    <t>ONEWAY'S HOT LEGS</t>
  </si>
  <si>
    <t>SE25849/2017</t>
  </si>
  <si>
    <t>ONEWAY'S MAGGIE MAY</t>
  </si>
  <si>
    <t>SE25850/2017</t>
  </si>
  <si>
    <t>ONEWAY'S OOH LA LA</t>
  </si>
  <si>
    <t>SE25851/2017</t>
  </si>
  <si>
    <t>ONEWAY'S BABY JANE</t>
  </si>
  <si>
    <t>SE25852/2017</t>
  </si>
  <si>
    <t>ONEWAY'S RUBY TUESDAY</t>
  </si>
  <si>
    <t>SE25853/2017</t>
  </si>
  <si>
    <t>ONEWAY'S LADY DAY</t>
  </si>
  <si>
    <t>SE26177/2015</t>
  </si>
  <si>
    <t>ONEWAY'S FIRESTARTER</t>
  </si>
  <si>
    <t>SE26178/2015</t>
  </si>
  <si>
    <t>ONEWAY'S GERALD'S GAME</t>
  </si>
  <si>
    <t>SE26179/2015</t>
  </si>
  <si>
    <t>ONEWAY'S MR MERCEDES</t>
  </si>
  <si>
    <t>SE26180/2015</t>
  </si>
  <si>
    <t>ONEWAY'S FINDERS KEEPERS</t>
  </si>
  <si>
    <t>SE26181/2015</t>
  </si>
  <si>
    <t>ONEWAY'S IT</t>
  </si>
  <si>
    <t>SE26182/2015</t>
  </si>
  <si>
    <t>ONEWAY'S CHRISTINE</t>
  </si>
  <si>
    <t>SE26183/2015</t>
  </si>
  <si>
    <t>ONEWAY'S DOLORES CLAIBORNE</t>
  </si>
  <si>
    <t>SE26184/2015</t>
  </si>
  <si>
    <t>ONEWAY'S ROSE MADDER</t>
  </si>
  <si>
    <t>SE26851/2012</t>
  </si>
  <si>
    <t>TÖRNSKOGENS QUEEN OF DIAMONDS</t>
  </si>
  <si>
    <t>SE26852/2012</t>
  </si>
  <si>
    <t>TÖRNSKOGENS KING OF HEARTS</t>
  </si>
  <si>
    <t>SE26853/2012</t>
  </si>
  <si>
    <t>TÖRNSKOGENS JACK OF DIAMONDS</t>
  </si>
  <si>
    <t>SE26854/2012</t>
  </si>
  <si>
    <t>TÖRNSKOGENS KING OF CLUBS</t>
  </si>
  <si>
    <t>SE26855/2012</t>
  </si>
  <si>
    <t>TÖRNSKOGENS ACE OF SPADES</t>
  </si>
  <si>
    <t>SE26954/2016</t>
  </si>
  <si>
    <t>BLUE PETIPA'S ELBA EMEKA</t>
  </si>
  <si>
    <t>SE26955/2016</t>
  </si>
  <si>
    <t>BLUE PETIPA'S ERASMOS ERMELO</t>
  </si>
  <si>
    <t>SE26956/2016</t>
  </si>
  <si>
    <t>BLUE PETIPA'S EZRAS EZEKIAS</t>
  </si>
  <si>
    <t>SE26957/2016</t>
  </si>
  <si>
    <t>BLUE PETIPA'S ENSIO ERAZEM</t>
  </si>
  <si>
    <t>SE26958/2016</t>
  </si>
  <si>
    <t>LIGHT OF DAWN'S KEEP ME IN MIND</t>
  </si>
  <si>
    <t>SE26959/2016</t>
  </si>
  <si>
    <t>LIGHT OF DAWN'S KEEP IT SMOOTH</t>
  </si>
  <si>
    <t>SE26960/2016</t>
  </si>
  <si>
    <t>LIGHT OF DAWN'S KEEP THE RHYTHM</t>
  </si>
  <si>
    <t>SE26961/2016</t>
  </si>
  <si>
    <t>LIGHT OF DAWN'S KEEP MY HEART</t>
  </si>
  <si>
    <t>SE27342/2018</t>
  </si>
  <si>
    <t>TÖRNSKOGENS ALL YOU NEED</t>
  </si>
  <si>
    <t>SE27343/2018</t>
  </si>
  <si>
    <t>TÖRNSKOGENS ALL YOU LIKE</t>
  </si>
  <si>
    <t>SE27344/2018</t>
  </si>
  <si>
    <t>TÖRNSKOGENS ALL YOU WANT</t>
  </si>
  <si>
    <t>SE27345/2018</t>
  </si>
  <si>
    <t>TÖRNSKOGENS ALL YOU LOVE</t>
  </si>
  <si>
    <t>SE27346/2018</t>
  </si>
  <si>
    <t>TÖRNSKOGENS ALL YOU WISH</t>
  </si>
  <si>
    <t>SE27347/2018</t>
  </si>
  <si>
    <t>TÖRNSKOGENS ALL YOU CAN SEE</t>
  </si>
  <si>
    <t>SE27348/2018</t>
  </si>
  <si>
    <t>TÖRNSKOGENS ALL YOU DEMAND</t>
  </si>
  <si>
    <t>SE27349/2018</t>
  </si>
  <si>
    <t>TÖRNSKOGENS ALL THAT MATTERS</t>
  </si>
  <si>
    <t>SE27350/2018</t>
  </si>
  <si>
    <t>TÖRNSKOGENS ALL OR NOTHING</t>
  </si>
  <si>
    <t>SE27846/2011</t>
  </si>
  <si>
    <t>CARLITOS ACADEMIC ACE</t>
  </si>
  <si>
    <t>SE27848/2011</t>
  </si>
  <si>
    <t>CARLITOS ARCTIC AURORA</t>
  </si>
  <si>
    <t>SE27850/2011</t>
  </si>
  <si>
    <t>CARLITOS ANGELIC AYASHA</t>
  </si>
  <si>
    <t>SE28135/2015</t>
  </si>
  <si>
    <t>VILDA-MEDUZA FRÖKEN ÄRTIGA MÄRTA</t>
  </si>
  <si>
    <t>SE28136/2015</t>
  </si>
  <si>
    <t>VILDA-MEDUZA FRÖKEN MAIA-LIE</t>
  </si>
  <si>
    <t>SE28462/2016</t>
  </si>
  <si>
    <t>MIRONIK'S NINJA</t>
  </si>
  <si>
    <t>SE28463/2016</t>
  </si>
  <si>
    <t>MIRONIK'S NACTON</t>
  </si>
  <si>
    <t>SE28464/2016</t>
  </si>
  <si>
    <t>MIRONIK'S NUTLEY</t>
  </si>
  <si>
    <t>SE28465/2016</t>
  </si>
  <si>
    <t>MIRONIK'S NICOR STAR</t>
  </si>
  <si>
    <t>SE28466/2016</t>
  </si>
  <si>
    <t>MIRONIK'S NOEL GORDON</t>
  </si>
  <si>
    <t>SE29273/2015</t>
  </si>
  <si>
    <t>CLINGSTONE'S ALL ABOUT EVE</t>
  </si>
  <si>
    <t>SE29360/2023</t>
  </si>
  <si>
    <t>MIRONIK'S NOAH</t>
  </si>
  <si>
    <t>SE29361/2023</t>
  </si>
  <si>
    <t>MIRONIK'S NIKITA</t>
  </si>
  <si>
    <t>SE29362/2023</t>
  </si>
  <si>
    <t>MIRONIK'S NELL</t>
  </si>
  <si>
    <t>SE29363/2023</t>
  </si>
  <si>
    <t>MIRONIK'S NONSTOP</t>
  </si>
  <si>
    <t>SE29364/2023</t>
  </si>
  <si>
    <t>MIRONIK'S NINE</t>
  </si>
  <si>
    <t>SE29445/2010</t>
  </si>
  <si>
    <t>GEMDALES ÄDLA ÄLVIN</t>
  </si>
  <si>
    <t>SE29446/2010</t>
  </si>
  <si>
    <t>GEMDALES ÄRLIGA ÄRLAND</t>
  </si>
  <si>
    <t>SE29447/2010</t>
  </si>
  <si>
    <t>GEMDALES ÄRTIGA ÄLMER</t>
  </si>
  <si>
    <t>SE29448/2010</t>
  </si>
  <si>
    <t>GEMDALES ÄLVLIKA ÄLINORA</t>
  </si>
  <si>
    <t>SE29449/2010</t>
  </si>
  <si>
    <t>GEMDALES ÄNGLASKÖNA ÄLVIRA</t>
  </si>
  <si>
    <t>SE29450/2010</t>
  </si>
  <si>
    <t>GEMDALES ÄLSKADE ÄDELIN</t>
  </si>
  <si>
    <t>SE30159/2021</t>
  </si>
  <si>
    <t>MIRONIK'S ELECTRIKE</t>
  </si>
  <si>
    <t>SE30160/2021</t>
  </si>
  <si>
    <t>MIRONIK'S EXPLOUD</t>
  </si>
  <si>
    <t>SE30161/2021</t>
  </si>
  <si>
    <t>MIRONIK'S ELEKTRABUZZ</t>
  </si>
  <si>
    <t>SE30162/2021</t>
  </si>
  <si>
    <t>MIRONIK'S ENTEI</t>
  </si>
  <si>
    <t>SE30163/2021</t>
  </si>
  <si>
    <t>MIRONIK'S EEVEE</t>
  </si>
  <si>
    <t>SE30347/2020</t>
  </si>
  <si>
    <t>BLUE PETIPA'S HUMELUS HARUKI</t>
  </si>
  <si>
    <t>SE30348/2020</t>
  </si>
  <si>
    <t>BLUE PETIPA'S HIGGINS HIDALGO</t>
  </si>
  <si>
    <t>SE30349/2020</t>
  </si>
  <si>
    <t>BLUE PETIPA'S HICKORY HAYATO</t>
  </si>
  <si>
    <t>SE30350/2020</t>
  </si>
  <si>
    <t>BLUE PETIPA'S HAMZA HARUF</t>
  </si>
  <si>
    <t>SE30351/2020</t>
  </si>
  <si>
    <t>BLUE PETIPA'S HADRIA HABRÉ</t>
  </si>
  <si>
    <t>SE30352/2020</t>
  </si>
  <si>
    <t>BLUE PETIPA'S HIBA HIBERNIA</t>
  </si>
  <si>
    <t>SE30353/2020</t>
  </si>
  <si>
    <t>BLUE PETIPA'S HALIFAX HINAKO</t>
  </si>
  <si>
    <t>SE30677/2024</t>
  </si>
  <si>
    <t>TÖRNSKOGENS RUBIN</t>
  </si>
  <si>
    <t>SE30678/2024</t>
  </si>
  <si>
    <t>TÖRNSKOGENS SMARAGD</t>
  </si>
  <si>
    <t>SE30679/2024</t>
  </si>
  <si>
    <t>TÖRNSKOGENS JADE</t>
  </si>
  <si>
    <t>SE30680/2024</t>
  </si>
  <si>
    <t>TÖRNSKOGENS SAFIR</t>
  </si>
  <si>
    <t>SE30681/2024</t>
  </si>
  <si>
    <t>TÖRNSKOGENS OPAL</t>
  </si>
  <si>
    <t>SE30682/2024</t>
  </si>
  <si>
    <t>TÖRNSKOGENS DIAMANT</t>
  </si>
  <si>
    <t>SE30683/2024</t>
  </si>
  <si>
    <t>TÖRNSKOGENS ZIRKON</t>
  </si>
  <si>
    <t>SE30684/2024</t>
  </si>
  <si>
    <t>TÖRNSKOGENS AMETIST</t>
  </si>
  <si>
    <t>SE30685/2024</t>
  </si>
  <si>
    <t>TÖRNSKOGENS TOPAZ</t>
  </si>
  <si>
    <t>SE30919/2013</t>
  </si>
  <si>
    <t>STRAIGHTLINE'S MR QUALITY</t>
  </si>
  <si>
    <t>SE30920/2013</t>
  </si>
  <si>
    <t>STRAIGHTLINE'S QUALITY IN BLACK</t>
  </si>
  <si>
    <t>SE30921/2013</t>
  </si>
  <si>
    <t>STRAIGHTLINE'S HIGH QUALITY</t>
  </si>
  <si>
    <t>SE30922/2013</t>
  </si>
  <si>
    <t>STRAIGHTLINE'S DANCING QUEEN</t>
  </si>
  <si>
    <t>SE30923/2013</t>
  </si>
  <si>
    <t>STRAIGHTLINE'S QUALITY DREAMS</t>
  </si>
  <si>
    <t>SE30924/2013</t>
  </si>
  <si>
    <t>STRAIGHTLINE'S QUALITY LOVE</t>
  </si>
  <si>
    <t>SE30925/2013</t>
  </si>
  <si>
    <t>STRAIGHTLINE'S QUALITY IN DARKNESS</t>
  </si>
  <si>
    <t>SE30926/2013</t>
  </si>
  <si>
    <t>STRAIGHTLINE'S DREAMS OF QUALITY</t>
  </si>
  <si>
    <t>SE30927/2013</t>
  </si>
  <si>
    <t>STRAIGHTLINE'S GOLD QUALITY</t>
  </si>
  <si>
    <t>SE31070/2021</t>
  </si>
  <si>
    <t>ACTIVE STAR'S FORMOSA</t>
  </si>
  <si>
    <t>SE31071/2021</t>
  </si>
  <si>
    <t>ACTIVE STAR'S FAWARIS</t>
  </si>
  <si>
    <t>SE31072/2021</t>
  </si>
  <si>
    <t>ACTIVE STAR'S ELECTRA</t>
  </si>
  <si>
    <t>SE31073/2021</t>
  </si>
  <si>
    <t>ACTIVE STAR'S ELGAFAR</t>
  </si>
  <si>
    <t>SE31074/2021</t>
  </si>
  <si>
    <t>ACTIVE STAR'S ELTANIN</t>
  </si>
  <si>
    <t>SE31075/2021</t>
  </si>
  <si>
    <t>ACTIVE STAR'S ELKURUD</t>
  </si>
  <si>
    <t>SE31094/2025</t>
  </si>
  <si>
    <t>KIMEGAN ELEGANCE ON THE MOVE</t>
  </si>
  <si>
    <t>SE31182/2024</t>
  </si>
  <si>
    <t>DIAMONDFOX DANCING QUEEN</t>
  </si>
  <si>
    <t>SE32090/2013</t>
  </si>
  <si>
    <t>MIRONIK'S ISONZO</t>
  </si>
  <si>
    <t>SE32091/2013</t>
  </si>
  <si>
    <t>MIRONIK'S ISIS</t>
  </si>
  <si>
    <t>SE32092/2013</t>
  </si>
  <si>
    <t>MIRONIK'S INTEL</t>
  </si>
  <si>
    <t>SE32093/2013</t>
  </si>
  <si>
    <t>MIRONIK'S IO</t>
  </si>
  <si>
    <t>SE32094/2013</t>
  </si>
  <si>
    <t>MIRONIK'S IZU</t>
  </si>
  <si>
    <t>SE32095/2013</t>
  </si>
  <si>
    <t>MIRONIK'S IOFFE</t>
  </si>
  <si>
    <t>SE32563/2011</t>
  </si>
  <si>
    <t>TURNING LEAF'S THE ORIGINAL PLAYBOY</t>
  </si>
  <si>
    <t>SE32564/2011</t>
  </si>
  <si>
    <t>TURNING LEAF'S ANYTIME DR MARTENS</t>
  </si>
  <si>
    <t>SE32565/2011</t>
  </si>
  <si>
    <t>TURNING LEAF'S WHENEVER VAGABOND</t>
  </si>
  <si>
    <t>SE32566/2011</t>
  </si>
  <si>
    <t>TURNING LEAF'S COOL JACKPOT</t>
  </si>
  <si>
    <t>SE32567/2011</t>
  </si>
  <si>
    <t>TURNING LEAF'S TOP FIVE BARKER</t>
  </si>
  <si>
    <t>SE32568/2011</t>
  </si>
  <si>
    <t>TURNING LEAF'S SUTAIRU NO ANNA SUI</t>
  </si>
  <si>
    <t>SE32569/2011</t>
  </si>
  <si>
    <t>TURNING LEAF'S ONE PRETTY BALLERINA</t>
  </si>
  <si>
    <t>SE32570/2011</t>
  </si>
  <si>
    <t>TURNING LEAF'S MUY CHIC MANOLO B</t>
  </si>
  <si>
    <t>SE32839/2018</t>
  </si>
  <si>
    <t>ADA THE ADORABLE NORTHERNLIGHT</t>
  </si>
  <si>
    <t>SE33174/2013</t>
  </si>
  <si>
    <t>LEGENDENS PAINT IT BLACK</t>
  </si>
  <si>
    <t>SE33175/2013</t>
  </si>
  <si>
    <t>LEGENDENS BLACK PEARL</t>
  </si>
  <si>
    <t>SE33176/2013</t>
  </si>
  <si>
    <t>LEGENDENS FADE TO BLACK</t>
  </si>
  <si>
    <t>SE33512/2019</t>
  </si>
  <si>
    <t>BRODERICK'S ALOTOFLOVE</t>
  </si>
  <si>
    <t>SE33513/2019</t>
  </si>
  <si>
    <t>BRODERICK'S SWEETSADNESS</t>
  </si>
  <si>
    <t>SE33514/2019</t>
  </si>
  <si>
    <t>BRODERICK'S CURESYOURANGER</t>
  </si>
  <si>
    <t>SE33515/2019</t>
  </si>
  <si>
    <t>BRODERICK'S PUREHAPPINESS</t>
  </si>
  <si>
    <t>SE33516/2019</t>
  </si>
  <si>
    <t>BRODERICK'S MRPOLITE</t>
  </si>
  <si>
    <t>SE33617/2021</t>
  </si>
  <si>
    <t>ONEWAY'S U-NO</t>
  </si>
  <si>
    <t>SE33618/2021</t>
  </si>
  <si>
    <t>ONEWAY'S MR GOODBAR</t>
  </si>
  <si>
    <t>SE33619/2021</t>
  </si>
  <si>
    <t>ONEWAY'S ROCKY ROAD</t>
  </si>
  <si>
    <t>SE33620/2021</t>
  </si>
  <si>
    <t>ONEWAY'S KIT KAT</t>
  </si>
  <si>
    <t>SE33621/2021</t>
  </si>
  <si>
    <t>ONEWAY'S MILKY WAY</t>
  </si>
  <si>
    <t>SE33622/2021</t>
  </si>
  <si>
    <t>ONEWAY'S M-AZING</t>
  </si>
  <si>
    <t>SE33623/2021</t>
  </si>
  <si>
    <t>ONEWAY'S VIOLET CRUMBLE</t>
  </si>
  <si>
    <t>SE33700/2013</t>
  </si>
  <si>
    <t>TÖRNSKOGENS ONLY TEARDROPS</t>
  </si>
  <si>
    <t>SE33701/2013</t>
  </si>
  <si>
    <t>TÖRNSKOGENS EUPHORIA</t>
  </si>
  <si>
    <t>SE33702/2013</t>
  </si>
  <si>
    <t>TÖRNSKOGENS FAIRYTALE</t>
  </si>
  <si>
    <t>SE33703/2013</t>
  </si>
  <si>
    <t>TÖRNSKOGENS DIGGI-LOO DIGGI-LEY</t>
  </si>
  <si>
    <t>SE33704/2013</t>
  </si>
  <si>
    <t>TÖRNSKOGENS FLY ON THE WINGS OFLOVE</t>
  </si>
  <si>
    <t>SE33705/2013</t>
  </si>
  <si>
    <t>TÖRNSKOGENS WATERLOO</t>
  </si>
  <si>
    <t>SE33706/2013</t>
  </si>
  <si>
    <t>TÖRNSKOGENS MY NUMBER ONE</t>
  </si>
  <si>
    <t>SE33928/2012</t>
  </si>
  <si>
    <t>ONEWAY'S HOT CHILI PEPPER</t>
  </si>
  <si>
    <t>SE33929/2012</t>
  </si>
  <si>
    <t>ONEWAY'S PASS THE PEPPER</t>
  </si>
  <si>
    <t>SE33930/2012</t>
  </si>
  <si>
    <t>ONEWAY'S PEPPER STYLE</t>
  </si>
  <si>
    <t>SE33931/2012</t>
  </si>
  <si>
    <t>ONEWAY'S PEPPERMINT KISS</t>
  </si>
  <si>
    <t>SE33959/2017</t>
  </si>
  <si>
    <t>KIRKE'S FIGO</t>
  </si>
  <si>
    <t>SE33960/2017</t>
  </si>
  <si>
    <t>KIRKE'S FENIX</t>
  </si>
  <si>
    <t>SE33961/2017</t>
  </si>
  <si>
    <t>KIRKE'S FALCON</t>
  </si>
  <si>
    <t>SE33962/2017</t>
  </si>
  <si>
    <t>KIRKE'S FENRIR</t>
  </si>
  <si>
    <t>SE33963/2017</t>
  </si>
  <si>
    <t>KIRKE'S FENJA</t>
  </si>
  <si>
    <t>SE33964/2017</t>
  </si>
  <si>
    <t>KIRKE'S FRANZI</t>
  </si>
  <si>
    <t>SE34036/2010</t>
  </si>
  <si>
    <t>ROXINA'S PIPER APACHE</t>
  </si>
  <si>
    <t>SE34037/2010</t>
  </si>
  <si>
    <t>ROXINA'S PIPER CHEROKEE</t>
  </si>
  <si>
    <t>SE34038/2010</t>
  </si>
  <si>
    <t>ROXINA'S PIPER CHEYENNE</t>
  </si>
  <si>
    <t>SE34039/2010</t>
  </si>
  <si>
    <t>ROXINA'S PIPER PAWNEE</t>
  </si>
  <si>
    <t>SE34040/2010</t>
  </si>
  <si>
    <t>ROXINA'S PIPER MOJAVE</t>
  </si>
  <si>
    <t>SE34041/2010</t>
  </si>
  <si>
    <t>ROXINA'S PIPER SENECA</t>
  </si>
  <si>
    <t>SE34042/2010</t>
  </si>
  <si>
    <t>ROXINA'S PIPER SEMINOLE</t>
  </si>
  <si>
    <t>SE34058/2025</t>
  </si>
  <si>
    <t>LIGHT OF DAWN'S ON THE SMOOTH SIDE</t>
  </si>
  <si>
    <t>SE34059/2025</t>
  </si>
  <si>
    <t>LIGHT OF DAWN'S ON THE MOVE</t>
  </si>
  <si>
    <t>SE34060/2025</t>
  </si>
  <si>
    <t>LIGHT OF DAWN'S ON THE RED CARPET</t>
  </si>
  <si>
    <t>SE34061/2025</t>
  </si>
  <si>
    <t>LIGHT OF DAWN'S ONE TOUCH OF FIRE</t>
  </si>
  <si>
    <t>SE34062/2025</t>
  </si>
  <si>
    <t>LIGHT OF DAWN'S ONE AND ONLY</t>
  </si>
  <si>
    <t>SE34063/2025</t>
  </si>
  <si>
    <t>LIGHT OF DAWN'S ONLY OPTION</t>
  </si>
  <si>
    <t>SE34405/2020</t>
  </si>
  <si>
    <t>ONEWAY'S HULLER OM BULLER</t>
  </si>
  <si>
    <t>SE34406/2020</t>
  </si>
  <si>
    <t>ONEWAY'S HUX FLUX</t>
  </si>
  <si>
    <t>SE34407/2020</t>
  </si>
  <si>
    <t>ONEWAY'S RAJTAN TAJTAN</t>
  </si>
  <si>
    <t>SE34408/2020</t>
  </si>
  <si>
    <t>ONEWAY'S FAVORIT I REPRIS</t>
  </si>
  <si>
    <t>SE34409/2020</t>
  </si>
  <si>
    <t>ONEWAY'S FRÖKEN FRÄKEN</t>
  </si>
  <si>
    <t>SE34562/2011</t>
  </si>
  <si>
    <t>TÖRNSKOGENS PRADA CLASSIC</t>
  </si>
  <si>
    <t>SE34563/2011</t>
  </si>
  <si>
    <t>TÖRNSKOGENS NAOMI CAMPBELL</t>
  </si>
  <si>
    <t>SE34564/2011</t>
  </si>
  <si>
    <t>TÖRNSKOGENS ESCADA SUNSET</t>
  </si>
  <si>
    <t>SE34565/2011</t>
  </si>
  <si>
    <t>TÖRNSKOGENS BVLGARI FEMME</t>
  </si>
  <si>
    <t>SE34566/2011</t>
  </si>
  <si>
    <t>TÖRNSKOGENS FLORA BY GUCCI</t>
  </si>
  <si>
    <t>SE34567/2011</t>
  </si>
  <si>
    <t>TÖRNSKOGENS BURBERRY SPORT</t>
  </si>
  <si>
    <t>SE34568/2011</t>
  </si>
  <si>
    <t>TÖRNSKOGENS BRUNO BANINI</t>
  </si>
  <si>
    <t>SE34569/2011</t>
  </si>
  <si>
    <t>TÖRNSKOGENS BOSS IN MOTION</t>
  </si>
  <si>
    <t>SE34570/2011</t>
  </si>
  <si>
    <t>TÖRNSKOGENS LA'COSTE CHALLANGE</t>
  </si>
  <si>
    <t>SE34571/2011</t>
  </si>
  <si>
    <t>TÖRNSKOGENS MARCO POLO</t>
  </si>
  <si>
    <t>SE34886/2012</t>
  </si>
  <si>
    <t>LIMEBROOK'S ONCE IN A BLUE MOON</t>
  </si>
  <si>
    <t>SE34887/2012</t>
  </si>
  <si>
    <t>LIMEBROOK'S OVER THE MOON</t>
  </si>
  <si>
    <t>SE34888/2012</t>
  </si>
  <si>
    <t>LIMEBROOK'S FLY ME TO THE MOON</t>
  </si>
  <si>
    <t>SE35102/2013</t>
  </si>
  <si>
    <t>STRAIGHTLINE'S REUNION IN GOLD</t>
  </si>
  <si>
    <t>SE35103/2013</t>
  </si>
  <si>
    <t>STRAIGHTLINE'S REUNION OF MEMORY</t>
  </si>
  <si>
    <t>SE35159/2022</t>
  </si>
  <si>
    <t>MOSELIQA GOLDBERRY</t>
  </si>
  <si>
    <t>SE35535/2015</t>
  </si>
  <si>
    <t>SWEETCAILEANZ AMAZINGANTHONY</t>
  </si>
  <si>
    <t>SE35536/2015</t>
  </si>
  <si>
    <t>SWEETCAILEANZ AMAZINGCOLLIN</t>
  </si>
  <si>
    <t>SE35537/2015</t>
  </si>
  <si>
    <t>SWEETCAILEANZ AMAZINGGINNY</t>
  </si>
  <si>
    <t>SE35538/2015</t>
  </si>
  <si>
    <t>SWEETCAILEANZ AMAZINGGRACE</t>
  </si>
  <si>
    <t>SE35539/2015</t>
  </si>
  <si>
    <t>SWEETCAILEANZ AMAZINGKENZIE</t>
  </si>
  <si>
    <t>SE35942/2019</t>
  </si>
  <si>
    <t>CARBINS CHARLIE BROWN</t>
  </si>
  <si>
    <t>SE36133/2011</t>
  </si>
  <si>
    <t>FABIEN OF BOHEMIA BALADA</t>
  </si>
  <si>
    <t>SE36530/2012</t>
  </si>
  <si>
    <t>ONEWAY'S MR BIG</t>
  </si>
  <si>
    <t>SE36531/2012</t>
  </si>
  <si>
    <t>ONEWAY'S CHARLOTTE YORK</t>
  </si>
  <si>
    <t>SE36532/2012</t>
  </si>
  <si>
    <t>ONEWAY'S SAMANTHA JONES</t>
  </si>
  <si>
    <t>SE36533/2012</t>
  </si>
  <si>
    <t>ONEWAY'S CARRIE BRADSHAW</t>
  </si>
  <si>
    <t>SE36534/2012</t>
  </si>
  <si>
    <t>ONEWAY'S MIRANDA HOBBES</t>
  </si>
  <si>
    <t>SE36535/2012</t>
  </si>
  <si>
    <t>ONEWAY'S ALAN HARPER</t>
  </si>
  <si>
    <t>SE36536/2012</t>
  </si>
  <si>
    <t>ONEWAY'S CHARLIE HARPER</t>
  </si>
  <si>
    <t>SE36724/2017</t>
  </si>
  <si>
    <t>ACTIVE STAR'S CASTOR</t>
  </si>
  <si>
    <t>SE36725/2017</t>
  </si>
  <si>
    <t>ACTIVE STAR'S CUJAM</t>
  </si>
  <si>
    <t>SE36726/2017</t>
  </si>
  <si>
    <t>ACTIVE STAR'S CASSIOPEIA</t>
  </si>
  <si>
    <t>SE36727/2017</t>
  </si>
  <si>
    <t>ACTIVE STAR'S CAPELLA</t>
  </si>
  <si>
    <t>SE36728/2017</t>
  </si>
  <si>
    <t>ACTIVE STAR'S CHARA</t>
  </si>
  <si>
    <t>SE36729/2017</t>
  </si>
  <si>
    <t>ACTIVE STAR'S CURSA</t>
  </si>
  <si>
    <t>SE36730/2017</t>
  </si>
  <si>
    <t>ACTIVE STAR'S COXA</t>
  </si>
  <si>
    <t>SE36731/2017</t>
  </si>
  <si>
    <t>ACTIVE STAR'S COLUMBA</t>
  </si>
  <si>
    <t>SE36744/2020</t>
  </si>
  <si>
    <t>MIRONIK'S ZONE</t>
  </si>
  <si>
    <t>SE36745/2020</t>
  </si>
  <si>
    <t>MIRONIK'S ZALTO</t>
  </si>
  <si>
    <t>SE36746/2020</t>
  </si>
  <si>
    <t>MIRONIK'S ZIRH</t>
  </si>
  <si>
    <t>SE36747/2020</t>
  </si>
  <si>
    <t>MIRONIK'S ZOE</t>
  </si>
  <si>
    <t>SE36748/2020</t>
  </si>
  <si>
    <t>MIRONIK'S ZEBRA</t>
  </si>
  <si>
    <t>SE36749/2020</t>
  </si>
  <si>
    <t>MIRONIK'S ZETA</t>
  </si>
  <si>
    <t>SE36750/2020</t>
  </si>
  <si>
    <t>MIRONIK'S ZARA</t>
  </si>
  <si>
    <t>SE36751/2020</t>
  </si>
  <si>
    <t>MIRONIK'S ZEROH</t>
  </si>
  <si>
    <t>SE36950/2013</t>
  </si>
  <si>
    <t>EARLY MORNINGS PIGALL</t>
  </si>
  <si>
    <t>SE36951/2013</t>
  </si>
  <si>
    <t>EARLY MORNINGS PLOPP</t>
  </si>
  <si>
    <t>SE37158/2018</t>
  </si>
  <si>
    <t>STRAIGHTLINE'S UNIVERSAL GAME</t>
  </si>
  <si>
    <t>SE37159/2018</t>
  </si>
  <si>
    <t>STRAIGHTLINE'S UNIVERSAL PASSION</t>
  </si>
  <si>
    <t>SE37160/2018</t>
  </si>
  <si>
    <t>STRAIGHTLINE'S UNIVERSAL STAR</t>
  </si>
  <si>
    <t>SE37161/2018</t>
  </si>
  <si>
    <t>STRAIGHTLINE'S UNIVERSAL ROSE</t>
  </si>
  <si>
    <t>SE37162/2018</t>
  </si>
  <si>
    <t>STRAIGHTLINE'S UNIVERSAL LADY</t>
  </si>
  <si>
    <t>SE37163/2018</t>
  </si>
  <si>
    <t>STRAIGHTLINE'S UNIVERSAL BLACK</t>
  </si>
  <si>
    <t>SE37164/2018</t>
  </si>
  <si>
    <t>STRAIGHTLINE'S UNIVERSAL QUEEN</t>
  </si>
  <si>
    <t>SE37165/2018</t>
  </si>
  <si>
    <t>VISSEGÅRDEN'S AMAZING AKILLES</t>
  </si>
  <si>
    <t>SE37166/2018</t>
  </si>
  <si>
    <t>VISSEGÅRDEN'S AMAZING AKIO</t>
  </si>
  <si>
    <t>SE37167/2018</t>
  </si>
  <si>
    <t>VISSEGÅRDEN'S AMAZING APOLLO</t>
  </si>
  <si>
    <t>SE37168/2018</t>
  </si>
  <si>
    <t>VISSEGÅRDEN'S AMAZING AOI</t>
  </si>
  <si>
    <t>SE37169/2018</t>
  </si>
  <si>
    <t>VISSEGÅRDEN'S AMAZING ANZO</t>
  </si>
  <si>
    <t>SE37170/2018</t>
  </si>
  <si>
    <t>VISSEGÅRDEN'S AMAZING ARIEL</t>
  </si>
  <si>
    <t>SE37171/2018</t>
  </si>
  <si>
    <t>VISSEGÅRDEN'S AMAZING ADELE</t>
  </si>
  <si>
    <t>SE37172/2018</t>
  </si>
  <si>
    <t>VISSEGÅRDEN'S AMAZING GRACE</t>
  </si>
  <si>
    <t>SE37308/2019</t>
  </si>
  <si>
    <t>SCOTTAIL ALMOST APRIL</t>
  </si>
  <si>
    <t>SE37576/2013</t>
  </si>
  <si>
    <t>VILDA-MEDUZA NORTH OF THE GALAXY</t>
  </si>
  <si>
    <t>SE37577/2013</t>
  </si>
  <si>
    <t>VILDA-MEDUZA NORTH OF THE AUM</t>
  </si>
  <si>
    <t>SE37578/2013</t>
  </si>
  <si>
    <t>VILDA-MEDUZA NORTH OF T' ANGEL KISS</t>
  </si>
  <si>
    <t>SE37579/2013</t>
  </si>
  <si>
    <t>VILDA-MEDUZA NORTH OF T'ANGEL BLESS</t>
  </si>
  <si>
    <t>SE37580/2013</t>
  </si>
  <si>
    <t>VILDA-MEDUZA NORTH OF ANGEL SONG</t>
  </si>
  <si>
    <t>SE37619/2023</t>
  </si>
  <si>
    <t>TÖRNSKOGENS ZINFANDEL</t>
  </si>
  <si>
    <t>SE37620/2023</t>
  </si>
  <si>
    <t>TÖRNSKOGENS VERMENTINO</t>
  </si>
  <si>
    <t>SE37621/2023</t>
  </si>
  <si>
    <t>TÖRNSKOGENS SANGIOVESE</t>
  </si>
  <si>
    <t>SE37622/2023</t>
  </si>
  <si>
    <t>TÖRNSKOGENS MERLOT</t>
  </si>
  <si>
    <t>SE37623/2023</t>
  </si>
  <si>
    <t>TÖRNSKOGENS MALBEC</t>
  </si>
  <si>
    <t>SE37624/2023</t>
  </si>
  <si>
    <t>TÖRNSKOGENS SHIRAZ</t>
  </si>
  <si>
    <t>SE37625/2023</t>
  </si>
  <si>
    <t>TÖRNSKOGENS CHARDONNAY</t>
  </si>
  <si>
    <t>SE37655/2021</t>
  </si>
  <si>
    <t>MIRONIK'S FIGG</t>
  </si>
  <si>
    <t>SE37656/2021</t>
  </si>
  <si>
    <t>MIRONIK'S FLEUR</t>
  </si>
  <si>
    <t>SE37657/2021</t>
  </si>
  <si>
    <t>MIRONIK'S FLUFFY</t>
  </si>
  <si>
    <t>SE37658/2021</t>
  </si>
  <si>
    <t>MIRONIK'S FENRIR</t>
  </si>
  <si>
    <t>SE37659/2021</t>
  </si>
  <si>
    <t>MIRONIK'S FENIX</t>
  </si>
  <si>
    <t>SE37660/2021</t>
  </si>
  <si>
    <t>MIRONIK'S FAWKES</t>
  </si>
  <si>
    <t>SE37661/2021</t>
  </si>
  <si>
    <t>MIRONIK'S FANG</t>
  </si>
  <si>
    <t>SE37662/2021</t>
  </si>
  <si>
    <t>MIRONIK'S FILIUS</t>
  </si>
  <si>
    <t>SE37663/2021</t>
  </si>
  <si>
    <t>ASTOLAT'S FILIX FESTER</t>
  </si>
  <si>
    <t>SE37664/2021</t>
  </si>
  <si>
    <t>ASTOLAT'S FALLAT FUTURA</t>
  </si>
  <si>
    <t>SE37665/2021</t>
  </si>
  <si>
    <t>ASTOLAT'S FERAX FRAGRANS</t>
  </si>
  <si>
    <t>SE37666/2021</t>
  </si>
  <si>
    <t>ASTOLAT'S FIX FORMIS</t>
  </si>
  <si>
    <t>SE37667/2021</t>
  </si>
  <si>
    <t>ASTOLAT'S FOTHERGILLA FEX</t>
  </si>
  <si>
    <t>SE37888/2020</t>
  </si>
  <si>
    <t>MIRONIK'S ALEPPO</t>
  </si>
  <si>
    <t>SE37889/2020</t>
  </si>
  <si>
    <t>MIRONIK'S ASSAM</t>
  </si>
  <si>
    <t>SE37890/2020</t>
  </si>
  <si>
    <t>MIRONIK'S AURORA</t>
  </si>
  <si>
    <t>SE37891/2020</t>
  </si>
  <si>
    <t>MIRONIK'S ANCO</t>
  </si>
  <si>
    <t>SE37892/2020</t>
  </si>
  <si>
    <t>MIRONIK'S ASTIYELLOW</t>
  </si>
  <si>
    <t>SE37893/2020</t>
  </si>
  <si>
    <t>MIRONIK'S APACHE</t>
  </si>
  <si>
    <t>SE37894/2020</t>
  </si>
  <si>
    <t>MIRONIK'S AJICRISTAL</t>
  </si>
  <si>
    <t>SE37963/2024</t>
  </si>
  <si>
    <t>KOIRUUKSIEN KELPO KOMISTUS</t>
  </si>
  <si>
    <t>SE38508/2012</t>
  </si>
  <si>
    <t>VITAVILLAN'S SMOOTH KILJAN</t>
  </si>
  <si>
    <t>SE38509/2012</t>
  </si>
  <si>
    <t>VITAVILLAN'S SMOOTH LIAM</t>
  </si>
  <si>
    <t>SE38510/2012</t>
  </si>
  <si>
    <t>VITAVILLAN'S SMOOTH ARTHUR</t>
  </si>
  <si>
    <t>SE38511/2012</t>
  </si>
  <si>
    <t>VITAVILLAN'S SMOOTH GINA</t>
  </si>
  <si>
    <t>SE38512/2012</t>
  </si>
  <si>
    <t>VITAVILLAN'S SMOOTH FIONA</t>
  </si>
  <si>
    <t>SE38513/2012</t>
  </si>
  <si>
    <t>VITAVILLAN'S SMOOTH TWIGGY</t>
  </si>
  <si>
    <t>SE38514/2012</t>
  </si>
  <si>
    <t>VITAVILLAN'S SMOOTH STELLA</t>
  </si>
  <si>
    <t>SE38744/2017</t>
  </si>
  <si>
    <t>PERFECT IMAGE GOING PLACES</t>
  </si>
  <si>
    <t>SE38745/2017</t>
  </si>
  <si>
    <t>PERFECT IMAGE ICING ON THE CAKE</t>
  </si>
  <si>
    <t>SE38785/2017</t>
  </si>
  <si>
    <t>TÖRNSKOGENS DORIS DAY</t>
  </si>
  <si>
    <t>SE38786/2017</t>
  </si>
  <si>
    <t>TÖRNSKOGENS DEBORAH KERR</t>
  </si>
  <si>
    <t>SE38787/2017</t>
  </si>
  <si>
    <t>TÖRNSKOGENS GRACE KELLY</t>
  </si>
  <si>
    <t>SE38788/2017</t>
  </si>
  <si>
    <t>TÖRNSKOGENS AUDREY HEPBURN</t>
  </si>
  <si>
    <t>SE38789/2017</t>
  </si>
  <si>
    <t>TÖRNSKOGENS GREGORY PECK</t>
  </si>
  <si>
    <t>SE38790/2017</t>
  </si>
  <si>
    <t>TÖRNSKOGENS TONY CURTIS</t>
  </si>
  <si>
    <t>SE38791/2017</t>
  </si>
  <si>
    <t>TÖRNSKOGENS ROCK HUDSON</t>
  </si>
  <si>
    <t>SE38792/2017</t>
  </si>
  <si>
    <t>TÖRNSKOGENS DEAN MARTIN</t>
  </si>
  <si>
    <t>SE39004/2022</t>
  </si>
  <si>
    <t>MIRONIK'S ISAR</t>
  </si>
  <si>
    <t>SE39005/2022</t>
  </si>
  <si>
    <t>MIRONIK'S ILMUR</t>
  </si>
  <si>
    <t>SE39006/2022</t>
  </si>
  <si>
    <t>MIRONIK'S ISELIN</t>
  </si>
  <si>
    <t>SE39007/2022</t>
  </si>
  <si>
    <t>MIRONIK'S IRPI</t>
  </si>
  <si>
    <t>SE39008/2022</t>
  </si>
  <si>
    <t>MIRONIK'S INGI</t>
  </si>
  <si>
    <t>SE39066/2021</t>
  </si>
  <si>
    <t>ASTOLAT'S GEO GRAPHIS</t>
  </si>
  <si>
    <t>SE39067/2021</t>
  </si>
  <si>
    <t>ASTOLAT'S GIGAS GENTILIS</t>
  </si>
  <si>
    <t>SE39068/2021</t>
  </si>
  <si>
    <t>ASTOLAT'S GENES GRISEO</t>
  </si>
  <si>
    <t>SE39069/2021</t>
  </si>
  <si>
    <t>ASTOLAT'S GLÓBIFER GALE</t>
  </si>
  <si>
    <t>SE39070/2021</t>
  </si>
  <si>
    <t>ASTOLAT'S GILLENIA GALAX</t>
  </si>
  <si>
    <t>SE39071/2021</t>
  </si>
  <si>
    <t>ASTOLAT'S GILIA GRANDIS</t>
  </si>
  <si>
    <t>SE39072/2021</t>
  </si>
  <si>
    <t>ASTOLAT'S GAURA GYMNOTHRIX</t>
  </si>
  <si>
    <t>SE39073/2021</t>
  </si>
  <si>
    <t>ASTOLAT'S GOÓDIA GLAUX</t>
  </si>
  <si>
    <t>SE39132/2012</t>
  </si>
  <si>
    <t>LEGENDENS GEORGE CLOONEY</t>
  </si>
  <si>
    <t>SE39133/2012</t>
  </si>
  <si>
    <t>LEGENDENS LEONARDO DI CAPRIO</t>
  </si>
  <si>
    <t>SE39134/2012</t>
  </si>
  <si>
    <t>LEGENDENS HARRISON FORD</t>
  </si>
  <si>
    <t>SE39135/2012</t>
  </si>
  <si>
    <t>LEGENDENS MARILYN MONROE</t>
  </si>
  <si>
    <t>SE39136/2012</t>
  </si>
  <si>
    <t>LEGENDENS MERRYL STREEP</t>
  </si>
  <si>
    <t>SE39242/2024</t>
  </si>
  <si>
    <t>ANKARU'S EYE CATCHER</t>
  </si>
  <si>
    <t>SE39463/2016</t>
  </si>
  <si>
    <t>LEGENDENS FRODO BAGGER</t>
  </si>
  <si>
    <t>SE39464/2016</t>
  </si>
  <si>
    <t>LEGENDENS GANDALF</t>
  </si>
  <si>
    <t>SE39465/2016</t>
  </si>
  <si>
    <t>LEGENDENS ARAGORN</t>
  </si>
  <si>
    <t>SE39466/2016</t>
  </si>
  <si>
    <t>LEGENDENS BOROMIR</t>
  </si>
  <si>
    <t>SE39467/2016</t>
  </si>
  <si>
    <t>LEGENDENS LEGOLAS</t>
  </si>
  <si>
    <t>SE39468/2016</t>
  </si>
  <si>
    <t>LEGENDENS GALADRIEL</t>
  </si>
  <si>
    <t>SE39469/2016</t>
  </si>
  <si>
    <t>LEGENDENS ARWEN</t>
  </si>
  <si>
    <t>SE39470/2016</t>
  </si>
  <si>
    <t>LEGENDENS EOWYN</t>
  </si>
  <si>
    <t>SE39678/2011</t>
  </si>
  <si>
    <t>FINAL FANTASY'S ECHO OF MAESTRO</t>
  </si>
  <si>
    <t>SE39944/2014</t>
  </si>
  <si>
    <t>JEPNICKS BORN TO MAKE YOU HAPPY</t>
  </si>
  <si>
    <t>SE39945/2014</t>
  </si>
  <si>
    <t>JEPNICKS BE MY VALENTINE</t>
  </si>
  <si>
    <t>SE39946/2014</t>
  </si>
  <si>
    <t>JEPNICKS BRING IT ON</t>
  </si>
  <si>
    <t>SE39947/2014</t>
  </si>
  <si>
    <t>JEPNICKS BAD TIMING</t>
  </si>
  <si>
    <t>SE39948/2014</t>
  </si>
  <si>
    <t>JEPNICKS BLAME IT ON LOVE</t>
  </si>
  <si>
    <t>SE39949/2014</t>
  </si>
  <si>
    <t>JEPNICKS BROWN EYED GIRL</t>
  </si>
  <si>
    <t>SE39950/2014</t>
  </si>
  <si>
    <t>JEPNICKS BAD TO THE BONES</t>
  </si>
  <si>
    <t>SE40005/2014</t>
  </si>
  <si>
    <t>GUERNSEY BILA KAIFA</t>
  </si>
  <si>
    <t>SE40556/2015</t>
  </si>
  <si>
    <t>GEMDALES ENERGISKA ERIK</t>
  </si>
  <si>
    <t>SE40557/2015</t>
  </si>
  <si>
    <t>GEMDALES EFFEKTIVA EMIL</t>
  </si>
  <si>
    <t>SE40558/2015</t>
  </si>
  <si>
    <t>GEMDALES ESTETISKA ESKIL</t>
  </si>
  <si>
    <t>SE40785/2019</t>
  </si>
  <si>
    <t>SWEETCAILEANZ CLEVER CABAL</t>
  </si>
  <si>
    <t>SE40786/2019</t>
  </si>
  <si>
    <t>SWEETCAILEANZ CLEVER CLAIRE</t>
  </si>
  <si>
    <t>SE40787/2019</t>
  </si>
  <si>
    <t>SWEETCAILEANZ CLEVER CLARISSA</t>
  </si>
  <si>
    <t>SE40925/2021</t>
  </si>
  <si>
    <t>PUCKOLINAS DON QUIJOTE</t>
  </si>
  <si>
    <t>SE40926/2021</t>
  </si>
  <si>
    <t>PUCKOLINAS OLIVER TWIST</t>
  </si>
  <si>
    <t>SE40930/2021</t>
  </si>
  <si>
    <t>PUCKOLINAS ANNA KARENINA</t>
  </si>
  <si>
    <t>SE40931/2021</t>
  </si>
  <si>
    <t>PUCKOLINAS AGATHA CHRISTIE</t>
  </si>
  <si>
    <t>SE40932/2021</t>
  </si>
  <si>
    <t>PUCKOLINAS LADY CHATTERLEY</t>
  </si>
  <si>
    <t>SE41037/2013</t>
  </si>
  <si>
    <t>EYESDELIGHT WHISPERING WIND</t>
  </si>
  <si>
    <t>SE41038/2013</t>
  </si>
  <si>
    <t>EYESDELIGHT HUNTING HAWK</t>
  </si>
  <si>
    <t>SE41039/2013</t>
  </si>
  <si>
    <t>EYESDELIGHT SILENT SQUAW</t>
  </si>
  <si>
    <t>SE41040/2013</t>
  </si>
  <si>
    <t>EYESDELIGHT RED RIVER</t>
  </si>
  <si>
    <t>SE41041/2013</t>
  </si>
  <si>
    <t>EYESDELIGHT ICE INDIANA</t>
  </si>
  <si>
    <t>SE41042/2013</t>
  </si>
  <si>
    <t>EYESDELIGHT BLACK BEAR</t>
  </si>
  <si>
    <t>SE41043/2013</t>
  </si>
  <si>
    <t>EYESDELIGHT SHOOTING STAR</t>
  </si>
  <si>
    <t>SE41044/2013</t>
  </si>
  <si>
    <t>EYESDELIGHT WANDERING WOLF</t>
  </si>
  <si>
    <t>SE41615/2018</t>
  </si>
  <si>
    <t>VITAVILLAN'S SMOOTH EIHHLIN</t>
  </si>
  <si>
    <t>SE41708/2020</t>
  </si>
  <si>
    <t>ARTHUR WEASLEY BIG BANG BOHEMIA</t>
  </si>
  <si>
    <t>SE41757/2023</t>
  </si>
  <si>
    <t>GEMDALES LOJALA LUDVIG</t>
  </si>
  <si>
    <t>SE41758/2023</t>
  </si>
  <si>
    <t>GEMDALES LIVLIGA LUKAS</t>
  </si>
  <si>
    <t>SE41759/2023</t>
  </si>
  <si>
    <t>GEMDALES LJUVLIGA LEONORA</t>
  </si>
  <si>
    <t>SE41760/2023</t>
  </si>
  <si>
    <t>GEMDALES LYCKLIGA LOUISE</t>
  </si>
  <si>
    <t>SE41761/2023</t>
  </si>
  <si>
    <t>GEMDALES LYCKADE LOVISA</t>
  </si>
  <si>
    <t>SE41921/2015</t>
  </si>
  <si>
    <t>EARLY MORNINGS QUICK TRICK</t>
  </si>
  <si>
    <t>SE41922/2015</t>
  </si>
  <si>
    <t>EARLY MORNINGS QUICK WIND</t>
  </si>
  <si>
    <t>SE41923/2015</t>
  </si>
  <si>
    <t>EARLY MORNINGS QUEEN L</t>
  </si>
  <si>
    <t>SE41924/2015</t>
  </si>
  <si>
    <t>EARLY MORNINGS QUEEN QUALITY</t>
  </si>
  <si>
    <t>SE41925/2015</t>
  </si>
  <si>
    <t>EARLY MORNINGS QUEEN SOUL</t>
  </si>
  <si>
    <t>SE41945/2013</t>
  </si>
  <si>
    <t>HONEY MELON FAY FIDELIA</t>
  </si>
  <si>
    <t>SE41946/2013</t>
  </si>
  <si>
    <t>AIMÉ</t>
  </si>
  <si>
    <t>SE41999/2017</t>
  </si>
  <si>
    <t>MIRONIK'S SEI</t>
  </si>
  <si>
    <t>SE42000/2017</t>
  </si>
  <si>
    <t>MIRONIK'S SOLO</t>
  </si>
  <si>
    <t>SE42001/2017</t>
  </si>
  <si>
    <t>MIRONIK'S SEEJA</t>
  </si>
  <si>
    <t>SE42002/2017</t>
  </si>
  <si>
    <t>MIRONIK'S SAESEE</t>
  </si>
  <si>
    <t>SE42003/2017</t>
  </si>
  <si>
    <t>MIRONIK'S SECURA</t>
  </si>
  <si>
    <t>SE42004/2017</t>
  </si>
  <si>
    <t>MIRONIK'S SKYWALKER</t>
  </si>
  <si>
    <t>SE42005/2017</t>
  </si>
  <si>
    <t>MIRONIK'S SEEF</t>
  </si>
  <si>
    <t>SE42439/2013</t>
  </si>
  <si>
    <t>ASTOLAT'S DESERT STORM</t>
  </si>
  <si>
    <t>SE42440/2013</t>
  </si>
  <si>
    <t>ASTOLAT'S DÁCTYLON DÉLICUS</t>
  </si>
  <si>
    <t>SE42441/2013</t>
  </si>
  <si>
    <t>ASTOLAT'S DICTÁMNUS DIVÉRSUS</t>
  </si>
  <si>
    <t>SE42442/2013</t>
  </si>
  <si>
    <t>ASTOLAT'S DARWINIA DISPÁR</t>
  </si>
  <si>
    <t>SE42443/2013</t>
  </si>
  <si>
    <t>ASTOLAT'S DIDISSÁNDRA DIVÉRSI</t>
  </si>
  <si>
    <t>SE42444/2013</t>
  </si>
  <si>
    <t>ASTOLAT'S DAPHNE DUPLUSA</t>
  </si>
  <si>
    <t>SE42611/2011</t>
  </si>
  <si>
    <t>MIRONIK'S FRACER</t>
  </si>
  <si>
    <t>SE42612/2011</t>
  </si>
  <si>
    <t>MIRONIK'S FABI</t>
  </si>
  <si>
    <t>SE42613/2011</t>
  </si>
  <si>
    <t>MIRONIK'S FARINA</t>
  </si>
  <si>
    <t>SE42614/2011</t>
  </si>
  <si>
    <t>MIRONIK'S FRY</t>
  </si>
  <si>
    <t>SE42926/2025</t>
  </si>
  <si>
    <t>MIRONIK'S QUEENS THE HERO</t>
  </si>
  <si>
    <t>SE42927/2025</t>
  </si>
  <si>
    <t>MIRONIK'S QUEENS THE MIRACLE</t>
  </si>
  <si>
    <t>SE42928/2025</t>
  </si>
  <si>
    <t>MIRONIK'S QUEENS DANCER</t>
  </si>
  <si>
    <t>SE42929/2025</t>
  </si>
  <si>
    <t>MIRONIK'S QUEENS SWEET LADY</t>
  </si>
  <si>
    <t>SE42930/2025</t>
  </si>
  <si>
    <t>MIRONIK'S QUEENS PARTY</t>
  </si>
  <si>
    <t>SE42931/2025</t>
  </si>
  <si>
    <t>MIRONIK'S QUEENS YOU AND I</t>
  </si>
  <si>
    <t>SE42933/2011</t>
  </si>
  <si>
    <t>ONEWAY'S METALLICA</t>
  </si>
  <si>
    <t>SE42934/2011</t>
  </si>
  <si>
    <t>ONEWAY'S MOTÖRHEAD</t>
  </si>
  <si>
    <t>SE42935/2011</t>
  </si>
  <si>
    <t>ONEWAY'S IRON MAIDEN</t>
  </si>
  <si>
    <t>SE43256/2017</t>
  </si>
  <si>
    <t>GEMDALES FRÄCKA FREDRIK</t>
  </si>
  <si>
    <t>SE43257/2017</t>
  </si>
  <si>
    <t>GEMDALES FINA FREDRIKA</t>
  </si>
  <si>
    <t>SE43258/2017</t>
  </si>
  <si>
    <t>GEMDALES FILIPPA FINESS</t>
  </si>
  <si>
    <t>SE43263/2013</t>
  </si>
  <si>
    <t>MIRONIK'S JARVIS</t>
  </si>
  <si>
    <t>SE43264/2013</t>
  </si>
  <si>
    <t>MIRONIK'S JUNIPER</t>
  </si>
  <si>
    <t>SE43265/2013</t>
  </si>
  <si>
    <t>MIRONIK'S JINGBO</t>
  </si>
  <si>
    <t>SE43266/2013</t>
  </si>
  <si>
    <t>MIRONIK'S JORCADA</t>
  </si>
  <si>
    <t>SE43267/2013</t>
  </si>
  <si>
    <t>MIRONIK'S JEMEZ</t>
  </si>
  <si>
    <t>SE43268/2013</t>
  </si>
  <si>
    <t>MIRONIK'S JORULLA</t>
  </si>
  <si>
    <t>SE43636/2021</t>
  </si>
  <si>
    <t>MIRONIK'S GOZZI</t>
  </si>
  <si>
    <t>SE43637/2021</t>
  </si>
  <si>
    <t>MIRONIK'S GALLANT</t>
  </si>
  <si>
    <t>SE43639/2021</t>
  </si>
  <si>
    <t>MIRONIK'S GIONTA</t>
  </si>
  <si>
    <t>SE43641/2021</t>
  </si>
  <si>
    <t>MIRONIK'S GLYNN</t>
  </si>
  <si>
    <t>SE43643/2021</t>
  </si>
  <si>
    <t>MIRONIK'S GORDIE</t>
  </si>
  <si>
    <t>SE44099/2020</t>
  </si>
  <si>
    <t>TÖRNSKOGENS AMARETTI</t>
  </si>
  <si>
    <t>SE44100/2020</t>
  </si>
  <si>
    <t>TÖRNSKOGENS BISCOTTI</t>
  </si>
  <si>
    <t>SE44101/2020</t>
  </si>
  <si>
    <t>TÖRNSKOGENS CANNOLI</t>
  </si>
  <si>
    <t>SE44102/2020</t>
  </si>
  <si>
    <t>TÖRNSKOGENS SEMIFREDDO</t>
  </si>
  <si>
    <t>SE44103/2020</t>
  </si>
  <si>
    <t>TÖRNSKOGENS TARTUFO</t>
  </si>
  <si>
    <t>SE44104/2020</t>
  </si>
  <si>
    <t>TÖRNSKOGENS TIRAMISU</t>
  </si>
  <si>
    <t>SE44495/2022</t>
  </si>
  <si>
    <t>MABINOGION EADITH</t>
  </si>
  <si>
    <t>SE44499/2012</t>
  </si>
  <si>
    <t>SANDCASTLE'S DIVA IN DISGUISE</t>
  </si>
  <si>
    <t>SE45254/2016</t>
  </si>
  <si>
    <t>ONEWAY'S JOAN JETT</t>
  </si>
  <si>
    <t>SE45255/2016</t>
  </si>
  <si>
    <t>ONEWAY'S LITA FORD</t>
  </si>
  <si>
    <t>SE45290/2024</t>
  </si>
  <si>
    <t>TEXFORRIER TEA TIME AGAIN</t>
  </si>
  <si>
    <t>SE45490/2015</t>
  </si>
  <si>
    <t>BLUE PETIPA'S DAI DUXBURY</t>
  </si>
  <si>
    <t>SE45491/2015</t>
  </si>
  <si>
    <t>BLUE PETIPA'S DEKA DAIZUKE</t>
  </si>
  <si>
    <t>SE45492/2015</t>
  </si>
  <si>
    <t>BLUE PETIPA'S DODGE DESANTIS</t>
  </si>
  <si>
    <t>SE45536/2013</t>
  </si>
  <si>
    <t>CINNABERRY'S STORMWIND</t>
  </si>
  <si>
    <t>SE45695/2025</t>
  </si>
  <si>
    <t>ONEWAY'S TICK-TOCK THE CROCODILE</t>
  </si>
  <si>
    <t>SE45696/2025</t>
  </si>
  <si>
    <t>ONEWAY'S PETER PAN</t>
  </si>
  <si>
    <t>SE45697/2025</t>
  </si>
  <si>
    <t>ONEWAY'S MR SMEE</t>
  </si>
  <si>
    <t>SE45698/2025</t>
  </si>
  <si>
    <t>ONEWAY'S WENDY DARLING</t>
  </si>
  <si>
    <t>SE46086/2021</t>
  </si>
  <si>
    <t>TEXFORRIER RESERVED FOR TÖRNSKOGENS</t>
  </si>
  <si>
    <t>SE46171/2018</t>
  </si>
  <si>
    <t>DIAMONDFOX ABSOLUTE PINKIE PIE</t>
  </si>
  <si>
    <t>SE46200/2024</t>
  </si>
  <si>
    <t>BLUE PETIPA'S ILDIKO' ILDEFONSO</t>
  </si>
  <si>
    <t>SE46201/2024</t>
  </si>
  <si>
    <t>BLUE PETIPA'S IBAKA IFOWOSI</t>
  </si>
  <si>
    <t>SE46202/2024</t>
  </si>
  <si>
    <t>BLUE PETIPA'S ISASKAR ISAURUS</t>
  </si>
  <si>
    <t>SE46203/2024</t>
  </si>
  <si>
    <t>BLUE PETIPA'S IDOYA INGAWA</t>
  </si>
  <si>
    <t>SE46204/2024</t>
  </si>
  <si>
    <t>BLUE PETIPA'S IDARA IDOJUKO</t>
  </si>
  <si>
    <t>SE46205/2024</t>
  </si>
  <si>
    <t>BLUE PETIPA'S IKRA IEKIKA</t>
  </si>
  <si>
    <t>SE46206/2024</t>
  </si>
  <si>
    <t>BLUE PETIPA'S ISAKKI IANERIA</t>
  </si>
  <si>
    <t>SE46207/2024</t>
  </si>
  <si>
    <t>BLUE PETIPA'S ISRA IRDLIRVIRISSONG</t>
  </si>
  <si>
    <t>SE46280/2023</t>
  </si>
  <si>
    <t>FACHINGS DALLAS MAVERICKS</t>
  </si>
  <si>
    <t>SE46282/2023</t>
  </si>
  <si>
    <t>FACHINGS UTAH JAZZ</t>
  </si>
  <si>
    <t>SE46283/2023</t>
  </si>
  <si>
    <t>FACHINGS MIAMI HEAT</t>
  </si>
  <si>
    <t>SE46318/2018</t>
  </si>
  <si>
    <t>ONEWAY'S DR STRANGELOVE</t>
  </si>
  <si>
    <t>SE46319/2018</t>
  </si>
  <si>
    <t>ONEWAY'S LET'S GO CRAZY</t>
  </si>
  <si>
    <t>SE46320/2018</t>
  </si>
  <si>
    <t>ONEWAY'S CASINO ROYALE</t>
  </si>
  <si>
    <t>SE46321/2018</t>
  </si>
  <si>
    <t>ONEWAY'S THE PINK PANTHER</t>
  </si>
  <si>
    <t>SE46322/2018</t>
  </si>
  <si>
    <t>ONEWAY'S THE BLACK ROSE</t>
  </si>
  <si>
    <t>SE46323/2018</t>
  </si>
  <si>
    <t>ONEWAY'S NEVER LET GO</t>
  </si>
  <si>
    <t>SE46692/2022</t>
  </si>
  <si>
    <t>MIRONIK'S JOKER</t>
  </si>
  <si>
    <t>SE46693/2022</t>
  </si>
  <si>
    <t>MIRONIK'S JAYCEE</t>
  </si>
  <si>
    <t>SE46694/2022</t>
  </si>
  <si>
    <t>MIRONIK'S JULISKA</t>
  </si>
  <si>
    <t>SE46695/2022</t>
  </si>
  <si>
    <t>MIRONIK'S JADWIGA</t>
  </si>
  <si>
    <t>SE46696/2022</t>
  </si>
  <si>
    <t>MIRONIK'S JULIA ROSE</t>
  </si>
  <si>
    <t>SE46744/2011</t>
  </si>
  <si>
    <t>ONEWAY'S JOAKIM VON ANKA</t>
  </si>
  <si>
    <t>SE46745/2011</t>
  </si>
  <si>
    <t>ONEWAY'S JANNE LÅNGBEN</t>
  </si>
  <si>
    <t>SE46746/2011</t>
  </si>
  <si>
    <t>ONEWAY'S GULD-IVAR FLINTHJÄRTA</t>
  </si>
  <si>
    <t>SE46747/2011</t>
  </si>
  <si>
    <t>ONEWAY'S MAGICA DE HEX</t>
  </si>
  <si>
    <t>SE47509/2012</t>
  </si>
  <si>
    <t>CLINGSTONE'S FLASH BACK</t>
  </si>
  <si>
    <t>SE47613/2014</t>
  </si>
  <si>
    <t>TÖRNSKOGENS ESTÉE LAUDER</t>
  </si>
  <si>
    <t>SE47614/2014</t>
  </si>
  <si>
    <t>TÖRNSKOGENS ELISABETH ARDEN</t>
  </si>
  <si>
    <t>SE47615/2014</t>
  </si>
  <si>
    <t>TÖRNSKOGENS ELIE SAAB</t>
  </si>
  <si>
    <t>SE47616/2014</t>
  </si>
  <si>
    <t>TÖRNSKOGENS BVLGARI CHRYSTALLINE</t>
  </si>
  <si>
    <t>SE47617/2014</t>
  </si>
  <si>
    <t>TÖRNSKOGENS BOSS ORANGE MAN</t>
  </si>
  <si>
    <t>SE47664/2010</t>
  </si>
  <si>
    <t>VITAVILLAN'S SMOOTH ANGUS</t>
  </si>
  <si>
    <t>SE47665/2010</t>
  </si>
  <si>
    <t>VITAVILLAN'S SMOOTH RUFUS</t>
  </si>
  <si>
    <t>SE47666/2010</t>
  </si>
  <si>
    <t>VITAVILLAN'S SMOOTH ALLISTER</t>
  </si>
  <si>
    <t>SE47667/2010</t>
  </si>
  <si>
    <t>VITAVILLAN'S SMOOTH PENELOPE</t>
  </si>
  <si>
    <t>SE47668/2010</t>
  </si>
  <si>
    <t>VITAVILLAN'S SMOOTH FAY</t>
  </si>
  <si>
    <t>SE47797/2018</t>
  </si>
  <si>
    <t>MIRONIK'S TULO</t>
  </si>
  <si>
    <t>SE47798/2018</t>
  </si>
  <si>
    <t>MIRONIK'S TOBLERONE</t>
  </si>
  <si>
    <t>SE47799/2018</t>
  </si>
  <si>
    <t>MIRONIK'S TWIST</t>
  </si>
  <si>
    <t>SE47800/2018</t>
  </si>
  <si>
    <t>MIRONIK'S TWINKIE</t>
  </si>
  <si>
    <t>SE47801/2018</t>
  </si>
  <si>
    <t>MIRONIK'S TOY</t>
  </si>
  <si>
    <t>SE47802/2018</t>
  </si>
  <si>
    <t>MIRONIK'S TWIX</t>
  </si>
  <si>
    <t>SE47818/2024</t>
  </si>
  <si>
    <t>ANKARU'S EVERYDAY HERO</t>
  </si>
  <si>
    <t>SE47984/2011</t>
  </si>
  <si>
    <t>JACK MACK'S TÈ BHAN TETH</t>
  </si>
  <si>
    <t>SE48087/2013</t>
  </si>
  <si>
    <t>TORROSLY'S SMOOTH ZIMBAD ZOEGA</t>
  </si>
  <si>
    <t>SE48492/2024</t>
  </si>
  <si>
    <t>SAN DIEGO BILA KAIFA</t>
  </si>
  <si>
    <t>SE48546/2019</t>
  </si>
  <si>
    <t>JEPNICKS FACE OFF</t>
  </si>
  <si>
    <t>SE48547/2019</t>
  </si>
  <si>
    <t>JEPNICKS FLYING CRAZY</t>
  </si>
  <si>
    <t>SE48548/2019</t>
  </si>
  <si>
    <t>JEPNICKS FLAMING HOT COFFEE</t>
  </si>
  <si>
    <t>SE48586/2014</t>
  </si>
  <si>
    <t>CORVI JANTÁROVÁ HVIEZDA</t>
  </si>
  <si>
    <t>SE48628/2010</t>
  </si>
  <si>
    <t>EARLY MORNINGS OFF THE WALL</t>
  </si>
  <si>
    <t>SE48629/2010</t>
  </si>
  <si>
    <t>EARLY MORNINGS ONCE IS ENOUGH</t>
  </si>
  <si>
    <t>SE48630/2010</t>
  </si>
  <si>
    <t>EARLY MORNINGS ONE NIGHT OF SIN</t>
  </si>
  <si>
    <t>SE48631/2010</t>
  </si>
  <si>
    <t>EARLY MORNINGS ONE DAY IN YOUR LIFE</t>
  </si>
  <si>
    <t>SE48632/2010</t>
  </si>
  <si>
    <t>EARLY MORNINGS ONE NIGHT</t>
  </si>
  <si>
    <t>SE48633/2010</t>
  </si>
  <si>
    <t>EARLY MORNINGS ONE MORE CHANCE</t>
  </si>
  <si>
    <t>SE48713/2012</t>
  </si>
  <si>
    <t>JEPNICKS AGAINST ALL ODDS</t>
  </si>
  <si>
    <t>SE48714/2012</t>
  </si>
  <si>
    <t>JEPNICKS AFTER MY PRECIOUS</t>
  </si>
  <si>
    <t>SE48978/2014</t>
  </si>
  <si>
    <t>LIGHT OF DAWN'S JUST WANNA DANCE</t>
  </si>
  <si>
    <t>SE48979/2014</t>
  </si>
  <si>
    <t>LIGHT OF DAWN'S JUST WANNA BE COOL</t>
  </si>
  <si>
    <t>SE48980/2014</t>
  </si>
  <si>
    <t>LIGHT OF DAWN'S JUST WANNA ROCK</t>
  </si>
  <si>
    <t>SE48981/2014</t>
  </si>
  <si>
    <t>LIGHT OF DAWN'S JUST WANNA KISS</t>
  </si>
  <si>
    <t>SE49093/2017</t>
  </si>
  <si>
    <t>ONEWAY'S OOPS</t>
  </si>
  <si>
    <t>SE49411/2019</t>
  </si>
  <si>
    <t>ONEWAY'S SOFF-I-PROPP</t>
  </si>
  <si>
    <t>SE49412/2010</t>
  </si>
  <si>
    <t>MERCILESS MERCURY</t>
  </si>
  <si>
    <t>SE49412/2019</t>
  </si>
  <si>
    <t>ONEWAY'S LISA LOOP</t>
  </si>
  <si>
    <t>SE49413/2010</t>
  </si>
  <si>
    <t>MERCILESS MANIAC</t>
  </si>
  <si>
    <t>SE49414/2010</t>
  </si>
  <si>
    <t>MERCILESS MASTER</t>
  </si>
  <si>
    <t>SE49415/2010</t>
  </si>
  <si>
    <t>MERCILESS MONSTER</t>
  </si>
  <si>
    <t>SE49416/2010</t>
  </si>
  <si>
    <t>MERCILESS MAFIA</t>
  </si>
  <si>
    <t>SE49417/2010</t>
  </si>
  <si>
    <t>MERCILESS MESS</t>
  </si>
  <si>
    <t>SE49584/2015</t>
  </si>
  <si>
    <t>TOONIAN ROCK STEADY</t>
  </si>
  <si>
    <t>SE49755/2022</t>
  </si>
  <si>
    <t>MIRONIK'S KUMMIN</t>
  </si>
  <si>
    <t>SE49756/2022</t>
  </si>
  <si>
    <t>MIRONIK'S KAPRIS</t>
  </si>
  <si>
    <t>SE49757/2022</t>
  </si>
  <si>
    <t>MIRONIK'S KOKOS</t>
  </si>
  <si>
    <t>SE49836/2016</t>
  </si>
  <si>
    <t>BLUE PETIPA'S FAIRFORD FILIBUSTER</t>
  </si>
  <si>
    <t>SE49837/2016</t>
  </si>
  <si>
    <t>BLUE PETIPA'S FIGARO FIDIAS</t>
  </si>
  <si>
    <t>SE49838/2016</t>
  </si>
  <si>
    <t>BLUE PETIPA'S FARRAGO FUEGO</t>
  </si>
  <si>
    <t>SE49839/2016</t>
  </si>
  <si>
    <t>BLUE PETIPA'S FAJARDO FAROUK</t>
  </si>
  <si>
    <t>SE49840/2016</t>
  </si>
  <si>
    <t>BLUE PETIPA'S FADA FARANAH</t>
  </si>
  <si>
    <t>SE49841/2016</t>
  </si>
  <si>
    <t>BLUE PETIPA'S FEIRA FERRARA</t>
  </si>
  <si>
    <t>SE49842/2016</t>
  </si>
  <si>
    <t>BLUE PETIPA'S FAENZA FARGHONA</t>
  </si>
  <si>
    <t>SE49843/2016</t>
  </si>
  <si>
    <t>BLUE PETIPA'S FÉNNIA FERENCZI</t>
  </si>
  <si>
    <t>SE49957/2010</t>
  </si>
  <si>
    <t>HARLY DAVIDSON</t>
  </si>
  <si>
    <t>SE49958/2010</t>
  </si>
  <si>
    <t>TEMPO CORVETTE</t>
  </si>
  <si>
    <t>SE50143/2019</t>
  </si>
  <si>
    <t>ONEWAY'S FLIP A COIN</t>
  </si>
  <si>
    <t>SE50144/2019</t>
  </si>
  <si>
    <t>ONEWAY'S PAY IN CASH</t>
  </si>
  <si>
    <t>SE50145/2014</t>
  </si>
  <si>
    <t>ALERTNESS STORM TROOPER</t>
  </si>
  <si>
    <t>SE50145/2019</t>
  </si>
  <si>
    <t>ONEWAY'S SPARE A DIME</t>
  </si>
  <si>
    <t>SE50146/2019</t>
  </si>
  <si>
    <t>ONEWAY'S BRIGHT AS A PENNY</t>
  </si>
  <si>
    <t>SE50147/2019</t>
  </si>
  <si>
    <t>ONEWAY'S A PENNY FOR YOUR THOUGHTS</t>
  </si>
  <si>
    <t>SE50426/2021</t>
  </si>
  <si>
    <t>ONEWAY'S NO MORE MESS</t>
  </si>
  <si>
    <t>SE50427/2021</t>
  </si>
  <si>
    <t>ONEWAY'S REEL MESS</t>
  </si>
  <si>
    <t>SE50428/2021</t>
  </si>
  <si>
    <t>ONEWAY'S WHAT A MESS</t>
  </si>
  <si>
    <t>SE50429/2021</t>
  </si>
  <si>
    <t>ONEWAY'S MESS AROUND</t>
  </si>
  <si>
    <t>SE50430/2021</t>
  </si>
  <si>
    <t>ONEWAY'S MAKE A MESS</t>
  </si>
  <si>
    <t>SE50489/2022</t>
  </si>
  <si>
    <t>LAABANDEN BLACK MAGIC</t>
  </si>
  <si>
    <t>SE50556/2020</t>
  </si>
  <si>
    <t>MIRONIK'S CASTELLO</t>
  </si>
  <si>
    <t>SE50557/2020</t>
  </si>
  <si>
    <t>MIRONIK'S CAVA</t>
  </si>
  <si>
    <t>SE50558/2020</t>
  </si>
  <si>
    <t>MIRONIK'S CHAMPAGNE</t>
  </si>
  <si>
    <t>SE50559/2020</t>
  </si>
  <si>
    <t>MIRONIK'S CHIANTI</t>
  </si>
  <si>
    <t>SE50560/2020</t>
  </si>
  <si>
    <t>MIRONIK'S CORVINA</t>
  </si>
  <si>
    <t>SE50573/2023</t>
  </si>
  <si>
    <t>LIGHT OF DAWN'S MAKE IT FABULOUS</t>
  </si>
  <si>
    <t>SE50574/2023</t>
  </si>
  <si>
    <t>LIGHT OF DAWN'S MAKE IT SIMPLE</t>
  </si>
  <si>
    <t>SE50575/2023</t>
  </si>
  <si>
    <t>LIGHT OF DAWN'S MAKE IT PERFECT</t>
  </si>
  <si>
    <t>SE50576/2023</t>
  </si>
  <si>
    <t>LIGHT OF DAWN'S MAKE IT FANTASTIC</t>
  </si>
  <si>
    <t>SE50577/2023</t>
  </si>
  <si>
    <t>LIGHT OF DAWN'S MAKE IT SMART</t>
  </si>
  <si>
    <t>SE50603/2021</t>
  </si>
  <si>
    <t>PERFECT IMAGE TWILIGHT LIGHTNING</t>
  </si>
  <si>
    <t>SE50690/2017</t>
  </si>
  <si>
    <t>MIGHTY'S SPRING MEADOW PIA PHIALA</t>
  </si>
  <si>
    <t>SE50847/2014</t>
  </si>
  <si>
    <t>ONEWAY'S CHRIS NOTH</t>
  </si>
  <si>
    <t>SE50848/2014</t>
  </si>
  <si>
    <t>ONEWAY'S JASON LEWIS</t>
  </si>
  <si>
    <t>SE50849/2014</t>
  </si>
  <si>
    <t>ONEWAY'S SARAH JESSICA PARKER</t>
  </si>
  <si>
    <t>SE50850/2014</t>
  </si>
  <si>
    <t>ONEWAY'S CYNTHIA NIXON</t>
  </si>
  <si>
    <t>SE50851/2014</t>
  </si>
  <si>
    <t>ONEWAY'S KRISTIN DAVIS</t>
  </si>
  <si>
    <t>SE50852/2014</t>
  </si>
  <si>
    <t>ONEWAY'S KIM CATTRALL</t>
  </si>
  <si>
    <t>SE51026/2012</t>
  </si>
  <si>
    <t>MERCILESS SMASH'N'GRAB</t>
  </si>
  <si>
    <t>SE51027/2012</t>
  </si>
  <si>
    <t>MERCILESS SKIES ON FIRE</t>
  </si>
  <si>
    <t>SE51028/2012</t>
  </si>
  <si>
    <t>MERCILESS SHOOT TO THRILL</t>
  </si>
  <si>
    <t>SE51029/2012</t>
  </si>
  <si>
    <t>MERCILESS STIFF UPPER LIP</t>
  </si>
  <si>
    <t>SE51030/2012</t>
  </si>
  <si>
    <t>MERCILESS SHOT OF LOVE</t>
  </si>
  <si>
    <t>SE51031/2012</t>
  </si>
  <si>
    <t>MERCILESS SHE'S GOT BALLS</t>
  </si>
  <si>
    <t>SE51032/2012</t>
  </si>
  <si>
    <t>MERCILESS STORMY MAY DAY</t>
  </si>
  <si>
    <t>SE51033/2012</t>
  </si>
  <si>
    <t>MERCILESS SINK THE PINK</t>
  </si>
  <si>
    <t>SE51034/2012</t>
  </si>
  <si>
    <t>MERCILESS SHAKE A LEG</t>
  </si>
  <si>
    <t>SE51035/2012</t>
  </si>
  <si>
    <t>MERCILESS SHOT DOWN IN FLAMES</t>
  </si>
  <si>
    <t>SE51158/2019</t>
  </si>
  <si>
    <t>TÖRNSKOGENS ELEANOR RIGBY</t>
  </si>
  <si>
    <t>SE51159/2019</t>
  </si>
  <si>
    <t>TÖRNSKOGENS PENNY LANE</t>
  </si>
  <si>
    <t>SE51160/2019</t>
  </si>
  <si>
    <t>TÖRNSKOGENS MARTHA MY DEAR</t>
  </si>
  <si>
    <t>SE51161/2019</t>
  </si>
  <si>
    <t>TÖRNSKOGENS LADY MADONNA</t>
  </si>
  <si>
    <t>SE51162/2019</t>
  </si>
  <si>
    <t>TÖRNSKOGENS MAXWELL'S SILVER HAMMER</t>
  </si>
  <si>
    <t>SE51163/2019</t>
  </si>
  <si>
    <t>TÖRNSKOGENS ROCKY RACCON</t>
  </si>
  <si>
    <t>SE51164/2019</t>
  </si>
  <si>
    <t>TÖRNSKOGENS TICKET TO RIDE</t>
  </si>
  <si>
    <t>SE51165/2019</t>
  </si>
  <si>
    <t>TÖRNSKOGENS MOTHER NATURES SON</t>
  </si>
  <si>
    <t>SE51166/2019</t>
  </si>
  <si>
    <t>TÖRNSKOGENS SAVOY TRUFFLE</t>
  </si>
  <si>
    <t>SE51167/2019</t>
  </si>
  <si>
    <t>TORROSLY'S DARLING MILLA</t>
  </si>
  <si>
    <t>SE51236/2015</t>
  </si>
  <si>
    <t>ADVOKÁT BEZ HRANIC</t>
  </si>
  <si>
    <t>SE51366/2012</t>
  </si>
  <si>
    <t>DISPIRITOS YASMIN NOIR VOYAGE</t>
  </si>
  <si>
    <t>SE51410/2013</t>
  </si>
  <si>
    <t>CHANDALEE'S COUNTRY COWBOY</t>
  </si>
  <si>
    <t>SE51411/2013</t>
  </si>
  <si>
    <t>CHANDALEE'S CHEROKEE CHIEF</t>
  </si>
  <si>
    <t>SE51412/2013</t>
  </si>
  <si>
    <t>CHANDALEE'S CLEVER CLOWN</t>
  </si>
  <si>
    <t>SE51413/2013</t>
  </si>
  <si>
    <t>CHANDALEE'S CLEVER CARDTRICK</t>
  </si>
  <si>
    <t>SE51414/2013</t>
  </si>
  <si>
    <t>CHANDALEE'S CAMARILLO CAY</t>
  </si>
  <si>
    <t>SE51415/2013</t>
  </si>
  <si>
    <t>CHANDALEE'S CHILLED CHIANTI</t>
  </si>
  <si>
    <t>SE51416/2013</t>
  </si>
  <si>
    <t>CHANDALEE'S CHIC CHIQUITITA</t>
  </si>
  <si>
    <t>SE52179/2020</t>
  </si>
  <si>
    <t>ONEWAY'S KURT WALLANDER</t>
  </si>
  <si>
    <t>SE52180/2020</t>
  </si>
  <si>
    <t>ONEWAY'S MARTIN BECK</t>
  </si>
  <si>
    <t>SE52181/2020</t>
  </si>
  <si>
    <t>ONEWAY'S IRENE HUSS</t>
  </si>
  <si>
    <t>SE52182/2020</t>
  </si>
  <si>
    <t>ONEWAY'S MARIA WERN</t>
  </si>
  <si>
    <t>SE52556/2023</t>
  </si>
  <si>
    <t>LIGHT OF DAWN'S NEW FANTASY</t>
  </si>
  <si>
    <t>SE52557/2023</t>
  </si>
  <si>
    <t>LIGHT OF DAWN'S NEW GAME CHANGER</t>
  </si>
  <si>
    <t>SE52558/2023</t>
  </si>
  <si>
    <t>LIGHT OF DAWN'S NEW STORYTELLER</t>
  </si>
  <si>
    <t>SE52559/2023</t>
  </si>
  <si>
    <t>LIGHT OF DAWN'S NEW HISTORY MAKER</t>
  </si>
  <si>
    <t>SE52560/2023</t>
  </si>
  <si>
    <t>LIGHT OF DAWN'S NEW EXPECTATIONS</t>
  </si>
  <si>
    <t>SE52653/2016</t>
  </si>
  <si>
    <t>ELVLI'S ASTRIX</t>
  </si>
  <si>
    <t>SE52903/2016</t>
  </si>
  <si>
    <t>ACTIVE STAR'S BECRUX</t>
  </si>
  <si>
    <t>SE52904/2016</t>
  </si>
  <si>
    <t>ACTIVE STAR'S BEID</t>
  </si>
  <si>
    <t>SE52905/2016</t>
  </si>
  <si>
    <t>ACTIVE STAR'S BEXA</t>
  </si>
  <si>
    <t>SE52906/2016</t>
  </si>
  <si>
    <t>ACTIVE STAR'S BETRIA</t>
  </si>
  <si>
    <t>SE52907/2016</t>
  </si>
  <si>
    <t>ACTIVE STAR'S BELLATRIX</t>
  </si>
  <si>
    <t>SE53009/2014</t>
  </si>
  <si>
    <t>BLUE PETIPA'S CICERO CIRIACO</t>
  </si>
  <si>
    <t>SE53010/2014</t>
  </si>
  <si>
    <t>BLUE PETIPA'S CAMARO CAZAK</t>
  </si>
  <si>
    <t>SE53040/2023</t>
  </si>
  <si>
    <t>NAETUR EDVARD</t>
  </si>
  <si>
    <t>SE53055/2019</t>
  </si>
  <si>
    <t>PERFECT IMAGE PAINTED PERFECTION</t>
  </si>
  <si>
    <t>SE53293/2022</t>
  </si>
  <si>
    <t>LIGHT OF DAWN'S LIKE AN ANGEL</t>
  </si>
  <si>
    <t>SE53294/2022</t>
  </si>
  <si>
    <t>LIGHT OF DAWN'S LIKE A LOVE SONG</t>
  </si>
  <si>
    <t>SE53295/2022</t>
  </si>
  <si>
    <t>LIGHT OF DAWN'S LIKE A FAIRY TALE</t>
  </si>
  <si>
    <t>SE53296/2022</t>
  </si>
  <si>
    <t>LIGHT OF DAWN'S LIKE A HERO</t>
  </si>
  <si>
    <t>SE53297/2022</t>
  </si>
  <si>
    <t>LIGHT OF DAWN'S LIKE A LEGEND</t>
  </si>
  <si>
    <t>SE53298/2022</t>
  </si>
  <si>
    <t>LIGHT OF DAWN'S LIKE A GENIUS</t>
  </si>
  <si>
    <t>SE53299/2022</t>
  </si>
  <si>
    <t>LIGHT OF DAWN'S LIKE A DRAGON</t>
  </si>
  <si>
    <t>SE53300/2022</t>
  </si>
  <si>
    <t>LIGHT OF DAWN'S LIKE A WIZARD</t>
  </si>
  <si>
    <t>SE53419/2021</t>
  </si>
  <si>
    <t>JEKKUPATTERIN PINA COLADA</t>
  </si>
  <si>
    <t>SE53551/2013</t>
  </si>
  <si>
    <t>FRECCIA Z ROZTOCKEHO ZAMKU</t>
  </si>
  <si>
    <t>SE53871/2020</t>
  </si>
  <si>
    <t>ONEWAY'S ACES AND EIGHTS</t>
  </si>
  <si>
    <t>SE53872/2020</t>
  </si>
  <si>
    <t>ONEWAY'S LOVER MAN</t>
  </si>
  <si>
    <t>SE53873/2020</t>
  </si>
  <si>
    <t>ONEWAY'S ON THE RUN</t>
  </si>
  <si>
    <t>SE53874/2020</t>
  </si>
  <si>
    <t>ONEWAY'S DRESSED TO KILL</t>
  </si>
  <si>
    <t>SE53875/2020</t>
  </si>
  <si>
    <t>ONEWAY'S FATAL PASSION</t>
  </si>
  <si>
    <t>SE53876/2020</t>
  </si>
  <si>
    <t>ONEWAY'S DANCING ON THE EDGE</t>
  </si>
  <si>
    <t>SE53877/2020</t>
  </si>
  <si>
    <t>ONEWAY'S PLAYING WITH FIRE</t>
  </si>
  <si>
    <t>SE53943/2010</t>
  </si>
  <si>
    <t>EYESDELIGHT RED HUNTER</t>
  </si>
  <si>
    <t>SE53944/2010</t>
  </si>
  <si>
    <t>EYESDELIGHT ORANGE CASSINI</t>
  </si>
  <si>
    <t>SE53945/2010</t>
  </si>
  <si>
    <t>EYESDELIGHT PEACH BLOSSOM</t>
  </si>
  <si>
    <t>SE53946/2010</t>
  </si>
  <si>
    <t>EYESDELIGHT ROSY DREAM</t>
  </si>
  <si>
    <t>SE53947/2010</t>
  </si>
  <si>
    <t>EYESDELIGHT GOLDEN OXFORD</t>
  </si>
  <si>
    <t>SE53948/2010</t>
  </si>
  <si>
    <t>EYESDELIGHT FANCY FRILLS</t>
  </si>
  <si>
    <t>SE53968/2013</t>
  </si>
  <si>
    <t>CARLITOS BUZZING BRIAN</t>
  </si>
  <si>
    <t>SE53969/2013</t>
  </si>
  <si>
    <t>CARLITOS BOUNTIFUL BAILEY</t>
  </si>
  <si>
    <t>SE53970/2013</t>
  </si>
  <si>
    <t>CARLITOS BRASSY BRUZE</t>
  </si>
  <si>
    <t>SE53971/2013</t>
  </si>
  <si>
    <t>CARLITOS BEAMING BUDDY</t>
  </si>
  <si>
    <t>SE53972/2013</t>
  </si>
  <si>
    <t>CARLITOS BRONZE BEYONZE</t>
  </si>
  <si>
    <t>SE53973/2013</t>
  </si>
  <si>
    <t>CARLITOS BREEZY BEVERLY</t>
  </si>
  <si>
    <t>SE53974/2013</t>
  </si>
  <si>
    <t>CARLITOS BLOOMING BONNIE</t>
  </si>
  <si>
    <t>SE53975/2013</t>
  </si>
  <si>
    <t>CARLITOS BRILLIANT BRIONA</t>
  </si>
  <si>
    <t>SE53976/2013</t>
  </si>
  <si>
    <t>CARLITOS BLUSHING BERNIZE</t>
  </si>
  <si>
    <t>SE54314/2012</t>
  </si>
  <si>
    <t>ANUSCHKA DAVINJO</t>
  </si>
  <si>
    <t>SE54593/2014</t>
  </si>
  <si>
    <t>GEMDALES DRISTIGA DANIEL</t>
  </si>
  <si>
    <t>SE54594/2014</t>
  </si>
  <si>
    <t>GEMDALES DIGGANDE DENNIS</t>
  </si>
  <si>
    <t>SE54595/2014</t>
  </si>
  <si>
    <t>GEMDALES DANSANTA DAVID</t>
  </si>
  <si>
    <t>SE54596/2014</t>
  </si>
  <si>
    <t>GEMDALES DANSANDE DORIS</t>
  </si>
  <si>
    <t>SE54597/2014</t>
  </si>
  <si>
    <t>GEMDALES DESIGNADE DISA</t>
  </si>
  <si>
    <t>SE54598/2014</t>
  </si>
  <si>
    <t>GEMDALES DAGDRÖMMANDE DAGMAR</t>
  </si>
  <si>
    <t>SE54690/2013</t>
  </si>
  <si>
    <t>BLUE PETIPA'S BICCA BIFENGXIA</t>
  </si>
  <si>
    <t>SE54691/2013</t>
  </si>
  <si>
    <t>BLUE PETIPA'S BELLDANDY BELLAMONTIE</t>
  </si>
  <si>
    <t>SE54692/2013</t>
  </si>
  <si>
    <t>BLUE PETIPA'S BARABBAS BADRAK</t>
  </si>
  <si>
    <t>SE54693/2013</t>
  </si>
  <si>
    <t>BLUE PETIPA'S BAAKO LE BOSSU</t>
  </si>
  <si>
    <t>SE54694/2013</t>
  </si>
  <si>
    <t>BLUE PETIPA'S BAM BAM BIGELOW</t>
  </si>
  <si>
    <t>SE55134/2012</t>
  </si>
  <si>
    <t>SE55217/2015</t>
  </si>
  <si>
    <t>MERCILESS LIVE WIRE</t>
  </si>
  <si>
    <t>SE55218/2015</t>
  </si>
  <si>
    <t>MERCILESS LET'S MAKE IT</t>
  </si>
  <si>
    <t>SE55219/2015</t>
  </si>
  <si>
    <t>MERCILESS LANDSLIDE</t>
  </si>
  <si>
    <t>SE55220/2015</t>
  </si>
  <si>
    <t>MERCILESS LOVE HUNGRY MAN</t>
  </si>
  <si>
    <t>SE55221/2015</t>
  </si>
  <si>
    <t>MERCILESS LITTLE LOVER</t>
  </si>
  <si>
    <t>SE55222/2015</t>
  </si>
  <si>
    <t>MERCILESS LOVE SONG</t>
  </si>
  <si>
    <t>SE55223/2015</t>
  </si>
  <si>
    <t>MERCILESS LOVE BOMB</t>
  </si>
  <si>
    <t>SE55426/2016</t>
  </si>
  <si>
    <t>NATALAIN STELLA NOVA</t>
  </si>
  <si>
    <t>SE55905/2010</t>
  </si>
  <si>
    <t>SMOOTH X-TRAVAGANCA OF TORROSLY</t>
  </si>
  <si>
    <t>SE55906/2010</t>
  </si>
  <si>
    <t>CINNABERRY'S SHINING STAR</t>
  </si>
  <si>
    <t>SE56196/2019</t>
  </si>
  <si>
    <t>MIRONIK'S YMTA</t>
  </si>
  <si>
    <t>SE56197/2019</t>
  </si>
  <si>
    <t>MIRONIK'S YMIS</t>
  </si>
  <si>
    <t>SE56198/2019</t>
  </si>
  <si>
    <t>MIRONIK'S YPPA</t>
  </si>
  <si>
    <t>SE56199/2019</t>
  </si>
  <si>
    <t>MIRONIK'S YPPER</t>
  </si>
  <si>
    <t>SE56200/2019</t>
  </si>
  <si>
    <t>MIRONIK'S YRET</t>
  </si>
  <si>
    <t>SE56511/2010</t>
  </si>
  <si>
    <t>TÖRNSKOGENS ODD MOLLY</t>
  </si>
  <si>
    <t>SE56512/2010</t>
  </si>
  <si>
    <t>TÖRNSKOGENS BETTY BARCLAY</t>
  </si>
  <si>
    <t>SE56513/2010</t>
  </si>
  <si>
    <t>TÖRNSKOGENS FILIPPA K</t>
  </si>
  <si>
    <t>SE56514/2010</t>
  </si>
  <si>
    <t>TÖRNSKOGENS NOA NOA</t>
  </si>
  <si>
    <t>SE56515/2010</t>
  </si>
  <si>
    <t>TÖRNSKOGENS JACK &amp; JONES</t>
  </si>
  <si>
    <t>SE56516/2010</t>
  </si>
  <si>
    <t>TÖRNSKOGENS TOMMY HILFIGER</t>
  </si>
  <si>
    <t>SE56517/2010</t>
  </si>
  <si>
    <t>TÖRNSKOGENS FRED PERRY</t>
  </si>
  <si>
    <t>SE56700/2019</t>
  </si>
  <si>
    <t>PUCKOLINAS BIRCHSEED</t>
  </si>
  <si>
    <t>SE56925/2014</t>
  </si>
  <si>
    <t>MIRONIK'S MORFEUS</t>
  </si>
  <si>
    <t>SE56926/2014</t>
  </si>
  <si>
    <t>MIRONIK'S MATRIX</t>
  </si>
  <si>
    <t>SE56927/2014</t>
  </si>
  <si>
    <t>MIRONIK'S MAJA</t>
  </si>
  <si>
    <t>SE56928/2014</t>
  </si>
  <si>
    <t>MIRONIK'S MARYLIN</t>
  </si>
  <si>
    <t>SE56929/2014</t>
  </si>
  <si>
    <t>MIRONIK'S MIINA</t>
  </si>
  <si>
    <t>SE56930/2014</t>
  </si>
  <si>
    <t>MIRONIK'S MYSHKA</t>
  </si>
  <si>
    <t>SE57010/2014</t>
  </si>
  <si>
    <t>KIRKE'S ICEMAN</t>
  </si>
  <si>
    <t>SE57011/2014</t>
  </si>
  <si>
    <t>KIRKE'S MAVERICK</t>
  </si>
  <si>
    <t>SE57012/2014</t>
  </si>
  <si>
    <t>KIRKE'S NICKI</t>
  </si>
  <si>
    <t>SE57176/2015</t>
  </si>
  <si>
    <t>ONEWAY'S HERR KORS OCH TVÄRS</t>
  </si>
  <si>
    <t>SE57177/2015</t>
  </si>
  <si>
    <t>ONEWAY'S KRAKEL SPEKTAKEL</t>
  </si>
  <si>
    <t>SE57178/2015</t>
  </si>
  <si>
    <t>ONEWAY'S KUSIN VITAMIN</t>
  </si>
  <si>
    <t>SE57179/2015</t>
  </si>
  <si>
    <t>ONEWAY'S FRÖKEN HIT OCH DIT</t>
  </si>
  <si>
    <t>SE57180/2015</t>
  </si>
  <si>
    <t>ONEWAY'S MAJASTINA-BRITTA</t>
  </si>
  <si>
    <t>SE57185/2011</t>
  </si>
  <si>
    <t>TIMONAN ARCANE AS AGENT</t>
  </si>
  <si>
    <t>SE57743/2020</t>
  </si>
  <si>
    <t>MYSTERY-MAGIC</t>
  </si>
  <si>
    <t>SE57744/2020</t>
  </si>
  <si>
    <t>LOVELY-MAGIC</t>
  </si>
  <si>
    <t>SE57745/2020</t>
  </si>
  <si>
    <t>BLUE-MAGIC</t>
  </si>
  <si>
    <t>SE57746/2020</t>
  </si>
  <si>
    <t>HEAVENLY-MAGIC</t>
  </si>
  <si>
    <t>SE57747/2020</t>
  </si>
  <si>
    <t>MISTER-MAGIC</t>
  </si>
  <si>
    <t>SE57951/2010</t>
  </si>
  <si>
    <t>KARI'DAHLS TINDRA TOSCANA</t>
  </si>
  <si>
    <t>SE58068/2019</t>
  </si>
  <si>
    <t>ACTIVE STAR'S DIADEM</t>
  </si>
  <si>
    <t>SE58069/2019</t>
  </si>
  <si>
    <t>ACTIVE STAR'S DENEB</t>
  </si>
  <si>
    <t>SE58070/2019</t>
  </si>
  <si>
    <t>ACTIVE STAR'S DALIM</t>
  </si>
  <si>
    <t>SE58354/2021</t>
  </si>
  <si>
    <t>ONEWAY'S ROBBIE BEALS</t>
  </si>
  <si>
    <t>SE58355/2021</t>
  </si>
  <si>
    <t>ONEWAY'S DANNY BEALS</t>
  </si>
  <si>
    <t>SE58356/2021</t>
  </si>
  <si>
    <t>ONEWAY'S SANDY BEALS</t>
  </si>
  <si>
    <t>SE58734/2022</t>
  </si>
  <si>
    <t>TÖRNSKOGENS SUPER TROUPER</t>
  </si>
  <si>
    <t>SE58735/2022</t>
  </si>
  <si>
    <t>TÖRNSKOGENS MAN IN THE MIDDLE</t>
  </si>
  <si>
    <t>SE58736/2022</t>
  </si>
  <si>
    <t>TÖRNSKOGENS SHE'S MY KIND OF GIRL</t>
  </si>
  <si>
    <t>SE58737/2022</t>
  </si>
  <si>
    <t>TÖRNSKOGENS DANCING QUEEN</t>
  </si>
  <si>
    <t>SE58738/2022</t>
  </si>
  <si>
    <t>TÖRNSKOGENS LAY ALL YOUR LOVE ON ME</t>
  </si>
  <si>
    <t>SE59117/2011</t>
  </si>
  <si>
    <t>ALERTNESS JOLLITY</t>
  </si>
  <si>
    <t>SE62363/2010</t>
  </si>
  <si>
    <t>ONEWAY'S HOT MAIL</t>
  </si>
  <si>
    <t>SE62364/2010</t>
  </si>
  <si>
    <t>ONEWAY'S HOT NEWS</t>
  </si>
  <si>
    <t>SE62365/2010</t>
  </si>
  <si>
    <t>ONEWAY'S HOT DEAL</t>
  </si>
  <si>
    <t>SE62366/2010</t>
  </si>
  <si>
    <t>ONEWAY'S HOT STUFF</t>
  </si>
  <si>
    <t>SE62367/2010</t>
  </si>
  <si>
    <t>ONEWAY'S HOT FLASH</t>
  </si>
  <si>
    <t>SE62368/2010</t>
  </si>
  <si>
    <t>ONEWAY'S HOT TIP</t>
  </si>
  <si>
    <t>SE62369/2010</t>
  </si>
  <si>
    <t>ONEWAY'S HOT CHOICE</t>
  </si>
  <si>
    <t>SE62370/2010</t>
  </si>
  <si>
    <t>ONEWAY'S HOT CHICK</t>
  </si>
  <si>
    <t>SE62371/2010</t>
  </si>
  <si>
    <t>ONEWAY'S HOT GOSSIP</t>
  </si>
  <si>
    <t>SE62372/2010</t>
  </si>
  <si>
    <t>ONEWAY'S HOT LINE</t>
  </si>
  <si>
    <t>SE62974/2020</t>
  </si>
  <si>
    <t>GEMDALES IVRIGA ISAK</t>
  </si>
  <si>
    <t>SE62975/2020</t>
  </si>
  <si>
    <t>GEMDALES ILLMARIGA INGEMAR</t>
  </si>
  <si>
    <t>SE62976/2020</t>
  </si>
  <si>
    <t>GEMDALES INTELLIGENTA INGVAR</t>
  </si>
  <si>
    <t>SE62977/2020</t>
  </si>
  <si>
    <t>GEMDALES INGALUNDA INGA-LILL</t>
  </si>
  <si>
    <t>SE63134/2011</t>
  </si>
  <si>
    <t>TIMONAN WINNIE WILLOW</t>
  </si>
  <si>
    <t>SE63487/2010</t>
  </si>
  <si>
    <t>GEMDALES ÖMSINTA ÖSTEN</t>
  </si>
  <si>
    <t>SE63488/2010</t>
  </si>
  <si>
    <t>GEMDALES ÖVERFÖRTJUSTA ÖRNIE</t>
  </si>
  <si>
    <t>SE63489/2010</t>
  </si>
  <si>
    <t>GEMDALES ÖDMJUKA ÖJVIND</t>
  </si>
  <si>
    <t>SE63490/2010</t>
  </si>
  <si>
    <t>GEMDALES ÖNSKADE ÖSA-TÖSA</t>
  </si>
  <si>
    <t>SE63491/2010</t>
  </si>
  <si>
    <t>GEMDALES ÖMHJÄRTADE ÖNNIE</t>
  </si>
  <si>
    <t>SE63492/2010</t>
  </si>
  <si>
    <t>GEMDALES ÖVERLYCKLIGA ÖLINA</t>
  </si>
  <si>
    <t>SE63493/2010</t>
  </si>
  <si>
    <t>GEMDALES ÖFINA ÖGONLJUS</t>
  </si>
  <si>
    <t>SE63596/2021</t>
  </si>
  <si>
    <t>MIRONIK'S HILDE</t>
  </si>
  <si>
    <t>SE64847/2021</t>
  </si>
  <si>
    <t>SPRINGMIST'S EYE IN THE SKYE</t>
  </si>
  <si>
    <t>SE64848/2021</t>
  </si>
  <si>
    <t>SPRINGMIST'S EAGLE EYE</t>
  </si>
  <si>
    <t>SE65518/2021</t>
  </si>
  <si>
    <t>SWEETCAILEANZ DYNAMIC DOUGAL</t>
  </si>
  <si>
    <t>SE65519/2021</t>
  </si>
  <si>
    <t>SWEETCAILEANZ DYNAMIC DONNA</t>
  </si>
  <si>
    <t>SE65520/2021</t>
  </si>
  <si>
    <t>SWEETCAILEANZ DYNAMIC DIVA</t>
  </si>
  <si>
    <t>SE65521/2021</t>
  </si>
  <si>
    <t>SWEETCAILEANZ DYNAMIC DIAMOND</t>
  </si>
  <si>
    <t>SE65522/2021</t>
  </si>
  <si>
    <t>SWEETCAILEANZ DYNAMIC DREAM</t>
  </si>
  <si>
    <t>SE65523/2021</t>
  </si>
  <si>
    <t>SWEETCAILEANZ DYNAMIC DOUGLAS</t>
  </si>
  <si>
    <t>SE67217/2021</t>
  </si>
  <si>
    <t>SOLAR STYLE DANCING RIVER</t>
  </si>
  <si>
    <t>SE69711/2021</t>
  </si>
  <si>
    <t>SWEETCAILEANZ ELECTRIC EANN</t>
  </si>
  <si>
    <t>SE69712/2021</t>
  </si>
  <si>
    <t>SWEETCAILEANZ ELECTRIC EBONY</t>
  </si>
  <si>
    <t>SE69713/2021</t>
  </si>
  <si>
    <t>SWEETCAILEANZ ELECTRIC ENNIS</t>
  </si>
  <si>
    <t>SE69714/2021</t>
  </si>
  <si>
    <t>SWEETCAILEANZ ELECTRIC EWAN</t>
  </si>
  <si>
    <t>SE69715/2021</t>
  </si>
  <si>
    <t>SWEETCAILEANZ ELECTRIC EROS</t>
  </si>
  <si>
    <t>SE71725/2021</t>
  </si>
  <si>
    <t>VISSEGÅRDEN'S BIG BABY</t>
  </si>
  <si>
    <t>SE71726/2021</t>
  </si>
  <si>
    <t>VISSEGÅRDEN'S BIG BEAUTY</t>
  </si>
  <si>
    <t>SE71727/2021</t>
  </si>
  <si>
    <t>VISSEGÅRDEN'S BIG BELLY</t>
  </si>
  <si>
    <t>SE71728/2021</t>
  </si>
  <si>
    <t>VISSEGÅRDEN'S BIG BERTA</t>
  </si>
  <si>
    <t>SE71729/2021</t>
  </si>
  <si>
    <t>VISSEGÅRDEN'S BIG BETTY BOOP</t>
  </si>
  <si>
    <t>SE71730/2021</t>
  </si>
  <si>
    <t>VISSEGÅRDEN'S BIG BIANCA</t>
  </si>
  <si>
    <t>SE71731/2021</t>
  </si>
  <si>
    <t>VISSEGÅRDEN'S BIG BLONDIE</t>
  </si>
  <si>
    <t>SE71732/2021</t>
  </si>
  <si>
    <t>VISSEGÅRDEN'S BIG BRITA</t>
  </si>
  <si>
    <t>VDHABRHCOK814</t>
  </si>
  <si>
    <t>ANETTE'S EMOTION BRADY</t>
  </si>
  <si>
    <t>VDHZBRHCOK1108</t>
  </si>
  <si>
    <t>JACK MACK'S KADFAEL KLIS</t>
  </si>
  <si>
    <t>VDHZBRHCOK895</t>
  </si>
  <si>
    <t>KALALASSIE'S EITHER MONOLOGUE OR DI</t>
  </si>
  <si>
    <t>Ja</t>
  </si>
  <si>
    <t>Nej</t>
  </si>
  <si>
    <t>CMKU/CK/761/13</t>
  </si>
  <si>
    <t>BAMBOOCHA AL BADER</t>
  </si>
  <si>
    <t>FI33132/19</t>
  </si>
  <si>
    <t>TIMONAN KEEN KIND KENWARD</t>
  </si>
  <si>
    <t>SE32336/2025</t>
  </si>
  <si>
    <t>ESMEE WANNACHD ANYARU</t>
  </si>
  <si>
    <t>SE39495/2025</t>
  </si>
  <si>
    <t>EILEEN WEYNA ANYARU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</si>
</sst>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60">
    <xf numFmtId="0" fontId="0" fillId="0" borderId="0" xfId="0"/>
    <xf numFmtId="0" fontId="0" fillId="0" borderId="13" xfId="0" applyBorder="1" applyAlignment="1" applyProtection="1">
      <alignment horizontal="left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2" borderId="8" xfId="0" applyNumberFormat="1" applyFill="1" applyBorder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7" fillId="3" borderId="0" xfId="0" applyFont="1" applyFill="1" applyAlignment="1">
      <alignment horizontal="left" vertical="top"/>
    </xf>
    <xf numFmtId="0" fontId="2" fillId="0" borderId="0" xfId="0" applyFont="1"/>
    <xf numFmtId="0" fontId="0" fillId="3" borderId="0" xfId="0" applyFill="1" applyAlignment="1">
      <alignment vertical="center"/>
    </xf>
    <xf numFmtId="2" fontId="7" fillId="3" borderId="0" xfId="0" applyNumberFormat="1" applyFont="1" applyFill="1" applyAlignment="1">
      <alignment horizontal="left" vertical="top"/>
    </xf>
    <xf numFmtId="2" fontId="0" fillId="3" borderId="0" xfId="0" applyNumberFormat="1" applyFill="1" applyAlignment="1">
      <alignment horizontal="center" vertical="top"/>
    </xf>
    <xf numFmtId="0" fontId="2" fillId="3" borderId="0" xfId="0" applyFont="1" applyFill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165" fontId="0" fillId="3" borderId="0" xfId="0" applyNumberFormat="1" applyFill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0" borderId="0" xfId="0" applyAlignment="1">
      <alignment horizontal="center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49" fontId="0" fillId="2" borderId="0" xfId="0" applyNumberFormat="1" applyFill="1"/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D1856E69-61FE-46F2-808F-35D0BD2DCBE5}"/>
  </cellStyles>
  <dxfs count="20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165" formatCode="0.0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7">
    <queryTableFields count="19">
      <queryTableField id="1" name="Column1" tableColumnId="1"/>
      <queryTableField id="17" dataBound="0" tableColumnId="6"/>
      <queryTableField id="18" dataBound="0" tableColumnId="11"/>
      <queryTableField id="25" dataBound="0" tableColumnId="18"/>
      <queryTableField id="26" dataBound="0" tableColumnId="19"/>
      <queryTableField id="2" name="Column2" tableColumnId="2"/>
      <queryTableField id="22" dataBound="0" tableColumnId="14"/>
      <queryTableField id="21" dataBound="0" tableColumnId="15"/>
      <queryTableField id="3" name="Column3" tableColumnId="3"/>
      <queryTableField id="4" name="Column4" tableColumnId="4"/>
      <queryTableField id="5" name="Column5" tableColumnId="5"/>
      <queryTableField id="19" dataBound="0" tableColumnId="12"/>
      <queryTableField id="7" name="Column7" tableColumnId="7"/>
      <queryTableField id="8" name="Column8" tableColumnId="8"/>
      <queryTableField id="24" dataBound="0" tableColumnId="16"/>
      <queryTableField id="23" dataBound="0" tableColumnId="17"/>
      <queryTableField id="9" name="Column9" tableColumnId="9"/>
      <queryTableField id="20" dataBound="0" tableColumnId="13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S1900" tableType="queryTable" totalsRowShown="0" headerRowDxfId="19">
  <autoFilter ref="A1:S1900" xr:uid="{6DC55B01-F2E0-4848-BA09-03E2E9C45295}"/>
  <sortState xmlns:xlrd2="http://schemas.microsoft.com/office/spreadsheetml/2017/richdata2" ref="A2:S1900">
    <sortCondition ref="B1:B1900"/>
  </sortState>
  <tableColumns count="19">
    <tableColumn id="1" xr3:uid="{B88EAA21-FCBB-4BF2-9973-C9D78E60D45E}" uniqueName="1" name="Regnr" queryTableFieldId="1" dataDxfId="18"/>
    <tableColumn id="6" xr3:uid="{7D12E714-FE63-405C-BDDB-0D07E2C44F8C}" uniqueName="6" name="Namn" queryTableFieldId="17" dataDxfId="17"/>
    <tableColumn id="11" xr3:uid="{35F2325B-904C-4571-8947-9086BB4CAF4D}" uniqueName="11" name="Kön" queryTableFieldId="18" dataDxfId="16"/>
    <tableColumn id="18" xr3:uid="{DB305A40-48A3-4274-80FB-4E9105D90EB7}" uniqueName="18" name="Födelseår" queryTableFieldId="25" dataDxfId="15"/>
    <tableColumn id="19" xr3:uid="{220882BA-E809-4A0A-88D4-9A913F2D6520}" uniqueName="19" name="Eget MH" queryTableFieldId="26" dataDxfId="14"/>
    <tableColumn id="2" xr3:uid="{1F6E3F2F-9D5B-4188-8743-733B65E84EA8}" uniqueName="2" name="Avelsvärde_x000a_Socialitet" queryTableFieldId="2" dataDxfId="13"/>
    <tableColumn id="14" xr3:uid="{B6D9F70E-7CC1-4146-A74F-482721B2BC03}" uniqueName="14" name="Avelsvärde_x000a_Lek" queryTableFieldId="22" dataDxfId="12"/>
    <tableColumn id="15" xr3:uid="{A10E14C2-C5F8-4E50-BD68-72E04D3A0F90}" uniqueName="15" name="Avelsvärde_x000a_Nyfikenhet / Orädsla" queryTableFieldId="21" dataDxfId="11"/>
    <tableColumn id="3" xr3:uid="{CCCF2369-5B32-494A-AF82-3A73FC7463DC}" uniqueName="3" name="Avelsvärde_x000a_Avståndslek" queryTableFieldId="3" dataDxfId="10"/>
    <tableColumn id="4" xr3:uid="{9AA11C9C-2F63-44CB-9A1F-7F470B213602}" uniqueName="4" name="Avelsvärde_x000a_Jakt" queryTableFieldId="4" dataDxfId="9"/>
    <tableColumn id="5" xr3:uid="{3D1C25A5-A664-4CD0-B98C-492F30F2DE13}" uniqueName="5" name="Avelsvärde_x000a_Aggressivitet " queryTableFieldId="5" dataDxfId="8"/>
    <tableColumn id="12" xr3:uid="{35ADD035-508E-43A8-B4A9-8DD04B2C26C2}" uniqueName="12" name="Avelsvärde_x000a_Skott" queryTableFieldId="19" dataDxfId="7"/>
    <tableColumn id="7" xr3:uid="{C859B4D7-22DF-4077-89A4-318B35B89E0D}" uniqueName="7" name="Säkerhet _x000a_Socialitet" queryTableFieldId="7" dataDxfId="6"/>
    <tableColumn id="8" xr3:uid="{C3CB2D03-EF9F-4E1E-9DB2-0229BAFEBFD6}" uniqueName="8" name="Säkerhet_x000a_Lek" queryTableFieldId="8" dataDxfId="5"/>
    <tableColumn id="16" xr3:uid="{8B77C871-0DCC-49D8-A937-0F8B3BE815AB}" uniqueName="16" name="Säkerhet_x000a_Nyfikenhet / Orädsla" queryTableFieldId="24" dataDxfId="4"/>
    <tableColumn id="17" xr3:uid="{3926B870-0562-4C62-9EE2-6B5C1E39E8E3}" uniqueName="17" name="Säkerhet_x000a_Avståndslek" queryTableFieldId="23" dataDxfId="3"/>
    <tableColumn id="9" xr3:uid="{30610227-A6C7-4B93-A5DF-F0A8F320F990}" uniqueName="9" name="Säkerhet_x000a_Jakt" queryTableFieldId="9" dataDxfId="2"/>
    <tableColumn id="13" xr3:uid="{09E874E4-5F2A-4797-AC7D-2DA385499807}" uniqueName="13" name="Säkerhet_x000a_Aggressivitet " queryTableFieldId="20" dataDxfId="1"/>
    <tableColumn id="10" xr3:uid="{0BBD4FFC-90F8-47A6-9FB1-2F459CB5845E}" uniqueName="10" name="Säkerhet_x000a_Skot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S190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8.6328125" style="3" customWidth="1"/>
    <col min="2" max="2" width="40.6328125" style="3" customWidth="1"/>
    <col min="3" max="3" width="7.6328125" style="2" customWidth="1"/>
    <col min="4" max="5" width="13.1796875" style="2" customWidth="1"/>
    <col min="6" max="12" width="15.6328125" style="54" customWidth="1"/>
    <col min="13" max="19" width="15.6328125" style="4" customWidth="1"/>
    <col min="20" max="20" width="8.7265625" style="3"/>
    <col min="21" max="21" width="20.7265625" style="3" customWidth="1"/>
    <col min="22" max="16384" width="8.7265625" style="3"/>
  </cols>
  <sheetData>
    <row r="1" spans="1:19" s="5" customFormat="1" ht="46.5" customHeight="1" x14ac:dyDescent="0.35">
      <c r="A1" s="57" t="s">
        <v>0</v>
      </c>
      <c r="B1" s="57" t="s">
        <v>15</v>
      </c>
      <c r="C1" s="50" t="s">
        <v>17</v>
      </c>
      <c r="D1" s="50" t="s">
        <v>36</v>
      </c>
      <c r="E1" s="6" t="s">
        <v>37</v>
      </c>
      <c r="F1" s="52" t="s">
        <v>14</v>
      </c>
      <c r="G1" s="52" t="s">
        <v>22</v>
      </c>
      <c r="H1" s="52" t="s">
        <v>18</v>
      </c>
      <c r="I1" s="52" t="s">
        <v>19</v>
      </c>
      <c r="J1" s="52" t="s">
        <v>20</v>
      </c>
      <c r="K1" s="52" t="s">
        <v>33</v>
      </c>
      <c r="L1" s="53" t="s">
        <v>21</v>
      </c>
      <c r="M1" s="55" t="s">
        <v>13</v>
      </c>
      <c r="N1" s="55" t="s">
        <v>23</v>
      </c>
      <c r="O1" s="55" t="s">
        <v>24</v>
      </c>
      <c r="P1" s="55" t="s">
        <v>25</v>
      </c>
      <c r="Q1" s="55" t="s">
        <v>26</v>
      </c>
      <c r="R1" s="55" t="s">
        <v>34</v>
      </c>
      <c r="S1" s="56" t="s">
        <v>27</v>
      </c>
    </row>
    <row r="2" spans="1:19" x14ac:dyDescent="0.35">
      <c r="A2" t="s">
        <v>2244</v>
      </c>
      <c r="B2" t="s">
        <v>2245</v>
      </c>
      <c r="C2" s="51" t="s">
        <v>40</v>
      </c>
      <c r="D2" s="51" t="s">
        <v>66</v>
      </c>
      <c r="E2" s="51" t="s">
        <v>3707</v>
      </c>
      <c r="F2" s="58">
        <v>105.764105070851</v>
      </c>
      <c r="G2" s="58">
        <v>106.42090525420301</v>
      </c>
      <c r="H2" s="58">
        <v>115.844145026318</v>
      </c>
      <c r="I2" s="58">
        <v>110.096385613772</v>
      </c>
      <c r="J2" s="58">
        <v>115.67358151777201</v>
      </c>
      <c r="K2" s="58">
        <v>95.298096277226094</v>
      </c>
      <c r="L2" s="58">
        <v>92.379273499615806</v>
      </c>
      <c r="M2" s="59">
        <v>0.61537582311855599</v>
      </c>
      <c r="N2" s="59">
        <v>0.65874608515787703</v>
      </c>
      <c r="O2" s="59">
        <v>0.61927284307213604</v>
      </c>
      <c r="P2" s="59">
        <v>0.5900205073068</v>
      </c>
      <c r="Q2" s="59">
        <v>0.55525574521394505</v>
      </c>
      <c r="R2" s="59">
        <v>0.562896337026634</v>
      </c>
      <c r="S2" s="59">
        <v>0.50041812866441104</v>
      </c>
    </row>
    <row r="3" spans="1:19" x14ac:dyDescent="0.35">
      <c r="A3" t="s">
        <v>2246</v>
      </c>
      <c r="B3" t="s">
        <v>2247</v>
      </c>
      <c r="C3" s="51" t="s">
        <v>40</v>
      </c>
      <c r="D3" s="51" t="s">
        <v>66</v>
      </c>
      <c r="E3" s="51" t="s">
        <v>3707</v>
      </c>
      <c r="F3" s="58">
        <v>97.654243503759105</v>
      </c>
      <c r="G3" s="58">
        <v>105.18214403607899</v>
      </c>
      <c r="H3" s="58">
        <v>112.528680932716</v>
      </c>
      <c r="I3" s="58">
        <v>107.459016284291</v>
      </c>
      <c r="J3" s="58">
        <v>103.591361236466</v>
      </c>
      <c r="K3" s="58">
        <v>99.4619852777289</v>
      </c>
      <c r="L3" s="58">
        <v>90.360696102664605</v>
      </c>
      <c r="M3" s="59">
        <v>0.61537582311855599</v>
      </c>
      <c r="N3" s="59">
        <v>0.65874608515787703</v>
      </c>
      <c r="O3" s="59">
        <v>0.61927284307213604</v>
      </c>
      <c r="P3" s="59">
        <v>0.5900205073068</v>
      </c>
      <c r="Q3" s="59">
        <v>0.55525574521394505</v>
      </c>
      <c r="R3" s="59">
        <v>0.562896337026634</v>
      </c>
      <c r="S3" s="59">
        <v>0.50041812866441104</v>
      </c>
    </row>
    <row r="4" spans="1:19" x14ac:dyDescent="0.35">
      <c r="A4" t="s">
        <v>2248</v>
      </c>
      <c r="B4" t="s">
        <v>2249</v>
      </c>
      <c r="C4" s="51" t="s">
        <v>40</v>
      </c>
      <c r="D4" s="51" t="s">
        <v>66</v>
      </c>
      <c r="E4" s="51" t="s">
        <v>3708</v>
      </c>
      <c r="F4" s="58">
        <v>102.588051985471</v>
      </c>
      <c r="G4" s="58">
        <v>107.441664471598</v>
      </c>
      <c r="H4" s="58">
        <v>113.237448990601</v>
      </c>
      <c r="I4" s="58">
        <v>106.345386814481</v>
      </c>
      <c r="J4" s="58">
        <v>105.700384569707</v>
      </c>
      <c r="K4" s="58">
        <v>97.877132005038305</v>
      </c>
      <c r="L4" s="58">
        <v>92.099814657613194</v>
      </c>
      <c r="M4" s="59">
        <v>0.496142738315485</v>
      </c>
      <c r="N4" s="59">
        <v>0.52197147448320902</v>
      </c>
      <c r="O4" s="59">
        <v>0.49788241320964699</v>
      </c>
      <c r="P4" s="59">
        <v>0.48177362229070098</v>
      </c>
      <c r="Q4" s="59">
        <v>0.458770630729673</v>
      </c>
      <c r="R4" s="59">
        <v>0.462295862532834</v>
      </c>
      <c r="S4" s="59">
        <v>0.419814045780108</v>
      </c>
    </row>
    <row r="5" spans="1:19" x14ac:dyDescent="0.35">
      <c r="A5" t="s">
        <v>2242</v>
      </c>
      <c r="B5" t="s">
        <v>2243</v>
      </c>
      <c r="C5" s="51" t="s">
        <v>40</v>
      </c>
      <c r="D5" s="51" t="s">
        <v>66</v>
      </c>
      <c r="E5" s="51" t="s">
        <v>3707</v>
      </c>
      <c r="F5" s="58">
        <v>103.063495952182</v>
      </c>
      <c r="G5" s="58">
        <v>108.89842769045001</v>
      </c>
      <c r="H5" s="58">
        <v>115.01385117890401</v>
      </c>
      <c r="I5" s="58">
        <v>107.459016284291</v>
      </c>
      <c r="J5" s="58">
        <v>113.25714711335</v>
      </c>
      <c r="K5" s="58">
        <v>99.4619852777289</v>
      </c>
      <c r="L5" s="58">
        <v>92.379273499615806</v>
      </c>
      <c r="M5" s="59">
        <v>0.61537582311855599</v>
      </c>
      <c r="N5" s="59">
        <v>0.65874608515787703</v>
      </c>
      <c r="O5" s="59">
        <v>0.61927284307213604</v>
      </c>
      <c r="P5" s="59">
        <v>0.5900205073068</v>
      </c>
      <c r="Q5" s="59">
        <v>0.55525574521394505</v>
      </c>
      <c r="R5" s="59">
        <v>0.562896337026634</v>
      </c>
      <c r="S5" s="59">
        <v>0.50041812866441104</v>
      </c>
    </row>
    <row r="6" spans="1:19" x14ac:dyDescent="0.35">
      <c r="A6" t="s">
        <v>2250</v>
      </c>
      <c r="B6" t="s">
        <v>2251</v>
      </c>
      <c r="C6" s="51" t="s">
        <v>60</v>
      </c>
      <c r="D6" s="51" t="s">
        <v>66</v>
      </c>
      <c r="E6" s="51" t="s">
        <v>3707</v>
      </c>
      <c r="F6" s="58">
        <v>104.758217473502</v>
      </c>
      <c r="G6" s="58">
        <v>115.13783154734401</v>
      </c>
      <c r="H6" s="58">
        <v>114.52339835823101</v>
      </c>
      <c r="I6" s="58">
        <v>105.606742686399</v>
      </c>
      <c r="J6" s="58">
        <v>96.477833337535401</v>
      </c>
      <c r="K6" s="58">
        <v>100.333224590314</v>
      </c>
      <c r="L6" s="58">
        <v>86.455583170005994</v>
      </c>
      <c r="M6" s="59">
        <v>0.70116375001848197</v>
      </c>
      <c r="N6" s="59">
        <v>0.74315057202461199</v>
      </c>
      <c r="O6" s="59">
        <v>0.70501571968152399</v>
      </c>
      <c r="P6" s="59">
        <v>0.67572817491477699</v>
      </c>
      <c r="Q6" s="59">
        <v>0.63970445562409695</v>
      </c>
      <c r="R6" s="59">
        <v>0.64773579156313799</v>
      </c>
      <c r="S6" s="59">
        <v>0.580364628786737</v>
      </c>
    </row>
    <row r="7" spans="1:19" x14ac:dyDescent="0.35">
      <c r="A7" t="s">
        <v>3392</v>
      </c>
      <c r="B7" t="s">
        <v>3393</v>
      </c>
      <c r="C7" s="51" t="s">
        <v>40</v>
      </c>
      <c r="D7" s="51" t="s">
        <v>55</v>
      </c>
      <c r="E7" s="51" t="s">
        <v>3707</v>
      </c>
      <c r="F7" s="58">
        <v>100.373373363279</v>
      </c>
      <c r="G7" s="58">
        <v>115.633920789809</v>
      </c>
      <c r="H7" s="58">
        <v>126.788879421847</v>
      </c>
      <c r="I7" s="58">
        <v>115.91524435709</v>
      </c>
      <c r="J7" s="58">
        <v>112.820980510315</v>
      </c>
      <c r="K7" s="58">
        <v>115.403028359321</v>
      </c>
      <c r="L7" s="58">
        <v>88.901287525971995</v>
      </c>
      <c r="M7" s="59">
        <v>0.62672087156634804</v>
      </c>
      <c r="N7" s="59">
        <v>0.67315817300590997</v>
      </c>
      <c r="O7" s="59">
        <v>0.630512614206171</v>
      </c>
      <c r="P7" s="59">
        <v>0.60354625412034901</v>
      </c>
      <c r="Q7" s="59">
        <v>0.568014214484312</v>
      </c>
      <c r="R7" s="59">
        <v>0.57296086261836499</v>
      </c>
      <c r="S7" s="59">
        <v>0.50911289796395998</v>
      </c>
    </row>
    <row r="8" spans="1:19" x14ac:dyDescent="0.35">
      <c r="A8" t="s">
        <v>3394</v>
      </c>
      <c r="B8" t="s">
        <v>3395</v>
      </c>
      <c r="C8" s="51" t="s">
        <v>60</v>
      </c>
      <c r="D8" s="51" t="s">
        <v>55</v>
      </c>
      <c r="E8" s="51" t="s">
        <v>3707</v>
      </c>
      <c r="F8" s="58">
        <v>96.039962404515606</v>
      </c>
      <c r="G8" s="58">
        <v>104.66000362022901</v>
      </c>
      <c r="H8" s="58">
        <v>110.87550657581301</v>
      </c>
      <c r="I8" s="58">
        <v>106.418977608254</v>
      </c>
      <c r="J8" s="58">
        <v>114.21774638679599</v>
      </c>
      <c r="K8" s="58">
        <v>111.517146275595</v>
      </c>
      <c r="L8" s="58">
        <v>90.615348263634701</v>
      </c>
      <c r="M8" s="59">
        <v>0.62670276196685104</v>
      </c>
      <c r="N8" s="59">
        <v>0.67313170682169599</v>
      </c>
      <c r="O8" s="59">
        <v>0.630493989197905</v>
      </c>
      <c r="P8" s="59">
        <v>0.60352663894538605</v>
      </c>
      <c r="Q8" s="59">
        <v>0.56799556744655399</v>
      </c>
      <c r="R8" s="59">
        <v>0.57294446043920499</v>
      </c>
      <c r="S8" s="59">
        <v>0.50909717290519996</v>
      </c>
    </row>
    <row r="9" spans="1:19" x14ac:dyDescent="0.35">
      <c r="A9" t="s">
        <v>3400</v>
      </c>
      <c r="B9" t="s">
        <v>3401</v>
      </c>
      <c r="C9" s="51" t="s">
        <v>60</v>
      </c>
      <c r="D9" s="51" t="s">
        <v>55</v>
      </c>
      <c r="E9" s="51" t="s">
        <v>3707</v>
      </c>
      <c r="F9" s="58">
        <v>108.03290947948901</v>
      </c>
      <c r="G9" s="58">
        <v>115.806160767178</v>
      </c>
      <c r="H9" s="58">
        <v>119.158134016964</v>
      </c>
      <c r="I9" s="58">
        <v>105.64228134469801</v>
      </c>
      <c r="J9" s="58">
        <v>115.606839051297</v>
      </c>
      <c r="K9" s="58">
        <v>111.59741058927899</v>
      </c>
      <c r="L9" s="58">
        <v>90.0740380213973</v>
      </c>
      <c r="M9" s="59">
        <v>0.633349552402521</v>
      </c>
      <c r="N9" s="59">
        <v>0.67602207989777596</v>
      </c>
      <c r="O9" s="59">
        <v>0.63761919285810098</v>
      </c>
      <c r="P9" s="59">
        <v>0.60691078336863302</v>
      </c>
      <c r="Q9" s="59">
        <v>0.57093064792994397</v>
      </c>
      <c r="R9" s="59">
        <v>0.57970276104915497</v>
      </c>
      <c r="S9" s="59">
        <v>0.51260643866828903</v>
      </c>
    </row>
    <row r="10" spans="1:19" x14ac:dyDescent="0.35">
      <c r="A10" t="s">
        <v>3398</v>
      </c>
      <c r="B10" t="s">
        <v>3399</v>
      </c>
      <c r="C10" s="51" t="s">
        <v>60</v>
      </c>
      <c r="D10" s="51" t="s">
        <v>55</v>
      </c>
      <c r="E10" s="51" t="s">
        <v>3707</v>
      </c>
      <c r="F10" s="58">
        <v>100.512090489833</v>
      </c>
      <c r="G10" s="58">
        <v>116.643379119885</v>
      </c>
      <c r="H10" s="58">
        <v>124.392896169656</v>
      </c>
      <c r="I10" s="58">
        <v>109.636482922894</v>
      </c>
      <c r="J10" s="58">
        <v>130.42487308852901</v>
      </c>
      <c r="K10" s="58">
        <v>113.030357915157</v>
      </c>
      <c r="L10" s="58">
        <v>86.5534705007843</v>
      </c>
      <c r="M10" s="59">
        <v>0.67904053526661101</v>
      </c>
      <c r="N10" s="59">
        <v>0.72342480375064999</v>
      </c>
      <c r="O10" s="59">
        <v>0.68301924232067501</v>
      </c>
      <c r="P10" s="59">
        <v>0.65505775101145902</v>
      </c>
      <c r="Q10" s="59">
        <v>0.61888356128213295</v>
      </c>
      <c r="R10" s="59">
        <v>0.625177576021266</v>
      </c>
      <c r="S10" s="59">
        <v>0.55814007836130997</v>
      </c>
    </row>
    <row r="11" spans="1:19" x14ac:dyDescent="0.35">
      <c r="A11" t="s">
        <v>3396</v>
      </c>
      <c r="B11" t="s">
        <v>3397</v>
      </c>
      <c r="C11" s="51" t="s">
        <v>60</v>
      </c>
      <c r="D11" s="51" t="s">
        <v>55</v>
      </c>
      <c r="E11" s="51" t="s">
        <v>3707</v>
      </c>
      <c r="F11" s="58">
        <v>104.149834895076</v>
      </c>
      <c r="G11" s="58">
        <v>117.047615801465</v>
      </c>
      <c r="H11" s="58">
        <v>124.14905030439201</v>
      </c>
      <c r="I11" s="58">
        <v>110.37305900013401</v>
      </c>
      <c r="J11" s="58">
        <v>117.84239799343</v>
      </c>
      <c r="K11" s="58">
        <v>111.517146275595</v>
      </c>
      <c r="L11" s="58">
        <v>88.596798770711601</v>
      </c>
      <c r="M11" s="59">
        <v>0.62670276196685104</v>
      </c>
      <c r="N11" s="59">
        <v>0.67313170682169599</v>
      </c>
      <c r="O11" s="59">
        <v>0.630493989197905</v>
      </c>
      <c r="P11" s="59">
        <v>0.60352663894538605</v>
      </c>
      <c r="Q11" s="59">
        <v>0.56799556744655399</v>
      </c>
      <c r="R11" s="59">
        <v>0.57294446043920499</v>
      </c>
      <c r="S11" s="59">
        <v>0.50909717290519996</v>
      </c>
    </row>
    <row r="12" spans="1:19" x14ac:dyDescent="0.35">
      <c r="A12" t="s">
        <v>2660</v>
      </c>
      <c r="B12" t="s">
        <v>2661</v>
      </c>
      <c r="C12" s="51" t="s">
        <v>60</v>
      </c>
      <c r="D12" s="51" t="s">
        <v>146</v>
      </c>
      <c r="E12" s="51" t="s">
        <v>3707</v>
      </c>
      <c r="F12" s="58">
        <v>117.151001727924</v>
      </c>
      <c r="G12" s="58">
        <v>113.413132174493</v>
      </c>
      <c r="H12" s="58">
        <v>116.74823184458999</v>
      </c>
      <c r="I12" s="58">
        <v>124.135460104678</v>
      </c>
      <c r="J12" s="58">
        <v>115.070679396538</v>
      </c>
      <c r="K12" s="58">
        <v>91.197145964982397</v>
      </c>
      <c r="L12" s="58">
        <v>95.740313691249398</v>
      </c>
      <c r="M12" s="59">
        <v>0.66873344100739995</v>
      </c>
      <c r="N12" s="59">
        <v>0.70277663899072995</v>
      </c>
      <c r="O12" s="59">
        <v>0.67177100345978202</v>
      </c>
      <c r="P12" s="59">
        <v>0.64830342070227598</v>
      </c>
      <c r="Q12" s="59">
        <v>0.62026938168955104</v>
      </c>
      <c r="R12" s="59">
        <v>0.62656358259147704</v>
      </c>
      <c r="S12" s="59">
        <v>0.57406695396749596</v>
      </c>
    </row>
    <row r="13" spans="1:19" x14ac:dyDescent="0.35">
      <c r="A13" t="s">
        <v>2658</v>
      </c>
      <c r="B13" t="s">
        <v>2659</v>
      </c>
      <c r="C13" s="51" t="s">
        <v>60</v>
      </c>
      <c r="D13" s="51" t="s">
        <v>146</v>
      </c>
      <c r="E13" s="51" t="s">
        <v>3707</v>
      </c>
      <c r="F13" s="58">
        <v>114.450447226598</v>
      </c>
      <c r="G13" s="58">
        <v>117.129415828863</v>
      </c>
      <c r="H13" s="58">
        <v>121.72435927932401</v>
      </c>
      <c r="I13" s="58">
        <v>124.135460104678</v>
      </c>
      <c r="J13" s="58">
        <v>116.278896598749</v>
      </c>
      <c r="K13" s="58">
        <v>91.197145964982397</v>
      </c>
      <c r="L13" s="58">
        <v>87.666059911500895</v>
      </c>
      <c r="M13" s="59">
        <v>0.66873344100739995</v>
      </c>
      <c r="N13" s="59">
        <v>0.70277663899072995</v>
      </c>
      <c r="O13" s="59">
        <v>0.67177100345978202</v>
      </c>
      <c r="P13" s="59">
        <v>0.64830342070227598</v>
      </c>
      <c r="Q13" s="59">
        <v>0.62026938168955104</v>
      </c>
      <c r="R13" s="59">
        <v>0.62656358259147704</v>
      </c>
      <c r="S13" s="59">
        <v>0.57406695396749596</v>
      </c>
    </row>
    <row r="14" spans="1:19" x14ac:dyDescent="0.35">
      <c r="A14" t="s">
        <v>2654</v>
      </c>
      <c r="B14" t="s">
        <v>2655</v>
      </c>
      <c r="C14" s="51" t="s">
        <v>40</v>
      </c>
      <c r="D14" s="51" t="s">
        <v>146</v>
      </c>
      <c r="E14" s="51" t="s">
        <v>3707</v>
      </c>
      <c r="F14" s="58">
        <v>117.854800803747</v>
      </c>
      <c r="G14" s="58">
        <v>120.266561859539</v>
      </c>
      <c r="H14" s="58">
        <v>122.953157863269</v>
      </c>
      <c r="I14" s="58">
        <v>134.21179920633901</v>
      </c>
      <c r="J14" s="58">
        <v>123.839954210733</v>
      </c>
      <c r="K14" s="58">
        <v>86.189742092474106</v>
      </c>
      <c r="L14" s="58">
        <v>85.927220396833803</v>
      </c>
      <c r="M14" s="59">
        <v>0.70915959305922105</v>
      </c>
      <c r="N14" s="59">
        <v>0.74370422493767796</v>
      </c>
      <c r="O14" s="59">
        <v>0.71239536953142202</v>
      </c>
      <c r="P14" s="59">
        <v>0.688085947879996</v>
      </c>
      <c r="Q14" s="59">
        <v>0.65872916122279301</v>
      </c>
      <c r="R14" s="59">
        <v>0.66552242683738905</v>
      </c>
      <c r="S14" s="59">
        <v>0.60972868718726903</v>
      </c>
    </row>
    <row r="15" spans="1:19" x14ac:dyDescent="0.35">
      <c r="A15" t="s">
        <v>2662</v>
      </c>
      <c r="B15" t="s">
        <v>2663</v>
      </c>
      <c r="C15" s="51" t="s">
        <v>60</v>
      </c>
      <c r="D15" s="51" t="s">
        <v>146</v>
      </c>
      <c r="E15" s="51" t="s">
        <v>3708</v>
      </c>
      <c r="F15" s="58">
        <v>115.58124468631</v>
      </c>
      <c r="G15" s="58">
        <v>116.993805181032</v>
      </c>
      <c r="H15" s="58">
        <v>119.527741864856</v>
      </c>
      <c r="I15" s="58">
        <v>124.819094080388</v>
      </c>
      <c r="J15" s="58">
        <v>119.047237052002</v>
      </c>
      <c r="K15" s="58">
        <v>92.312418603627506</v>
      </c>
      <c r="L15" s="58">
        <v>89.489448631486695</v>
      </c>
      <c r="M15" s="59">
        <v>0.58332847993904002</v>
      </c>
      <c r="N15" s="59">
        <v>0.60275559611884499</v>
      </c>
      <c r="O15" s="59">
        <v>0.58466635690235302</v>
      </c>
      <c r="P15" s="59">
        <v>0.57140789130130298</v>
      </c>
      <c r="Q15" s="59">
        <v>0.55255246271380098</v>
      </c>
      <c r="R15" s="59">
        <v>0.55593633115201302</v>
      </c>
      <c r="S15" s="59">
        <v>0.51827227018356403</v>
      </c>
    </row>
    <row r="16" spans="1:19" x14ac:dyDescent="0.35">
      <c r="A16" t="s">
        <v>2668</v>
      </c>
      <c r="B16" t="s">
        <v>2669</v>
      </c>
      <c r="C16" s="51" t="s">
        <v>60</v>
      </c>
      <c r="D16" s="51" t="s">
        <v>146</v>
      </c>
      <c r="E16" s="51" t="s">
        <v>3707</v>
      </c>
      <c r="F16" s="58">
        <v>109.54296976571899</v>
      </c>
      <c r="G16" s="58">
        <v>105.108129794421</v>
      </c>
      <c r="H16" s="58">
        <v>119.338247869979</v>
      </c>
      <c r="I16" s="58">
        <v>120.414877560834</v>
      </c>
      <c r="J16" s="58">
        <v>116.05753167198201</v>
      </c>
      <c r="K16" s="58">
        <v>89.546395690756896</v>
      </c>
      <c r="L16" s="58">
        <v>86.411606421628903</v>
      </c>
      <c r="M16" s="59">
        <v>0.696733971856348</v>
      </c>
      <c r="N16" s="59">
        <v>0.73015142033441705</v>
      </c>
      <c r="O16" s="59">
        <v>0.70025084680961602</v>
      </c>
      <c r="P16" s="59">
        <v>0.67452762497781105</v>
      </c>
      <c r="Q16" s="59">
        <v>0.64516938174994698</v>
      </c>
      <c r="R16" s="59">
        <v>0.65333574564375396</v>
      </c>
      <c r="S16" s="59">
        <v>0.59743778897280198</v>
      </c>
    </row>
    <row r="17" spans="1:19" x14ac:dyDescent="0.35">
      <c r="A17" t="s">
        <v>2666</v>
      </c>
      <c r="B17" t="s">
        <v>2667</v>
      </c>
      <c r="C17" s="51" t="s">
        <v>60</v>
      </c>
      <c r="D17" s="51" t="s">
        <v>146</v>
      </c>
      <c r="E17" s="51" t="s">
        <v>3707</v>
      </c>
      <c r="F17" s="58">
        <v>117.151001727924</v>
      </c>
      <c r="G17" s="58">
        <v>115.89065461074</v>
      </c>
      <c r="H17" s="58">
        <v>115.087568503458</v>
      </c>
      <c r="I17" s="58">
        <v>124.135460104678</v>
      </c>
      <c r="J17" s="58">
        <v>115.070679396538</v>
      </c>
      <c r="K17" s="58">
        <v>97.439874956746607</v>
      </c>
      <c r="L17" s="58">
        <v>93.721736294298196</v>
      </c>
      <c r="M17" s="59">
        <v>0.66873344100739995</v>
      </c>
      <c r="N17" s="59">
        <v>0.70277663899072995</v>
      </c>
      <c r="O17" s="59">
        <v>0.67177100345978202</v>
      </c>
      <c r="P17" s="59">
        <v>0.64830342070227598</v>
      </c>
      <c r="Q17" s="59">
        <v>0.62026938168955104</v>
      </c>
      <c r="R17" s="59">
        <v>0.62656358259147704</v>
      </c>
      <c r="S17" s="59">
        <v>0.57406695396749596</v>
      </c>
    </row>
    <row r="18" spans="1:19" x14ac:dyDescent="0.35">
      <c r="A18" t="s">
        <v>2656</v>
      </c>
      <c r="B18" t="s">
        <v>2657</v>
      </c>
      <c r="C18" s="51" t="s">
        <v>40</v>
      </c>
      <c r="D18" s="51" t="s">
        <v>146</v>
      </c>
      <c r="E18" s="51" t="s">
        <v>3707</v>
      </c>
      <c r="F18" s="58">
        <v>118.783841800159</v>
      </c>
      <c r="G18" s="58">
        <v>115.715753668624</v>
      </c>
      <c r="H18" s="58">
        <v>117.727397620913</v>
      </c>
      <c r="I18" s="58">
        <v>125.723627702087</v>
      </c>
      <c r="J18" s="58">
        <v>113.673913520056</v>
      </c>
      <c r="K18" s="58">
        <v>90.919202113023701</v>
      </c>
      <c r="L18" s="58">
        <v>87.970548666761204</v>
      </c>
      <c r="M18" s="59">
        <v>0.66874153744153997</v>
      </c>
      <c r="N18" s="59">
        <v>0.70278772382170496</v>
      </c>
      <c r="O18" s="59">
        <v>0.67177934484965296</v>
      </c>
      <c r="P18" s="59">
        <v>0.64830840275192902</v>
      </c>
      <c r="Q18" s="59">
        <v>0.62027751870715697</v>
      </c>
      <c r="R18" s="59">
        <v>0.62656833681062096</v>
      </c>
      <c r="S18" s="59">
        <v>0.57407226064096495</v>
      </c>
    </row>
    <row r="19" spans="1:19" x14ac:dyDescent="0.35">
      <c r="A19" t="s">
        <v>2664</v>
      </c>
      <c r="B19" t="s">
        <v>2665</v>
      </c>
      <c r="C19" s="51" t="s">
        <v>60</v>
      </c>
      <c r="D19" s="51" t="s">
        <v>146</v>
      </c>
      <c r="E19" s="51" t="s">
        <v>3707</v>
      </c>
      <c r="F19" s="58">
        <v>114.450447226598</v>
      </c>
      <c r="G19" s="58">
        <v>115.89065461074</v>
      </c>
      <c r="H19" s="58">
        <v>118.403070420212</v>
      </c>
      <c r="I19" s="58">
        <v>118.864698466565</v>
      </c>
      <c r="J19" s="58">
        <v>116.278896598749</v>
      </c>
      <c r="K19" s="58">
        <v>91.197145964982397</v>
      </c>
      <c r="L19" s="58">
        <v>89.684609404423895</v>
      </c>
      <c r="M19" s="59">
        <v>0.66873344100739995</v>
      </c>
      <c r="N19" s="59">
        <v>0.70277663899072995</v>
      </c>
      <c r="O19" s="59">
        <v>0.67177100345978202</v>
      </c>
      <c r="P19" s="59">
        <v>0.64830342070227598</v>
      </c>
      <c r="Q19" s="59">
        <v>0.62026938168955104</v>
      </c>
      <c r="R19" s="59">
        <v>0.62656358259147704</v>
      </c>
      <c r="S19" s="59">
        <v>0.57406695396749596</v>
      </c>
    </row>
    <row r="20" spans="1:19" x14ac:dyDescent="0.35">
      <c r="A20" t="s">
        <v>3591</v>
      </c>
      <c r="B20" t="s">
        <v>3592</v>
      </c>
      <c r="C20" s="51" t="s">
        <v>40</v>
      </c>
      <c r="D20" s="51" t="s">
        <v>106</v>
      </c>
      <c r="E20" s="51" t="s">
        <v>3707</v>
      </c>
      <c r="F20" s="58">
        <v>112.442659097904</v>
      </c>
      <c r="G20" s="58">
        <v>120.789457857971</v>
      </c>
      <c r="H20" s="58">
        <v>110.893434750178</v>
      </c>
      <c r="I20" s="58">
        <v>106.37424407775499</v>
      </c>
      <c r="J20" s="58">
        <v>106.1687883149</v>
      </c>
      <c r="K20" s="58">
        <v>105.863156024706</v>
      </c>
      <c r="L20" s="58">
        <v>89.258626510563602</v>
      </c>
      <c r="M20" s="59">
        <v>0.66145240728418297</v>
      </c>
      <c r="N20" s="59">
        <v>0.69652566280250205</v>
      </c>
      <c r="O20" s="59">
        <v>0.66474503469192403</v>
      </c>
      <c r="P20" s="59">
        <v>0.63871647500141804</v>
      </c>
      <c r="Q20" s="59">
        <v>0.608813215509446</v>
      </c>
      <c r="R20" s="59">
        <v>0.61657836333046501</v>
      </c>
      <c r="S20" s="59">
        <v>0.55976002396073699</v>
      </c>
    </row>
    <row r="21" spans="1:19" x14ac:dyDescent="0.35">
      <c r="A21" t="s">
        <v>3589</v>
      </c>
      <c r="B21" t="s">
        <v>3590</v>
      </c>
      <c r="C21" s="51" t="s">
        <v>40</v>
      </c>
      <c r="D21" s="51" t="s">
        <v>106</v>
      </c>
      <c r="E21" s="51" t="s">
        <v>3708</v>
      </c>
      <c r="F21" s="58">
        <v>110.618712944162</v>
      </c>
      <c r="G21" s="58">
        <v>116.655172778454</v>
      </c>
      <c r="H21" s="58">
        <v>112.326970059527</v>
      </c>
      <c r="I21" s="58">
        <v>111.330502907197</v>
      </c>
      <c r="J21" s="58">
        <v>102.232961419888</v>
      </c>
      <c r="K21" s="58">
        <v>100.378616352969</v>
      </c>
      <c r="L21" s="58">
        <v>91.057738726051994</v>
      </c>
      <c r="M21" s="59">
        <v>0.57036140668829405</v>
      </c>
      <c r="N21" s="59">
        <v>0.59068986086793196</v>
      </c>
      <c r="O21" s="59">
        <v>0.57145803124767303</v>
      </c>
      <c r="P21" s="59">
        <v>0.55631029190196801</v>
      </c>
      <c r="Q21" s="59">
        <v>0.53586914413157305</v>
      </c>
      <c r="R21" s="59">
        <v>0.54012813168291096</v>
      </c>
      <c r="S21" s="59">
        <v>0.49863730019126201</v>
      </c>
    </row>
    <row r="22" spans="1:19" x14ac:dyDescent="0.35">
      <c r="A22" t="s">
        <v>3587</v>
      </c>
      <c r="B22" t="s">
        <v>3588</v>
      </c>
      <c r="C22" s="51" t="s">
        <v>60</v>
      </c>
      <c r="D22" s="51" t="s">
        <v>106</v>
      </c>
      <c r="E22" s="51" t="s">
        <v>3707</v>
      </c>
      <c r="F22" s="58">
        <v>102.691824936275</v>
      </c>
      <c r="G22" s="58">
        <v>111.054301906514</v>
      </c>
      <c r="H22" s="58">
        <v>106.59294229159001</v>
      </c>
      <c r="I22" s="58">
        <v>107.423445809825</v>
      </c>
      <c r="J22" s="58">
        <v>103.940854325554</v>
      </c>
      <c r="K22" s="58">
        <v>104.06231721705601</v>
      </c>
      <c r="L22" s="58">
        <v>92.991264645177495</v>
      </c>
      <c r="M22" s="59">
        <v>0.66147304931770901</v>
      </c>
      <c r="N22" s="59">
        <v>0.69654822353841706</v>
      </c>
      <c r="O22" s="59">
        <v>0.66476770458941403</v>
      </c>
      <c r="P22" s="59">
        <v>0.63874202611268804</v>
      </c>
      <c r="Q22" s="59">
        <v>0.60883836832677796</v>
      </c>
      <c r="R22" s="59">
        <v>0.61660276433750705</v>
      </c>
      <c r="S22" s="59">
        <v>0.55979306928143102</v>
      </c>
    </row>
    <row r="23" spans="1:19" x14ac:dyDescent="0.35">
      <c r="A23" t="s">
        <v>2452</v>
      </c>
      <c r="B23" t="s">
        <v>2453</v>
      </c>
      <c r="C23" s="51" t="s">
        <v>60</v>
      </c>
      <c r="D23" s="51" t="s">
        <v>61</v>
      </c>
      <c r="E23" s="51" t="s">
        <v>3707</v>
      </c>
      <c r="F23" s="58">
        <v>106.294384849461</v>
      </c>
      <c r="G23" s="58">
        <v>122.65085197540201</v>
      </c>
      <c r="H23" s="58">
        <v>126.342604043493</v>
      </c>
      <c r="I23" s="58">
        <v>120.594098028334</v>
      </c>
      <c r="J23" s="58">
        <v>128.25716657435299</v>
      </c>
      <c r="K23" s="58">
        <v>97.164837819576306</v>
      </c>
      <c r="L23" s="58">
        <v>84.406004397771198</v>
      </c>
      <c r="M23" s="59">
        <v>0.62928821775309596</v>
      </c>
      <c r="N23" s="59">
        <v>0.67162239790470701</v>
      </c>
      <c r="O23" s="59">
        <v>0.63380108433331395</v>
      </c>
      <c r="P23" s="59">
        <v>0.60313692982244305</v>
      </c>
      <c r="Q23" s="59">
        <v>0.56786034938858598</v>
      </c>
      <c r="R23" s="59">
        <v>0.57686648369294402</v>
      </c>
      <c r="S23" s="59">
        <v>0.51176106351284101</v>
      </c>
    </row>
    <row r="24" spans="1:19" x14ac:dyDescent="0.35">
      <c r="A24" t="s">
        <v>2454</v>
      </c>
      <c r="B24" t="s">
        <v>2455</v>
      </c>
      <c r="C24" s="51" t="s">
        <v>40</v>
      </c>
      <c r="D24" s="51" t="s">
        <v>61</v>
      </c>
      <c r="E24" s="51" t="s">
        <v>3707</v>
      </c>
      <c r="F24" s="58">
        <v>116.03708102705301</v>
      </c>
      <c r="G24" s="58">
        <v>118.75966737891601</v>
      </c>
      <c r="H24" s="58">
        <v>123.17597405564899</v>
      </c>
      <c r="I24" s="58">
        <v>126.136315201456</v>
      </c>
      <c r="J24" s="58">
        <v>131.69331776591099</v>
      </c>
      <c r="K24" s="58">
        <v>96.886865301791403</v>
      </c>
      <c r="L24" s="58">
        <v>84.710493153031507</v>
      </c>
      <c r="M24" s="59">
        <v>0.62926123579123705</v>
      </c>
      <c r="N24" s="59">
        <v>0.67159340499192399</v>
      </c>
      <c r="O24" s="59">
        <v>0.63377030995924999</v>
      </c>
      <c r="P24" s="59">
        <v>0.60310887792762602</v>
      </c>
      <c r="Q24" s="59">
        <v>0.56783236730448805</v>
      </c>
      <c r="R24" s="59">
        <v>0.57683942235025798</v>
      </c>
      <c r="S24" s="59">
        <v>0.51173920217212299</v>
      </c>
    </row>
    <row r="25" spans="1:19" x14ac:dyDescent="0.35">
      <c r="A25" t="s">
        <v>2458</v>
      </c>
      <c r="B25" t="s">
        <v>2459</v>
      </c>
      <c r="C25" s="51" t="s">
        <v>40</v>
      </c>
      <c r="D25" s="51" t="s">
        <v>61</v>
      </c>
      <c r="E25" s="51" t="s">
        <v>3707</v>
      </c>
      <c r="F25" s="58">
        <v>105.22667042037</v>
      </c>
      <c r="G25" s="58">
        <v>117.52090616079199</v>
      </c>
      <c r="H25" s="58">
        <v>125.666931244195</v>
      </c>
      <c r="I25" s="58">
        <v>120.861608358662</v>
      </c>
      <c r="J25" s="58">
        <v>132.90153496812201</v>
      </c>
      <c r="K25" s="58">
        <v>96.886865301791403</v>
      </c>
      <c r="L25" s="58">
        <v>86.729042645954607</v>
      </c>
      <c r="M25" s="59">
        <v>0.62926123579123705</v>
      </c>
      <c r="N25" s="59">
        <v>0.67159340499192399</v>
      </c>
      <c r="O25" s="59">
        <v>0.63377030995924999</v>
      </c>
      <c r="P25" s="59">
        <v>0.60310887792762602</v>
      </c>
      <c r="Q25" s="59">
        <v>0.56783236730448805</v>
      </c>
      <c r="R25" s="59">
        <v>0.57683942235025798</v>
      </c>
      <c r="S25" s="59">
        <v>0.51173920217212299</v>
      </c>
    </row>
    <row r="26" spans="1:19" x14ac:dyDescent="0.35">
      <c r="A26" t="s">
        <v>2456</v>
      </c>
      <c r="B26" t="s">
        <v>2457</v>
      </c>
      <c r="C26" s="51" t="s">
        <v>40</v>
      </c>
      <c r="D26" s="51" t="s">
        <v>61</v>
      </c>
      <c r="E26" s="51" t="s">
        <v>3707</v>
      </c>
      <c r="F26" s="58">
        <v>113.336526525727</v>
      </c>
      <c r="G26" s="58">
        <v>119.99842859703899</v>
      </c>
      <c r="H26" s="58">
        <v>124.006267903062</v>
      </c>
      <c r="I26" s="58">
        <v>127.45299544768901</v>
      </c>
      <c r="J26" s="58">
        <v>132.90153496812201</v>
      </c>
      <c r="K26" s="58">
        <v>96.886865301791403</v>
      </c>
      <c r="L26" s="58">
        <v>84.710493153031507</v>
      </c>
      <c r="M26" s="59">
        <v>0.62926123579123705</v>
      </c>
      <c r="N26" s="59">
        <v>0.67159340499192399</v>
      </c>
      <c r="O26" s="59">
        <v>0.63377030995924999</v>
      </c>
      <c r="P26" s="59">
        <v>0.60310887792762602</v>
      </c>
      <c r="Q26" s="59">
        <v>0.56783236730448805</v>
      </c>
      <c r="R26" s="59">
        <v>0.57683942235025798</v>
      </c>
      <c r="S26" s="59">
        <v>0.51173920217212299</v>
      </c>
    </row>
    <row r="27" spans="1:19" x14ac:dyDescent="0.35">
      <c r="A27" t="s">
        <v>2450</v>
      </c>
      <c r="B27" t="s">
        <v>2451</v>
      </c>
      <c r="C27" s="51" t="s">
        <v>40</v>
      </c>
      <c r="D27" s="51" t="s">
        <v>61</v>
      </c>
      <c r="E27" s="51" t="s">
        <v>3707</v>
      </c>
      <c r="F27" s="58">
        <v>95.8567157585979</v>
      </c>
      <c r="G27" s="58">
        <v>104.54200133171</v>
      </c>
      <c r="H27" s="58">
        <v>115.942560869565</v>
      </c>
      <c r="I27" s="58">
        <v>111.27565183566</v>
      </c>
      <c r="J27" s="58">
        <v>129.69480798887099</v>
      </c>
      <c r="K27" s="58">
        <v>99.072875351317293</v>
      </c>
      <c r="L27" s="58">
        <v>82.913641163823897</v>
      </c>
      <c r="M27" s="59">
        <v>0.62750328814537104</v>
      </c>
      <c r="N27" s="59">
        <v>0.66871420678498505</v>
      </c>
      <c r="O27" s="59">
        <v>0.63213877573047195</v>
      </c>
      <c r="P27" s="59">
        <v>0.60041760526777899</v>
      </c>
      <c r="Q27" s="59">
        <v>0.56525396468200795</v>
      </c>
      <c r="R27" s="59">
        <v>0.57551651155699102</v>
      </c>
      <c r="S27" s="59">
        <v>0.50873846354758201</v>
      </c>
    </row>
    <row r="28" spans="1:19" x14ac:dyDescent="0.35">
      <c r="A28" t="s">
        <v>2448</v>
      </c>
      <c r="B28" t="s">
        <v>2449</v>
      </c>
      <c r="C28" s="51" t="s">
        <v>60</v>
      </c>
      <c r="D28" s="51" t="s">
        <v>61</v>
      </c>
      <c r="E28" s="51" t="s">
        <v>3707</v>
      </c>
      <c r="F28" s="58">
        <v>98.656444430487497</v>
      </c>
      <c r="G28" s="58">
        <v>101.70478873482701</v>
      </c>
      <c r="H28" s="58">
        <v>120.26578504290801</v>
      </c>
      <c r="I28" s="58">
        <v>112.881604670302</v>
      </c>
      <c r="J28" s="58">
        <v>120.306029890413</v>
      </c>
      <c r="K28" s="58">
        <v>100.010384894496</v>
      </c>
      <c r="L28" s="58">
        <v>83.125153697261695</v>
      </c>
      <c r="M28" s="59">
        <v>0.62475548924104995</v>
      </c>
      <c r="N28" s="59">
        <v>0.66807322334399599</v>
      </c>
      <c r="O28" s="59">
        <v>0.62889504810364905</v>
      </c>
      <c r="P28" s="59">
        <v>0.59982671966609302</v>
      </c>
      <c r="Q28" s="59">
        <v>0.564976847238992</v>
      </c>
      <c r="R28" s="59">
        <v>0.57300459834564499</v>
      </c>
      <c r="S28" s="59">
        <v>0.50841407279553497</v>
      </c>
    </row>
    <row r="29" spans="1:19" x14ac:dyDescent="0.35">
      <c r="A29" t="s">
        <v>2492</v>
      </c>
      <c r="B29" t="s">
        <v>2493</v>
      </c>
      <c r="C29" s="51" t="s">
        <v>60</v>
      </c>
      <c r="D29" s="51" t="s">
        <v>99</v>
      </c>
      <c r="E29" s="51" t="s">
        <v>3707</v>
      </c>
      <c r="F29" s="58">
        <v>93.359272230667102</v>
      </c>
      <c r="G29" s="58">
        <v>104.76851184934399</v>
      </c>
      <c r="H29" s="58">
        <v>106.9231384144</v>
      </c>
      <c r="I29" s="58">
        <v>105.450461675151</v>
      </c>
      <c r="J29" s="58">
        <v>107.620569673509</v>
      </c>
      <c r="K29" s="58">
        <v>102.818759272482</v>
      </c>
      <c r="L29" s="58">
        <v>97.123600079126902</v>
      </c>
      <c r="M29" s="59">
        <v>0.57877412237260695</v>
      </c>
      <c r="N29" s="59">
        <v>0.62642327803404496</v>
      </c>
      <c r="O29" s="59">
        <v>0.58455437727858395</v>
      </c>
      <c r="P29" s="59">
        <v>0.54482943227628799</v>
      </c>
      <c r="Q29" s="59">
        <v>0.50261771351532902</v>
      </c>
      <c r="R29" s="59">
        <v>0.51696350372311894</v>
      </c>
      <c r="S29" s="59">
        <v>0.43823705023916498</v>
      </c>
    </row>
    <row r="30" spans="1:19" x14ac:dyDescent="0.35">
      <c r="A30" t="s">
        <v>3354</v>
      </c>
      <c r="B30" t="s">
        <v>3355</v>
      </c>
      <c r="C30" s="51" t="s">
        <v>40</v>
      </c>
      <c r="D30" s="51" t="s">
        <v>66</v>
      </c>
      <c r="E30" s="51" t="s">
        <v>3707</v>
      </c>
      <c r="F30" s="58">
        <v>104.343398756997</v>
      </c>
      <c r="G30" s="58">
        <v>110.15003381247401</v>
      </c>
      <c r="H30" s="58">
        <v>110.10217439632</v>
      </c>
      <c r="I30" s="58">
        <v>97.868627769255099</v>
      </c>
      <c r="J30" s="58">
        <v>113.204737627745</v>
      </c>
      <c r="K30" s="58">
        <v>94.617466363512605</v>
      </c>
      <c r="L30" s="58">
        <v>93.038841013186897</v>
      </c>
      <c r="M30" s="59">
        <v>0.51430866279063203</v>
      </c>
      <c r="N30" s="59">
        <v>0.56724372317689697</v>
      </c>
      <c r="O30" s="59">
        <v>0.52079186430146995</v>
      </c>
      <c r="P30" s="59">
        <v>0.47884150432984701</v>
      </c>
      <c r="Q30" s="59">
        <v>0.436012347803024</v>
      </c>
      <c r="R30" s="59">
        <v>0.45028084635596999</v>
      </c>
      <c r="S30" s="59">
        <v>0.37618194363962698</v>
      </c>
    </row>
    <row r="31" spans="1:19" x14ac:dyDescent="0.35">
      <c r="A31" t="s">
        <v>2958</v>
      </c>
      <c r="B31" t="s">
        <v>2959</v>
      </c>
      <c r="C31" s="51" t="s">
        <v>60</v>
      </c>
      <c r="D31" s="51" t="s">
        <v>73</v>
      </c>
      <c r="E31" s="51" t="s">
        <v>3708</v>
      </c>
      <c r="F31" s="58">
        <v>106.576319571594</v>
      </c>
      <c r="G31" s="58">
        <v>109.896585133206</v>
      </c>
      <c r="H31" s="58">
        <v>109.212119967688</v>
      </c>
      <c r="I31" s="58"/>
      <c r="J31" s="58"/>
      <c r="K31" s="58"/>
      <c r="L31" s="58"/>
      <c r="M31" s="59">
        <v>0.30893068415500702</v>
      </c>
      <c r="N31" s="59">
        <v>0.32261479071578197</v>
      </c>
      <c r="O31" s="59">
        <v>0.30378691838579303</v>
      </c>
      <c r="P31" s="59">
        <v>0.29878784845697598</v>
      </c>
      <c r="Q31" s="59">
        <v>0.28155869918710602</v>
      </c>
      <c r="R31" s="59">
        <v>0.28108738490528601</v>
      </c>
      <c r="S31" s="59">
        <v>0.24486539765360199</v>
      </c>
    </row>
    <row r="32" spans="1:19" x14ac:dyDescent="0.35">
      <c r="A32" t="s">
        <v>445</v>
      </c>
      <c r="B32" t="s">
        <v>446</v>
      </c>
      <c r="C32" s="51" t="s">
        <v>60</v>
      </c>
      <c r="D32" s="51" t="s">
        <v>80</v>
      </c>
      <c r="E32" s="51" t="s">
        <v>3707</v>
      </c>
      <c r="F32" s="58">
        <v>100.37041310331399</v>
      </c>
      <c r="G32" s="58">
        <v>107.441894431514</v>
      </c>
      <c r="H32" s="58">
        <v>88.523044572918707</v>
      </c>
      <c r="I32" s="58">
        <v>117.91065888934899</v>
      </c>
      <c r="J32" s="58">
        <v>112.993989723844</v>
      </c>
      <c r="K32" s="58">
        <v>86.793215068075696</v>
      </c>
      <c r="L32" s="58">
        <v>115.879934398188</v>
      </c>
      <c r="M32" s="59">
        <v>0.65930766704072097</v>
      </c>
      <c r="N32" s="59">
        <v>0.69316639354543197</v>
      </c>
      <c r="O32" s="59">
        <v>0.66110849592828702</v>
      </c>
      <c r="P32" s="59">
        <v>0.63660768081281904</v>
      </c>
      <c r="Q32" s="59">
        <v>0.60627268012513602</v>
      </c>
      <c r="R32" s="59">
        <v>0.611592437052492</v>
      </c>
      <c r="S32" s="59">
        <v>0.53747128028874203</v>
      </c>
    </row>
    <row r="33" spans="1:19" x14ac:dyDescent="0.35">
      <c r="A33" t="s">
        <v>477</v>
      </c>
      <c r="B33" t="s">
        <v>478</v>
      </c>
      <c r="C33" s="51" t="s">
        <v>40</v>
      </c>
      <c r="D33" s="51" t="s">
        <v>41</v>
      </c>
      <c r="E33" s="51" t="s">
        <v>3707</v>
      </c>
      <c r="F33" s="58">
        <v>99.241532712324997</v>
      </c>
      <c r="G33" s="58">
        <v>121.81218816036299</v>
      </c>
      <c r="H33" s="58">
        <v>120.413938331916</v>
      </c>
      <c r="I33" s="58">
        <v>109.52439456731</v>
      </c>
      <c r="J33" s="58">
        <v>106.704079304153</v>
      </c>
      <c r="K33" s="58">
        <v>112.63906938594501</v>
      </c>
      <c r="L33" s="58">
        <v>95.447070259336797</v>
      </c>
      <c r="M33" s="59">
        <v>0.61425015576695996</v>
      </c>
      <c r="N33" s="59">
        <v>0.65978768940983901</v>
      </c>
      <c r="O33" s="59">
        <v>0.61792129284891395</v>
      </c>
      <c r="P33" s="59">
        <v>0.58634293391297998</v>
      </c>
      <c r="Q33" s="59">
        <v>0.54837565268585797</v>
      </c>
      <c r="R33" s="59">
        <v>0.55695791049078403</v>
      </c>
      <c r="S33" s="59">
        <v>0.48636946145432403</v>
      </c>
    </row>
    <row r="34" spans="1:19" x14ac:dyDescent="0.35">
      <c r="A34" t="s">
        <v>447</v>
      </c>
      <c r="B34" t="s">
        <v>448</v>
      </c>
      <c r="C34" s="51" t="s">
        <v>60</v>
      </c>
      <c r="D34" s="51" t="s">
        <v>80</v>
      </c>
      <c r="E34" s="51" t="s">
        <v>3707</v>
      </c>
      <c r="F34" s="58">
        <v>100.37041310331399</v>
      </c>
      <c r="G34" s="58">
        <v>107.143932082719</v>
      </c>
      <c r="H34" s="58">
        <v>87.787384253485698</v>
      </c>
      <c r="I34" s="58">
        <v>106.048478346043</v>
      </c>
      <c r="J34" s="58">
        <v>109.369289858016</v>
      </c>
      <c r="K34" s="58">
        <v>85.065067062797397</v>
      </c>
      <c r="L34" s="58">
        <v>113.587255732641</v>
      </c>
      <c r="M34" s="59">
        <v>0.65930766704072097</v>
      </c>
      <c r="N34" s="59">
        <v>0.65790969887402895</v>
      </c>
      <c r="O34" s="59">
        <v>0.63923340900109804</v>
      </c>
      <c r="P34" s="59">
        <v>0.63660768081281904</v>
      </c>
      <c r="Q34" s="59">
        <v>0.60627268012513602</v>
      </c>
      <c r="R34" s="59">
        <v>0.58917486298866195</v>
      </c>
      <c r="S34" s="59">
        <v>0.46781814515757097</v>
      </c>
    </row>
    <row r="35" spans="1:19" x14ac:dyDescent="0.35">
      <c r="A35" t="s">
        <v>491</v>
      </c>
      <c r="B35" t="s">
        <v>492</v>
      </c>
      <c r="C35" s="51" t="s">
        <v>40</v>
      </c>
      <c r="D35" s="51" t="s">
        <v>106</v>
      </c>
      <c r="E35" s="51" t="s">
        <v>3707</v>
      </c>
      <c r="F35" s="58">
        <v>104.95554993205801</v>
      </c>
      <c r="G35" s="58">
        <v>106.68424220987499</v>
      </c>
      <c r="H35" s="58">
        <v>97.682494769204098</v>
      </c>
      <c r="I35" s="58">
        <v>99.742965560651299</v>
      </c>
      <c r="J35" s="58">
        <v>103.202054311628</v>
      </c>
      <c r="K35" s="58">
        <v>106.283454370149</v>
      </c>
      <c r="L35" s="58">
        <v>108.22256679912</v>
      </c>
      <c r="M35" s="59">
        <v>0.60497989240910999</v>
      </c>
      <c r="N35" s="59">
        <v>0.65031470205162301</v>
      </c>
      <c r="O35" s="59">
        <v>0.60815643925381802</v>
      </c>
      <c r="P35" s="59">
        <v>0.57744383238541896</v>
      </c>
      <c r="Q35" s="59">
        <v>0.53906948913012998</v>
      </c>
      <c r="R35" s="59">
        <v>0.54563861028633498</v>
      </c>
      <c r="S35" s="59">
        <v>0.46667061452773601</v>
      </c>
    </row>
    <row r="36" spans="1:19" x14ac:dyDescent="0.35">
      <c r="A36" t="s">
        <v>3609</v>
      </c>
      <c r="B36" t="s">
        <v>3610</v>
      </c>
      <c r="C36" s="51" t="s">
        <v>60</v>
      </c>
      <c r="D36" s="51" t="s">
        <v>80</v>
      </c>
      <c r="E36" s="51" t="s">
        <v>3707</v>
      </c>
      <c r="F36" s="58">
        <v>106.46866878947</v>
      </c>
      <c r="G36" s="58">
        <v>94.563284977389998</v>
      </c>
      <c r="H36" s="58">
        <v>84.453008583549604</v>
      </c>
      <c r="I36" s="58">
        <v>108.155026748881</v>
      </c>
      <c r="J36" s="58">
        <v>108.622575336135</v>
      </c>
      <c r="K36" s="58">
        <v>79.635415568656398</v>
      </c>
      <c r="L36" s="58">
        <v>119.751702017198</v>
      </c>
      <c r="M36" s="59">
        <v>0.72058797243709805</v>
      </c>
      <c r="N36" s="59">
        <v>0.74461053756640905</v>
      </c>
      <c r="O36" s="59">
        <v>0.71251706267033399</v>
      </c>
      <c r="P36" s="59">
        <v>0.689450064776018</v>
      </c>
      <c r="Q36" s="59">
        <v>0.66207640917214206</v>
      </c>
      <c r="R36" s="59">
        <v>0.658888096047195</v>
      </c>
      <c r="S36" s="59">
        <v>0.55894676511867103</v>
      </c>
    </row>
    <row r="37" spans="1:19" x14ac:dyDescent="0.35">
      <c r="A37" t="s">
        <v>493</v>
      </c>
      <c r="B37" t="s">
        <v>494</v>
      </c>
      <c r="C37" s="51" t="s">
        <v>40</v>
      </c>
      <c r="D37" s="51" t="s">
        <v>106</v>
      </c>
      <c r="E37" s="51" t="s">
        <v>3707</v>
      </c>
      <c r="F37" s="58">
        <v>104.95554993205801</v>
      </c>
      <c r="G37" s="58">
        <v>109.16176464612199</v>
      </c>
      <c r="H37" s="58">
        <v>98.5128200098344</v>
      </c>
      <c r="I37" s="58">
        <v>99.742965560651299</v>
      </c>
      <c r="J37" s="58">
        <v>103.202054311628</v>
      </c>
      <c r="K37" s="58">
        <v>116.69006662925101</v>
      </c>
      <c r="L37" s="58">
        <v>104.185434328441</v>
      </c>
      <c r="M37" s="59">
        <v>0.60497989240910999</v>
      </c>
      <c r="N37" s="59">
        <v>0.65031470205162301</v>
      </c>
      <c r="O37" s="59">
        <v>0.60815643925381802</v>
      </c>
      <c r="P37" s="59">
        <v>0.57744383238541896</v>
      </c>
      <c r="Q37" s="59">
        <v>0.53906948913012998</v>
      </c>
      <c r="R37" s="59">
        <v>0.54563861028633498</v>
      </c>
      <c r="S37" s="59">
        <v>0.46667061452773601</v>
      </c>
    </row>
    <row r="38" spans="1:19" x14ac:dyDescent="0.35">
      <c r="A38" t="s">
        <v>443</v>
      </c>
      <c r="B38" t="s">
        <v>444</v>
      </c>
      <c r="C38" s="51" t="s">
        <v>60</v>
      </c>
      <c r="D38" s="51" t="s">
        <v>80</v>
      </c>
      <c r="E38" s="51" t="s">
        <v>3707</v>
      </c>
      <c r="F38" s="58">
        <v>100.37041310331399</v>
      </c>
      <c r="G38" s="58">
        <v>111.16333575829501</v>
      </c>
      <c r="H38" s="58">
        <v>88.523044572918707</v>
      </c>
      <c r="I38" s="58">
        <v>115.277266580716</v>
      </c>
      <c r="J38" s="58">
        <v>116.618641330478</v>
      </c>
      <c r="K38" s="58">
        <v>84.714369343649096</v>
      </c>
      <c r="L38" s="58">
        <v>113.587255732641</v>
      </c>
      <c r="M38" s="59">
        <v>0.65930766704072097</v>
      </c>
      <c r="N38" s="59">
        <v>0.65790969887402895</v>
      </c>
      <c r="O38" s="59">
        <v>0.66110849592828702</v>
      </c>
      <c r="P38" s="59">
        <v>0.63660768081281904</v>
      </c>
      <c r="Q38" s="59">
        <v>0.60627268012513602</v>
      </c>
      <c r="R38" s="59">
        <v>0.611592437052492</v>
      </c>
      <c r="S38" s="59">
        <v>0.46781814515757097</v>
      </c>
    </row>
    <row r="39" spans="1:19" x14ac:dyDescent="0.35">
      <c r="A39" t="s">
        <v>481</v>
      </c>
      <c r="B39" t="s">
        <v>482</v>
      </c>
      <c r="C39" s="51" t="s">
        <v>60</v>
      </c>
      <c r="D39" s="51" t="s">
        <v>41</v>
      </c>
      <c r="E39" s="51" t="s">
        <v>3707</v>
      </c>
      <c r="F39" s="58">
        <v>101.709177018172</v>
      </c>
      <c r="G39" s="58">
        <v>119.98187148306</v>
      </c>
      <c r="H39" s="58">
        <v>114.627336381768</v>
      </c>
      <c r="I39" s="58">
        <v>104.514366416001</v>
      </c>
      <c r="J39" s="58">
        <v>104.10382562655499</v>
      </c>
      <c r="K39" s="58">
        <v>118.611651630509</v>
      </c>
      <c r="L39" s="58">
        <v>97.907173093832299</v>
      </c>
      <c r="M39" s="59">
        <v>0.64601071846404501</v>
      </c>
      <c r="N39" s="59">
        <v>0.69155957365752496</v>
      </c>
      <c r="O39" s="59">
        <v>0.64971865139663099</v>
      </c>
      <c r="P39" s="59">
        <v>0.61831635234368898</v>
      </c>
      <c r="Q39" s="59">
        <v>0.579744125680133</v>
      </c>
      <c r="R39" s="59">
        <v>0.58818290109386195</v>
      </c>
      <c r="S39" s="59">
        <v>0.51599386953797499</v>
      </c>
    </row>
    <row r="40" spans="1:19" x14ac:dyDescent="0.35">
      <c r="A40" t="s">
        <v>469</v>
      </c>
      <c r="B40" t="s">
        <v>470</v>
      </c>
      <c r="C40" s="51" t="s">
        <v>40</v>
      </c>
      <c r="D40" s="51" t="s">
        <v>41</v>
      </c>
      <c r="E40" s="51" t="s">
        <v>3708</v>
      </c>
      <c r="F40" s="58">
        <v>96.009753552363094</v>
      </c>
      <c r="G40" s="58">
        <v>114.581065738371</v>
      </c>
      <c r="H40" s="58">
        <v>112.67789327</v>
      </c>
      <c r="I40" s="58">
        <v>102.139824077098</v>
      </c>
      <c r="J40" s="58">
        <v>105.80925731328399</v>
      </c>
      <c r="K40" s="58">
        <v>115.20758475549999</v>
      </c>
      <c r="L40" s="58">
        <v>97.725880622889704</v>
      </c>
      <c r="M40" s="59">
        <v>0.49524959833952897</v>
      </c>
      <c r="N40" s="59">
        <v>0.52573563697012604</v>
      </c>
      <c r="O40" s="59">
        <v>0.49697212383655198</v>
      </c>
      <c r="P40" s="59">
        <v>0.477196788682205</v>
      </c>
      <c r="Q40" s="59">
        <v>0.44956277258327099</v>
      </c>
      <c r="R40" s="59">
        <v>0.454245497748128</v>
      </c>
      <c r="S40" s="59">
        <v>0.401568918838689</v>
      </c>
    </row>
    <row r="41" spans="1:19" x14ac:dyDescent="0.35">
      <c r="A41" t="s">
        <v>483</v>
      </c>
      <c r="B41" t="s">
        <v>484</v>
      </c>
      <c r="C41" s="51" t="s">
        <v>60</v>
      </c>
      <c r="D41" s="51" t="s">
        <v>41</v>
      </c>
      <c r="E41" s="51" t="s">
        <v>3707</v>
      </c>
      <c r="F41" s="58">
        <v>103.00986172181899</v>
      </c>
      <c r="G41" s="58">
        <v>119.509599517648</v>
      </c>
      <c r="H41" s="58">
        <v>117.77410921446101</v>
      </c>
      <c r="I41" s="58">
        <v>105.29885764042</v>
      </c>
      <c r="J41" s="58">
        <v>112.933762248674</v>
      </c>
      <c r="K41" s="58">
        <v>114.995858962331</v>
      </c>
      <c r="L41" s="58">
        <v>95.142581504076404</v>
      </c>
      <c r="M41" s="59">
        <v>0.61428289826275095</v>
      </c>
      <c r="N41" s="59">
        <v>0.65982260887632005</v>
      </c>
      <c r="O41" s="59">
        <v>0.61795658361142403</v>
      </c>
      <c r="P41" s="59">
        <v>0.58638102694275396</v>
      </c>
      <c r="Q41" s="59">
        <v>0.54840999393453205</v>
      </c>
      <c r="R41" s="59">
        <v>0.55699780537835797</v>
      </c>
      <c r="S41" s="59">
        <v>0.48640622093251401</v>
      </c>
    </row>
    <row r="42" spans="1:19" x14ac:dyDescent="0.35">
      <c r="A42" t="s">
        <v>479</v>
      </c>
      <c r="B42" t="s">
        <v>480</v>
      </c>
      <c r="C42" s="51" t="s">
        <v>60</v>
      </c>
      <c r="D42" s="51" t="s">
        <v>41</v>
      </c>
      <c r="E42" s="51" t="s">
        <v>3707</v>
      </c>
      <c r="F42" s="58">
        <v>95.334661351772695</v>
      </c>
      <c r="G42" s="58">
        <v>116.31591619896</v>
      </c>
      <c r="H42" s="58">
        <v>115.906023704086</v>
      </c>
      <c r="I42" s="58">
        <v>100.124368541382</v>
      </c>
      <c r="J42" s="58">
        <v>103.50898279086</v>
      </c>
      <c r="K42" s="58">
        <v>121.52656484526401</v>
      </c>
      <c r="L42" s="58">
        <v>102.882120885264</v>
      </c>
      <c r="M42" s="59">
        <v>0.61463353492783501</v>
      </c>
      <c r="N42" s="59">
        <v>0.66022893050590303</v>
      </c>
      <c r="O42" s="59">
        <v>0.61833174735014595</v>
      </c>
      <c r="P42" s="59">
        <v>0.58675882275373104</v>
      </c>
      <c r="Q42" s="59">
        <v>0.54877284202210597</v>
      </c>
      <c r="R42" s="59">
        <v>0.55735097937427003</v>
      </c>
      <c r="S42" s="59">
        <v>0.48677361572508998</v>
      </c>
    </row>
    <row r="43" spans="1:19" x14ac:dyDescent="0.35">
      <c r="A43" t="s">
        <v>3258</v>
      </c>
      <c r="B43" t="s">
        <v>3259</v>
      </c>
      <c r="C43" s="51" t="s">
        <v>40</v>
      </c>
      <c r="D43" s="51" t="s">
        <v>41</v>
      </c>
      <c r="E43" s="51" t="s">
        <v>3707</v>
      </c>
      <c r="F43" s="58">
        <v>93.832252955230501</v>
      </c>
      <c r="G43" s="58">
        <v>113.140892484915</v>
      </c>
      <c r="H43" s="58">
        <v>112.95264065099499</v>
      </c>
      <c r="I43" s="58">
        <v>98.978913359936499</v>
      </c>
      <c r="J43" s="58">
        <v>107.912344765559</v>
      </c>
      <c r="K43" s="58">
        <v>112.63906938594501</v>
      </c>
      <c r="L43" s="58">
        <v>95.447070259336797</v>
      </c>
      <c r="M43" s="59">
        <v>0.61425015576695996</v>
      </c>
      <c r="N43" s="59">
        <v>0.65978768940983901</v>
      </c>
      <c r="O43" s="59">
        <v>0.61792129284891395</v>
      </c>
      <c r="P43" s="59">
        <v>0.58634293391297998</v>
      </c>
      <c r="Q43" s="59">
        <v>0.54837565268585797</v>
      </c>
      <c r="R43" s="59">
        <v>0.55695791049078403</v>
      </c>
      <c r="S43" s="59">
        <v>0.48636946145432403</v>
      </c>
    </row>
    <row r="44" spans="1:19" x14ac:dyDescent="0.35">
      <c r="A44" t="s">
        <v>475</v>
      </c>
      <c r="B44" t="s">
        <v>476</v>
      </c>
      <c r="C44" s="51" t="s">
        <v>40</v>
      </c>
      <c r="D44" s="51" t="s">
        <v>41</v>
      </c>
      <c r="E44" s="51" t="s">
        <v>3708</v>
      </c>
      <c r="F44" s="58">
        <v>96.009753552363094</v>
      </c>
      <c r="G44" s="58">
        <v>114.581065738371</v>
      </c>
      <c r="H44" s="58">
        <v>112.67789327</v>
      </c>
      <c r="I44" s="58">
        <v>102.139824077098</v>
      </c>
      <c r="J44" s="58">
        <v>105.80925731328399</v>
      </c>
      <c r="K44" s="58">
        <v>115.20758475549999</v>
      </c>
      <c r="L44" s="58">
        <v>97.725880622889704</v>
      </c>
      <c r="M44" s="59">
        <v>0.49524959833952897</v>
      </c>
      <c r="N44" s="59">
        <v>0.52573563697012604</v>
      </c>
      <c r="O44" s="59">
        <v>0.49697212383655198</v>
      </c>
      <c r="P44" s="59">
        <v>0.477196788682205</v>
      </c>
      <c r="Q44" s="59">
        <v>0.44956277258327099</v>
      </c>
      <c r="R44" s="59">
        <v>0.454245497748128</v>
      </c>
      <c r="S44" s="59">
        <v>0.401568918838689</v>
      </c>
    </row>
    <row r="45" spans="1:19" x14ac:dyDescent="0.35">
      <c r="A45" t="s">
        <v>471</v>
      </c>
      <c r="B45" t="s">
        <v>472</v>
      </c>
      <c r="C45" s="51" t="s">
        <v>40</v>
      </c>
      <c r="D45" s="51" t="s">
        <v>41</v>
      </c>
      <c r="E45" s="51" t="s">
        <v>3707</v>
      </c>
      <c r="F45" s="58">
        <v>88.422989583338705</v>
      </c>
      <c r="G45" s="58">
        <v>108.185847612421</v>
      </c>
      <c r="H45" s="58">
        <v>115.437810897183</v>
      </c>
      <c r="I45" s="58">
        <v>98.978913359936499</v>
      </c>
      <c r="J45" s="58">
        <v>104.28764489973101</v>
      </c>
      <c r="K45" s="58">
        <v>120.960644102136</v>
      </c>
      <c r="L45" s="58">
        <v>95.447070259336797</v>
      </c>
      <c r="M45" s="59">
        <v>0.61425015576695996</v>
      </c>
      <c r="N45" s="59">
        <v>0.65978768940983901</v>
      </c>
      <c r="O45" s="59">
        <v>0.61792129284891395</v>
      </c>
      <c r="P45" s="59">
        <v>0.58634293391297998</v>
      </c>
      <c r="Q45" s="59">
        <v>0.54837565268585797</v>
      </c>
      <c r="R45" s="59">
        <v>0.55695791049078403</v>
      </c>
      <c r="S45" s="59">
        <v>0.48636946145432403</v>
      </c>
    </row>
    <row r="46" spans="1:19" x14ac:dyDescent="0.35">
      <c r="A46" t="s">
        <v>473</v>
      </c>
      <c r="B46" t="s">
        <v>474</v>
      </c>
      <c r="C46" s="51" t="s">
        <v>40</v>
      </c>
      <c r="D46" s="51" t="s">
        <v>41</v>
      </c>
      <c r="E46" s="51" t="s">
        <v>3707</v>
      </c>
      <c r="F46" s="58">
        <v>85.722380464670096</v>
      </c>
      <c r="G46" s="58">
        <v>111.902131266791</v>
      </c>
      <c r="H46" s="58">
        <v>105.48551820456299</v>
      </c>
      <c r="I46" s="58">
        <v>98.978913359936499</v>
      </c>
      <c r="J46" s="58">
        <v>106.704079304153</v>
      </c>
      <c r="K46" s="58">
        <v>116.79670350314601</v>
      </c>
      <c r="L46" s="58">
        <v>95.447070259336797</v>
      </c>
      <c r="M46" s="59">
        <v>0.61425015576695996</v>
      </c>
      <c r="N46" s="59">
        <v>0.65978768940983901</v>
      </c>
      <c r="O46" s="59">
        <v>0.61792129284891395</v>
      </c>
      <c r="P46" s="59">
        <v>0.58634293391297998</v>
      </c>
      <c r="Q46" s="59">
        <v>0.54837565268585797</v>
      </c>
      <c r="R46" s="59">
        <v>0.55695791049078403</v>
      </c>
      <c r="S46" s="59">
        <v>0.48636946145432403</v>
      </c>
    </row>
    <row r="47" spans="1:19" x14ac:dyDescent="0.35">
      <c r="A47" t="s">
        <v>153</v>
      </c>
      <c r="B47" t="s">
        <v>154</v>
      </c>
      <c r="C47" s="51" t="s">
        <v>40</v>
      </c>
      <c r="D47" s="51" t="s">
        <v>80</v>
      </c>
      <c r="E47" s="51" t="s">
        <v>3707</v>
      </c>
      <c r="F47" s="58">
        <v>102.011352927446</v>
      </c>
      <c r="G47" s="58">
        <v>112.222005510476</v>
      </c>
      <c r="H47" s="58">
        <v>93.653830878920104</v>
      </c>
      <c r="I47" s="58">
        <v>111.590695519165</v>
      </c>
      <c r="J47" s="58">
        <v>112.805441049574</v>
      </c>
      <c r="K47" s="58">
        <v>84.4364254916904</v>
      </c>
      <c r="L47" s="58">
        <v>116.18442315344799</v>
      </c>
      <c r="M47" s="59">
        <v>0.65934918840634105</v>
      </c>
      <c r="N47" s="59">
        <v>0.69320510613326303</v>
      </c>
      <c r="O47" s="59">
        <v>0.66115141885064799</v>
      </c>
      <c r="P47" s="59">
        <v>0.63664622101957402</v>
      </c>
      <c r="Q47" s="59">
        <v>0.60631065962367403</v>
      </c>
      <c r="R47" s="59">
        <v>0.61162704620412001</v>
      </c>
      <c r="S47" s="59">
        <v>0.53750630338888905</v>
      </c>
    </row>
    <row r="48" spans="1:19" x14ac:dyDescent="0.35">
      <c r="A48" t="s">
        <v>449</v>
      </c>
      <c r="B48" t="s">
        <v>450</v>
      </c>
      <c r="C48" s="51" t="s">
        <v>60</v>
      </c>
      <c r="D48" s="51" t="s">
        <v>80</v>
      </c>
      <c r="E48" s="51" t="s">
        <v>3707</v>
      </c>
      <c r="F48" s="58">
        <v>89.559958802756398</v>
      </c>
      <c r="G48" s="58">
        <v>106.203133213391</v>
      </c>
      <c r="H48" s="58">
        <v>88.523044572918707</v>
      </c>
      <c r="I48" s="58">
        <v>104.73179809981001</v>
      </c>
      <c r="J48" s="58">
        <v>109.369289858016</v>
      </c>
      <c r="K48" s="58">
        <v>86.793215068075696</v>
      </c>
      <c r="L48" s="58">
        <v>117.898483891111</v>
      </c>
      <c r="M48" s="59">
        <v>0.65930766704072097</v>
      </c>
      <c r="N48" s="59">
        <v>0.69316639354543197</v>
      </c>
      <c r="O48" s="59">
        <v>0.66110849592828702</v>
      </c>
      <c r="P48" s="59">
        <v>0.63660768081281904</v>
      </c>
      <c r="Q48" s="59">
        <v>0.60627268012513602</v>
      </c>
      <c r="R48" s="59">
        <v>0.611592437052492</v>
      </c>
      <c r="S48" s="59">
        <v>0.53747128028874203</v>
      </c>
    </row>
    <row r="49" spans="1:19" x14ac:dyDescent="0.35">
      <c r="A49" t="s">
        <v>3701</v>
      </c>
      <c r="B49" t="s">
        <v>3702</v>
      </c>
      <c r="C49" s="51" t="s">
        <v>40</v>
      </c>
      <c r="D49" s="51" t="s">
        <v>80</v>
      </c>
      <c r="E49" s="51" t="s">
        <v>3708</v>
      </c>
      <c r="F49" s="58">
        <v>100.382434380405</v>
      </c>
      <c r="G49" s="58">
        <v>107.996656304073</v>
      </c>
      <c r="H49" s="58">
        <v>107.565942894028</v>
      </c>
      <c r="I49" s="58">
        <v>108.414137611179</v>
      </c>
      <c r="J49" s="58">
        <v>108.76691858792501</v>
      </c>
      <c r="K49" s="58">
        <v>106.00207061903301</v>
      </c>
      <c r="L49" s="58">
        <v>93.286824111427293</v>
      </c>
      <c r="M49" s="59">
        <v>0.487472526505217</v>
      </c>
      <c r="N49" s="59">
        <v>0.52612523397830901</v>
      </c>
      <c r="O49" s="59">
        <v>0.49097597801246601</v>
      </c>
      <c r="P49" s="59">
        <v>0.46309777231128701</v>
      </c>
      <c r="Q49" s="59">
        <v>0.43036941479811702</v>
      </c>
      <c r="R49" s="59">
        <v>0.43870403040183997</v>
      </c>
      <c r="S49" s="59">
        <v>0.380953028460359</v>
      </c>
    </row>
    <row r="50" spans="1:19" x14ac:dyDescent="0.35">
      <c r="A50" t="s">
        <v>489</v>
      </c>
      <c r="B50" t="s">
        <v>490</v>
      </c>
      <c r="C50" s="51" t="s">
        <v>60</v>
      </c>
      <c r="D50" s="51" t="s">
        <v>135</v>
      </c>
      <c r="E50" s="51" t="s">
        <v>3708</v>
      </c>
      <c r="F50" s="58">
        <v>105.776776294318</v>
      </c>
      <c r="G50" s="58">
        <v>97.554176501247696</v>
      </c>
      <c r="H50" s="58">
        <v>92.9303496146469</v>
      </c>
      <c r="I50" s="58">
        <v>100.723495596495</v>
      </c>
      <c r="J50" s="58">
        <v>95.551866792679306</v>
      </c>
      <c r="K50" s="58">
        <v>103.31920726830499</v>
      </c>
      <c r="L50" s="58"/>
      <c r="M50" s="59">
        <v>0.38623711830609098</v>
      </c>
      <c r="N50" s="59">
        <v>0.40929012040856799</v>
      </c>
      <c r="O50" s="59">
        <v>0.383087662166117</v>
      </c>
      <c r="P50" s="59">
        <v>0.36898569286661898</v>
      </c>
      <c r="Q50" s="59">
        <v>0.345611956669236</v>
      </c>
      <c r="R50" s="59">
        <v>0.34583959879403903</v>
      </c>
      <c r="S50" s="59">
        <v>0.28609873310124301</v>
      </c>
    </row>
    <row r="51" spans="1:19" x14ac:dyDescent="0.35">
      <c r="A51" t="s">
        <v>3168</v>
      </c>
      <c r="B51" t="s">
        <v>3169</v>
      </c>
      <c r="C51" s="51" t="s">
        <v>40</v>
      </c>
      <c r="D51" s="51" t="s">
        <v>109</v>
      </c>
      <c r="E51" s="51" t="s">
        <v>3708</v>
      </c>
      <c r="F51" s="58">
        <v>104.75215494848101</v>
      </c>
      <c r="G51" s="58">
        <v>97.073297464679996</v>
      </c>
      <c r="H51" s="58">
        <v>99.262172310533998</v>
      </c>
      <c r="I51" s="58">
        <v>103.076275677316</v>
      </c>
      <c r="J51" s="58">
        <v>100.371570493169</v>
      </c>
      <c r="K51" s="58">
        <v>99.723306390323501</v>
      </c>
      <c r="L51" s="58">
        <v>106.436792709092</v>
      </c>
      <c r="M51" s="59">
        <v>0.41165957471421999</v>
      </c>
      <c r="N51" s="59">
        <v>0.430026928496761</v>
      </c>
      <c r="O51" s="59">
        <v>0.40874198944783002</v>
      </c>
      <c r="P51" s="59">
        <v>0.39469379325214698</v>
      </c>
      <c r="Q51" s="59">
        <v>0.37327213922621499</v>
      </c>
      <c r="R51" s="59">
        <v>0.37480786417568202</v>
      </c>
      <c r="S51" s="59">
        <v>0.31668031681168701</v>
      </c>
    </row>
    <row r="52" spans="1:19" x14ac:dyDescent="0.35">
      <c r="A52" t="s">
        <v>2858</v>
      </c>
      <c r="B52" t="s">
        <v>2859</v>
      </c>
      <c r="C52" s="51" t="s">
        <v>40</v>
      </c>
      <c r="D52" s="51" t="s">
        <v>109</v>
      </c>
      <c r="E52" s="51" t="s">
        <v>3708</v>
      </c>
      <c r="F52" s="58">
        <v>104.75215494848101</v>
      </c>
      <c r="G52" s="58">
        <v>97.073297464679996</v>
      </c>
      <c r="H52" s="58">
        <v>99.262172310533998</v>
      </c>
      <c r="I52" s="58">
        <v>103.076275677316</v>
      </c>
      <c r="J52" s="58">
        <v>100.371570493169</v>
      </c>
      <c r="K52" s="58">
        <v>99.723306390323501</v>
      </c>
      <c r="L52" s="58">
        <v>106.436792709092</v>
      </c>
      <c r="M52" s="59">
        <v>0.41165957471421999</v>
      </c>
      <c r="N52" s="59">
        <v>0.430026928496761</v>
      </c>
      <c r="O52" s="59">
        <v>0.40874198944783002</v>
      </c>
      <c r="P52" s="59">
        <v>0.39469379325214698</v>
      </c>
      <c r="Q52" s="59">
        <v>0.37327213922621499</v>
      </c>
      <c r="R52" s="59">
        <v>0.37480786417568202</v>
      </c>
      <c r="S52" s="59">
        <v>0.31668031681168701</v>
      </c>
    </row>
    <row r="53" spans="1:19" x14ac:dyDescent="0.35">
      <c r="A53" t="s">
        <v>3474</v>
      </c>
      <c r="B53" t="s">
        <v>3475</v>
      </c>
      <c r="C53" s="51" t="s">
        <v>60</v>
      </c>
      <c r="D53" s="51" t="s">
        <v>114</v>
      </c>
      <c r="E53" s="51" t="s">
        <v>3707</v>
      </c>
      <c r="F53" s="58">
        <v>103.632226339933</v>
      </c>
      <c r="G53" s="58">
        <v>96.395349350057899</v>
      </c>
      <c r="H53" s="58">
        <v>109.236402431702</v>
      </c>
      <c r="I53" s="58">
        <v>100.375617628867</v>
      </c>
      <c r="J53" s="58">
        <v>112.08401434579299</v>
      </c>
      <c r="K53" s="58">
        <v>97.473660499642406</v>
      </c>
      <c r="L53" s="58">
        <v>95.391401723161493</v>
      </c>
      <c r="M53" s="59">
        <v>0.513846939808279</v>
      </c>
      <c r="N53" s="59">
        <v>0.56907403669980205</v>
      </c>
      <c r="O53" s="59">
        <v>0.52044036919717995</v>
      </c>
      <c r="P53" s="59">
        <v>0.47446409721003602</v>
      </c>
      <c r="Q53" s="59">
        <v>0.42596923658420799</v>
      </c>
      <c r="R53" s="59">
        <v>0.44250421956033797</v>
      </c>
      <c r="S53" s="59">
        <v>0.34729034728163199</v>
      </c>
    </row>
    <row r="54" spans="1:19" x14ac:dyDescent="0.35">
      <c r="A54" t="s">
        <v>2934</v>
      </c>
      <c r="B54" t="s">
        <v>2935</v>
      </c>
      <c r="C54" s="51" t="s">
        <v>40</v>
      </c>
      <c r="D54" s="51" t="s">
        <v>106</v>
      </c>
      <c r="E54" s="51" t="s">
        <v>3707</v>
      </c>
      <c r="F54" s="58">
        <v>107.10949406935801</v>
      </c>
      <c r="G54" s="58">
        <v>118.805495105109</v>
      </c>
      <c r="H54" s="58">
        <v>115.564178050254</v>
      </c>
      <c r="I54" s="58">
        <v>110.12537014171301</v>
      </c>
      <c r="J54" s="58">
        <v>120.33295852113901</v>
      </c>
      <c r="K54" s="58">
        <v>98.802378881035494</v>
      </c>
      <c r="L54" s="58">
        <v>98.140060112839194</v>
      </c>
      <c r="M54" s="59">
        <v>0.52076808208423997</v>
      </c>
      <c r="N54" s="59">
        <v>0.574319816096728</v>
      </c>
      <c r="O54" s="59">
        <v>0.52709224967042501</v>
      </c>
      <c r="P54" s="59">
        <v>0.48572621341727001</v>
      </c>
      <c r="Q54" s="59">
        <v>0.44249359952683198</v>
      </c>
      <c r="R54" s="59">
        <v>0.45621158103197801</v>
      </c>
      <c r="S54" s="59">
        <v>0.38117418719380802</v>
      </c>
    </row>
    <row r="55" spans="1:19" x14ac:dyDescent="0.35">
      <c r="A55" t="s">
        <v>1392</v>
      </c>
      <c r="B55" t="s">
        <v>1393</v>
      </c>
      <c r="C55" s="51" t="s">
        <v>60</v>
      </c>
      <c r="D55" s="51" t="s">
        <v>236</v>
      </c>
      <c r="E55" s="51" t="s">
        <v>3707</v>
      </c>
      <c r="F55" s="58">
        <v>103.138212476761</v>
      </c>
      <c r="G55" s="58">
        <v>117.204382761603</v>
      </c>
      <c r="H55" s="58">
        <v>101.423046845728</v>
      </c>
      <c r="I55" s="58">
        <v>107.677784247105</v>
      </c>
      <c r="J55" s="58">
        <v>99.131183711672605</v>
      </c>
      <c r="K55" s="58">
        <v>107.757967144185</v>
      </c>
      <c r="L55" s="58">
        <v>94.2473644727108</v>
      </c>
      <c r="M55" s="59">
        <v>0.54281719388545802</v>
      </c>
      <c r="N55" s="59">
        <v>0.59537024173341302</v>
      </c>
      <c r="O55" s="59">
        <v>0.54942015797231103</v>
      </c>
      <c r="P55" s="59">
        <v>0.50643246118012997</v>
      </c>
      <c r="Q55" s="59">
        <v>0.46254576493954902</v>
      </c>
      <c r="R55" s="59">
        <v>0.477699149299598</v>
      </c>
      <c r="S55" s="59">
        <v>0.40142888465119297</v>
      </c>
    </row>
    <row r="56" spans="1:19" x14ac:dyDescent="0.35">
      <c r="A56" t="s">
        <v>1701</v>
      </c>
      <c r="B56" t="s">
        <v>1702</v>
      </c>
      <c r="C56" s="51" t="s">
        <v>40</v>
      </c>
      <c r="D56" s="51" t="s">
        <v>261</v>
      </c>
      <c r="E56" s="51" t="s">
        <v>3708</v>
      </c>
      <c r="F56" s="58">
        <v>104.216577287646</v>
      </c>
      <c r="G56" s="58">
        <v>102.28073977111001</v>
      </c>
      <c r="H56" s="58">
        <v>94.110458454160195</v>
      </c>
      <c r="I56" s="58">
        <v>98.918968520096797</v>
      </c>
      <c r="J56" s="58">
        <v>103.03107198428199</v>
      </c>
      <c r="K56" s="58">
        <v>92.378579330764495</v>
      </c>
      <c r="L56" s="58">
        <v>94.932492076074695</v>
      </c>
      <c r="M56" s="59">
        <v>0.481655310024246</v>
      </c>
      <c r="N56" s="59">
        <v>0.499101178158949</v>
      </c>
      <c r="O56" s="59">
        <v>0.46673714749241102</v>
      </c>
      <c r="P56" s="59">
        <v>0.46159266154298001</v>
      </c>
      <c r="Q56" s="59">
        <v>0.43332600373561803</v>
      </c>
      <c r="R56" s="59">
        <v>0.43045837707435602</v>
      </c>
      <c r="S56" s="59">
        <v>0.34741087837414503</v>
      </c>
    </row>
    <row r="57" spans="1:19" x14ac:dyDescent="0.35">
      <c r="A57" t="s">
        <v>1705</v>
      </c>
      <c r="B57" t="s">
        <v>1706</v>
      </c>
      <c r="C57" s="51" t="s">
        <v>60</v>
      </c>
      <c r="D57" s="51" t="s">
        <v>261</v>
      </c>
      <c r="E57" s="51" t="s">
        <v>3707</v>
      </c>
      <c r="F57" s="58">
        <v>101.717713708809</v>
      </c>
      <c r="G57" s="58">
        <v>98.391425405772196</v>
      </c>
      <c r="H57" s="58">
        <v>90.224027394797503</v>
      </c>
      <c r="I57" s="58">
        <v>97.603150491983996</v>
      </c>
      <c r="J57" s="58">
        <v>100.51434049520699</v>
      </c>
      <c r="K57" s="58">
        <v>91.731190309246998</v>
      </c>
      <c r="L57" s="58">
        <v>92.693975129181993</v>
      </c>
      <c r="M57" s="59">
        <v>0.60729237256969604</v>
      </c>
      <c r="N57" s="59">
        <v>0.64793815768927798</v>
      </c>
      <c r="O57" s="59">
        <v>0.60183127796057401</v>
      </c>
      <c r="P57" s="59">
        <v>0.57840827784820004</v>
      </c>
      <c r="Q57" s="59">
        <v>0.53933079301584097</v>
      </c>
      <c r="R57" s="59">
        <v>0.54284598202061796</v>
      </c>
      <c r="S57" s="59">
        <v>0.45120726260258998</v>
      </c>
    </row>
    <row r="58" spans="1:19" x14ac:dyDescent="0.35">
      <c r="A58" t="s">
        <v>1707</v>
      </c>
      <c r="B58" t="s">
        <v>1708</v>
      </c>
      <c r="C58" s="51" t="s">
        <v>60</v>
      </c>
      <c r="D58" s="51" t="s">
        <v>261</v>
      </c>
      <c r="E58" s="51" t="s">
        <v>3708</v>
      </c>
      <c r="F58" s="58">
        <v>104.216577287646</v>
      </c>
      <c r="G58" s="58">
        <v>102.28073977111001</v>
      </c>
      <c r="H58" s="58">
        <v>94.110458454160195</v>
      </c>
      <c r="I58" s="58">
        <v>98.918968520096797</v>
      </c>
      <c r="J58" s="58">
        <v>103.03107198428199</v>
      </c>
      <c r="K58" s="58">
        <v>92.378579330764495</v>
      </c>
      <c r="L58" s="58">
        <v>94.932492076074695</v>
      </c>
      <c r="M58" s="59">
        <v>0.481655310024246</v>
      </c>
      <c r="N58" s="59">
        <v>0.499101178158949</v>
      </c>
      <c r="O58" s="59">
        <v>0.46673714749241102</v>
      </c>
      <c r="P58" s="59">
        <v>0.46159266154298001</v>
      </c>
      <c r="Q58" s="59">
        <v>0.43332600373561803</v>
      </c>
      <c r="R58" s="59">
        <v>0.43045837707435602</v>
      </c>
      <c r="S58" s="59">
        <v>0.34741087837414503</v>
      </c>
    </row>
    <row r="59" spans="1:19" x14ac:dyDescent="0.35">
      <c r="A59" t="s">
        <v>1703</v>
      </c>
      <c r="B59" t="s">
        <v>1704</v>
      </c>
      <c r="C59" s="51" t="s">
        <v>60</v>
      </c>
      <c r="D59" s="51" t="s">
        <v>261</v>
      </c>
      <c r="E59" s="51" t="s">
        <v>3708</v>
      </c>
      <c r="F59" s="58">
        <v>104.216577287646</v>
      </c>
      <c r="G59" s="58">
        <v>102.28073977111001</v>
      </c>
      <c r="H59" s="58">
        <v>94.110458454160195</v>
      </c>
      <c r="I59" s="58">
        <v>98.918968520096797</v>
      </c>
      <c r="J59" s="58">
        <v>103.03107198428199</v>
      </c>
      <c r="K59" s="58">
        <v>92.378579330764495</v>
      </c>
      <c r="L59" s="58">
        <v>94.932492076074695</v>
      </c>
      <c r="M59" s="59">
        <v>0.481655310024246</v>
      </c>
      <c r="N59" s="59">
        <v>0.499101178158949</v>
      </c>
      <c r="O59" s="59">
        <v>0.46673714749241102</v>
      </c>
      <c r="P59" s="59">
        <v>0.46159266154298001</v>
      </c>
      <c r="Q59" s="59">
        <v>0.43332600373561803</v>
      </c>
      <c r="R59" s="59">
        <v>0.43045837707435602</v>
      </c>
      <c r="S59" s="59">
        <v>0.34741087837414503</v>
      </c>
    </row>
    <row r="60" spans="1:19" x14ac:dyDescent="0.35">
      <c r="A60" t="s">
        <v>1659</v>
      </c>
      <c r="B60" t="s">
        <v>1660</v>
      </c>
      <c r="C60" s="51" t="s">
        <v>40</v>
      </c>
      <c r="D60" s="51" t="s">
        <v>216</v>
      </c>
      <c r="E60" s="51" t="s">
        <v>3708</v>
      </c>
      <c r="F60" s="58">
        <v>104.216577287646</v>
      </c>
      <c r="G60" s="58">
        <v>102.28073977111001</v>
      </c>
      <c r="H60" s="58">
        <v>94.110458454160195</v>
      </c>
      <c r="I60" s="58">
        <v>98.918968520096797</v>
      </c>
      <c r="J60" s="58">
        <v>103.03107198428199</v>
      </c>
      <c r="K60" s="58">
        <v>92.378579330764495</v>
      </c>
      <c r="L60" s="58">
        <v>94.932492076074695</v>
      </c>
      <c r="M60" s="59">
        <v>0.481655310024246</v>
      </c>
      <c r="N60" s="59">
        <v>0.499101178158949</v>
      </c>
      <c r="O60" s="59">
        <v>0.46673714749241102</v>
      </c>
      <c r="P60" s="59">
        <v>0.46159266154298001</v>
      </c>
      <c r="Q60" s="59">
        <v>0.43332600373561803</v>
      </c>
      <c r="R60" s="59">
        <v>0.43045837707435602</v>
      </c>
      <c r="S60" s="59">
        <v>0.34741087837414503</v>
      </c>
    </row>
    <row r="61" spans="1:19" x14ac:dyDescent="0.35">
      <c r="A61" t="s">
        <v>1661</v>
      </c>
      <c r="B61" t="s">
        <v>1662</v>
      </c>
      <c r="C61" s="51" t="s">
        <v>40</v>
      </c>
      <c r="D61" s="51" t="s">
        <v>216</v>
      </c>
      <c r="E61" s="51" t="s">
        <v>3707</v>
      </c>
      <c r="F61" s="58">
        <v>103.514471349441</v>
      </c>
      <c r="G61" s="58">
        <v>105.164601379601</v>
      </c>
      <c r="H61" s="58">
        <v>95.8852418115288</v>
      </c>
      <c r="I61" s="58">
        <v>96.735644525189301</v>
      </c>
      <c r="J61" s="58">
        <v>105.03662760377</v>
      </c>
      <c r="K61" s="58">
        <v>93.939318910358196</v>
      </c>
      <c r="L61" s="58">
        <v>92.187210073804195</v>
      </c>
      <c r="M61" s="59">
        <v>0.60733047844920496</v>
      </c>
      <c r="N61" s="59">
        <v>0.64790726125842102</v>
      </c>
      <c r="O61" s="59">
        <v>0.60183797002135897</v>
      </c>
      <c r="P61" s="59">
        <v>0.57843220848714205</v>
      </c>
      <c r="Q61" s="59">
        <v>0.53937097777196097</v>
      </c>
      <c r="R61" s="59">
        <v>0.54289328432423201</v>
      </c>
      <c r="S61" s="59">
        <v>0.45119990387200898</v>
      </c>
    </row>
    <row r="62" spans="1:19" x14ac:dyDescent="0.35">
      <c r="A62" t="s">
        <v>1663</v>
      </c>
      <c r="B62" t="s">
        <v>1664</v>
      </c>
      <c r="C62" s="51" t="s">
        <v>60</v>
      </c>
      <c r="D62" s="51" t="s">
        <v>216</v>
      </c>
      <c r="E62" s="51" t="s">
        <v>3708</v>
      </c>
      <c r="F62" s="58">
        <v>104.216577287646</v>
      </c>
      <c r="G62" s="58">
        <v>102.28073977111001</v>
      </c>
      <c r="H62" s="58">
        <v>94.110458454160195</v>
      </c>
      <c r="I62" s="58">
        <v>98.918968520096797</v>
      </c>
      <c r="J62" s="58">
        <v>103.03107198428199</v>
      </c>
      <c r="K62" s="58">
        <v>92.378579330764495</v>
      </c>
      <c r="L62" s="58">
        <v>94.932492076074695</v>
      </c>
      <c r="M62" s="59">
        <v>0.481655310024246</v>
      </c>
      <c r="N62" s="59">
        <v>0.499101178158949</v>
      </c>
      <c r="O62" s="59">
        <v>0.46673714749241102</v>
      </c>
      <c r="P62" s="59">
        <v>0.46159266154298001</v>
      </c>
      <c r="Q62" s="59">
        <v>0.43332600373561803</v>
      </c>
      <c r="R62" s="59">
        <v>0.43045837707435602</v>
      </c>
      <c r="S62" s="59">
        <v>0.34741087837414503</v>
      </c>
    </row>
    <row r="63" spans="1:19" x14ac:dyDescent="0.35">
      <c r="A63" t="s">
        <v>1665</v>
      </c>
      <c r="B63" t="s">
        <v>1666</v>
      </c>
      <c r="C63" s="51" t="s">
        <v>60</v>
      </c>
      <c r="D63" s="51" t="s">
        <v>216</v>
      </c>
      <c r="E63" s="51" t="s">
        <v>3708</v>
      </c>
      <c r="F63" s="58">
        <v>104.216577287646</v>
      </c>
      <c r="G63" s="58">
        <v>102.28073977111001</v>
      </c>
      <c r="H63" s="58">
        <v>94.110458454160195</v>
      </c>
      <c r="I63" s="58">
        <v>98.918968520096797</v>
      </c>
      <c r="J63" s="58">
        <v>103.03107198428199</v>
      </c>
      <c r="K63" s="58">
        <v>92.378579330764495</v>
      </c>
      <c r="L63" s="58">
        <v>94.932492076074695</v>
      </c>
      <c r="M63" s="59">
        <v>0.481655310024246</v>
      </c>
      <c r="N63" s="59">
        <v>0.499101178158949</v>
      </c>
      <c r="O63" s="59">
        <v>0.46673714749241102</v>
      </c>
      <c r="P63" s="59">
        <v>0.46159266154298001</v>
      </c>
      <c r="Q63" s="59">
        <v>0.43332600373561803</v>
      </c>
      <c r="R63" s="59">
        <v>0.43045837707435602</v>
      </c>
      <c r="S63" s="59">
        <v>0.34741087837414503</v>
      </c>
    </row>
    <row r="64" spans="1:19" x14ac:dyDescent="0.35">
      <c r="A64" t="s">
        <v>1657</v>
      </c>
      <c r="B64" t="s">
        <v>1658</v>
      </c>
      <c r="C64" s="51" t="s">
        <v>40</v>
      </c>
      <c r="D64" s="51" t="s">
        <v>216</v>
      </c>
      <c r="E64" s="51" t="s">
        <v>3708</v>
      </c>
      <c r="F64" s="58">
        <v>104.216577287646</v>
      </c>
      <c r="G64" s="58">
        <v>102.28073977111001</v>
      </c>
      <c r="H64" s="58">
        <v>94.110458454160195</v>
      </c>
      <c r="I64" s="58">
        <v>98.918968520096797</v>
      </c>
      <c r="J64" s="58">
        <v>103.03107198428199</v>
      </c>
      <c r="K64" s="58">
        <v>92.378579330764495</v>
      </c>
      <c r="L64" s="58">
        <v>94.932492076074695</v>
      </c>
      <c r="M64" s="59">
        <v>0.481655310024246</v>
      </c>
      <c r="N64" s="59">
        <v>0.499101178158949</v>
      </c>
      <c r="O64" s="59">
        <v>0.46673714749241102</v>
      </c>
      <c r="P64" s="59">
        <v>0.46159266154298001</v>
      </c>
      <c r="Q64" s="59">
        <v>0.43332600373561803</v>
      </c>
      <c r="R64" s="59">
        <v>0.43045837707435602</v>
      </c>
      <c r="S64" s="59">
        <v>0.34741087837414503</v>
      </c>
    </row>
    <row r="65" spans="1:19" x14ac:dyDescent="0.35">
      <c r="A65" t="s">
        <v>605</v>
      </c>
      <c r="B65" t="s">
        <v>606</v>
      </c>
      <c r="C65" s="51" t="s">
        <v>40</v>
      </c>
      <c r="D65" s="51" t="s">
        <v>236</v>
      </c>
      <c r="E65" s="51" t="s">
        <v>3707</v>
      </c>
      <c r="F65" s="58">
        <v>115.246713463322</v>
      </c>
      <c r="G65" s="58">
        <v>122.368592603754</v>
      </c>
      <c r="H65" s="58">
        <v>107.08263864921</v>
      </c>
      <c r="I65" s="58">
        <v>115.930325220146</v>
      </c>
      <c r="J65" s="58">
        <v>119.328684676354</v>
      </c>
      <c r="K65" s="58">
        <v>105.228351300941</v>
      </c>
      <c r="L65" s="58">
        <v>93.0446171470157</v>
      </c>
      <c r="M65" s="59">
        <v>0.66961490995828499</v>
      </c>
      <c r="N65" s="59">
        <v>0.70277885598456202</v>
      </c>
      <c r="O65" s="59">
        <v>0.67325557321834995</v>
      </c>
      <c r="P65" s="59">
        <v>0.645914412237794</v>
      </c>
      <c r="Q65" s="59">
        <v>0.61555340838364003</v>
      </c>
      <c r="R65" s="59">
        <v>0.62531592695969795</v>
      </c>
      <c r="S65" s="59">
        <v>0.56032690812653396</v>
      </c>
    </row>
    <row r="66" spans="1:19" x14ac:dyDescent="0.35">
      <c r="A66" t="s">
        <v>613</v>
      </c>
      <c r="B66" t="s">
        <v>614</v>
      </c>
      <c r="C66" s="51" t="s">
        <v>60</v>
      </c>
      <c r="D66" s="51" t="s">
        <v>236</v>
      </c>
      <c r="E66" s="51" t="s">
        <v>3707</v>
      </c>
      <c r="F66" s="58">
        <v>115.469497603496</v>
      </c>
      <c r="G66" s="58">
        <v>112.71195153803301</v>
      </c>
      <c r="H66" s="58">
        <v>117.21186805002</v>
      </c>
      <c r="I66" s="58">
        <v>112.45797240955901</v>
      </c>
      <c r="J66" s="58">
        <v>124.355024597344</v>
      </c>
      <c r="K66" s="58">
        <v>103.12359740269</v>
      </c>
      <c r="L66" s="58">
        <v>96.764056676310801</v>
      </c>
      <c r="M66" s="59">
        <v>0.66862007230697296</v>
      </c>
      <c r="N66" s="59">
        <v>0.70187317367235103</v>
      </c>
      <c r="O66" s="59">
        <v>0.672207282816492</v>
      </c>
      <c r="P66" s="59">
        <v>0.64505104481756903</v>
      </c>
      <c r="Q66" s="59">
        <v>0.61475346786391705</v>
      </c>
      <c r="R66" s="59">
        <v>0.62434163130509701</v>
      </c>
      <c r="S66" s="59">
        <v>0.55955618168042298</v>
      </c>
    </row>
    <row r="67" spans="1:19" x14ac:dyDescent="0.35">
      <c r="A67" t="s">
        <v>611</v>
      </c>
      <c r="B67" t="s">
        <v>612</v>
      </c>
      <c r="C67" s="51" t="s">
        <v>60</v>
      </c>
      <c r="D67" s="51" t="s">
        <v>236</v>
      </c>
      <c r="E67" s="51" t="s">
        <v>3707</v>
      </c>
      <c r="F67" s="58">
        <v>106.70931280065101</v>
      </c>
      <c r="G67" s="58">
        <v>104.414899200785</v>
      </c>
      <c r="H67" s="58">
        <v>113.34853558999301</v>
      </c>
      <c r="I67" s="58">
        <v>108.104789021527</v>
      </c>
      <c r="J67" s="58">
        <v>127.79204445440899</v>
      </c>
      <c r="K67" s="58">
        <v>115.3873194865</v>
      </c>
      <c r="L67" s="58">
        <v>90.873516332152704</v>
      </c>
      <c r="M67" s="59">
        <v>0.66862007230697296</v>
      </c>
      <c r="N67" s="59">
        <v>0.70187761891639999</v>
      </c>
      <c r="O67" s="59">
        <v>0.67221006001115502</v>
      </c>
      <c r="P67" s="59">
        <v>0.64504099401045301</v>
      </c>
      <c r="Q67" s="59">
        <v>0.61473695662452499</v>
      </c>
      <c r="R67" s="59">
        <v>0.62433684920288401</v>
      </c>
      <c r="S67" s="59">
        <v>0.55956444765948599</v>
      </c>
    </row>
    <row r="68" spans="1:19" x14ac:dyDescent="0.35">
      <c r="A68" t="s">
        <v>617</v>
      </c>
      <c r="B68" t="s">
        <v>618</v>
      </c>
      <c r="C68" s="51" t="s">
        <v>60</v>
      </c>
      <c r="D68" s="51" t="s">
        <v>236</v>
      </c>
      <c r="E68" s="51" t="s">
        <v>3707</v>
      </c>
      <c r="F68" s="58">
        <v>112.850213707853</v>
      </c>
      <c r="G68" s="58">
        <v>110.462385081752</v>
      </c>
      <c r="H68" s="58">
        <v>102.48591525891</v>
      </c>
      <c r="I68" s="58">
        <v>108.068804936894</v>
      </c>
      <c r="J68" s="58">
        <v>120.733413319986</v>
      </c>
      <c r="K68" s="58">
        <v>104.660578745433</v>
      </c>
      <c r="L68" s="58">
        <v>89.210519966019106</v>
      </c>
      <c r="M68" s="59">
        <v>0.72049686711709704</v>
      </c>
      <c r="N68" s="59">
        <v>0.75325259209877504</v>
      </c>
      <c r="O68" s="59">
        <v>0.72409749828557901</v>
      </c>
      <c r="P68" s="59">
        <v>0.69643049889671904</v>
      </c>
      <c r="Q68" s="59">
        <v>0.66509770630881704</v>
      </c>
      <c r="R68" s="59">
        <v>0.67536899426626895</v>
      </c>
      <c r="S68" s="59">
        <v>0.55015374075894496</v>
      </c>
    </row>
    <row r="69" spans="1:19" x14ac:dyDescent="0.35">
      <c r="A69" t="s">
        <v>607</v>
      </c>
      <c r="B69" t="s">
        <v>608</v>
      </c>
      <c r="C69" s="51" t="s">
        <v>40</v>
      </c>
      <c r="D69" s="51" t="s">
        <v>236</v>
      </c>
      <c r="E69" s="51" t="s">
        <v>3707</v>
      </c>
      <c r="F69" s="58">
        <v>114.03153220940401</v>
      </c>
      <c r="G69" s="58">
        <v>111.268361737248</v>
      </c>
      <c r="H69" s="58">
        <v>108.56973154273901</v>
      </c>
      <c r="I69" s="58">
        <v>109.428659721454</v>
      </c>
      <c r="J69" s="58">
        <v>120.811303660471</v>
      </c>
      <c r="K69" s="58">
        <v>109.054637131757</v>
      </c>
      <c r="L69" s="58">
        <v>92.916956218192695</v>
      </c>
      <c r="M69" s="59">
        <v>0.73932229134376104</v>
      </c>
      <c r="N69" s="59">
        <v>0.76766420786289802</v>
      </c>
      <c r="O69" s="59">
        <v>0.73792654721796602</v>
      </c>
      <c r="P69" s="59">
        <v>0.71774779053545201</v>
      </c>
      <c r="Q69" s="59">
        <v>0.68849700910094902</v>
      </c>
      <c r="R69" s="59">
        <v>0.69417471909991801</v>
      </c>
      <c r="S69" s="59">
        <v>0.62445624464253102</v>
      </c>
    </row>
    <row r="70" spans="1:19" x14ac:dyDescent="0.35">
      <c r="A70" t="s">
        <v>609</v>
      </c>
      <c r="B70" t="s">
        <v>610</v>
      </c>
      <c r="C70" s="51" t="s">
        <v>40</v>
      </c>
      <c r="D70" s="51" t="s">
        <v>236</v>
      </c>
      <c r="E70" s="51" t="s">
        <v>3707</v>
      </c>
      <c r="F70" s="58">
        <v>116.451954360901</v>
      </c>
      <c r="G70" s="58">
        <v>116.62757758848799</v>
      </c>
      <c r="H70" s="58">
        <v>116.818658554862</v>
      </c>
      <c r="I70" s="58">
        <v>114.963686440883</v>
      </c>
      <c r="J70" s="58">
        <v>121.562409769083</v>
      </c>
      <c r="K70" s="58">
        <v>104.708989592916</v>
      </c>
      <c r="L70" s="58">
        <v>91.178005087412998</v>
      </c>
      <c r="M70" s="59">
        <v>0.668591724699097</v>
      </c>
      <c r="N70" s="59">
        <v>0.70185316938743203</v>
      </c>
      <c r="O70" s="59">
        <v>0.67218228712252504</v>
      </c>
      <c r="P70" s="59">
        <v>0.64501083997980602</v>
      </c>
      <c r="Q70" s="59">
        <v>0.61470393200698004</v>
      </c>
      <c r="R70" s="59">
        <v>0.62430337280655401</v>
      </c>
      <c r="S70" s="59">
        <v>0.55951760476079304</v>
      </c>
    </row>
    <row r="71" spans="1:19" x14ac:dyDescent="0.35">
      <c r="A71" t="s">
        <v>615</v>
      </c>
      <c r="B71" t="s">
        <v>616</v>
      </c>
      <c r="C71" s="51" t="s">
        <v>60</v>
      </c>
      <c r="D71" s="51" t="s">
        <v>236</v>
      </c>
      <c r="E71" s="51" t="s">
        <v>3707</v>
      </c>
      <c r="F71" s="58">
        <v>109.940747871355</v>
      </c>
      <c r="G71" s="58">
        <v>115.585169287537</v>
      </c>
      <c r="H71" s="58">
        <v>110.160346405127</v>
      </c>
      <c r="I71" s="58">
        <v>115.648497614764</v>
      </c>
      <c r="J71" s="58">
        <v>127.860862066262</v>
      </c>
      <c r="K71" s="58">
        <v>103.67708864352799</v>
      </c>
      <c r="L71" s="58">
        <v>94.429828912836101</v>
      </c>
      <c r="M71" s="59">
        <v>0.66752914859603596</v>
      </c>
      <c r="N71" s="59">
        <v>0.70157076684366404</v>
      </c>
      <c r="O71" s="59">
        <v>0.67095541713088303</v>
      </c>
      <c r="P71" s="59">
        <v>0.64482483676397695</v>
      </c>
      <c r="Q71" s="59">
        <v>0.61469154704012596</v>
      </c>
      <c r="R71" s="59">
        <v>0.62347509161510095</v>
      </c>
      <c r="S71" s="59">
        <v>0.55935223123586597</v>
      </c>
    </row>
    <row r="72" spans="1:19" x14ac:dyDescent="0.35">
      <c r="A72" t="s">
        <v>603</v>
      </c>
      <c r="B72" t="s">
        <v>604</v>
      </c>
      <c r="C72" s="51" t="s">
        <v>40</v>
      </c>
      <c r="D72" s="51" t="s">
        <v>236</v>
      </c>
      <c r="E72" s="51" t="s">
        <v>3707</v>
      </c>
      <c r="F72" s="58">
        <v>116.451954360901</v>
      </c>
      <c r="G72" s="58">
        <v>115.38881637036501</v>
      </c>
      <c r="H72" s="58">
        <v>114.32770136631601</v>
      </c>
      <c r="I72" s="58">
        <v>112.32631711140201</v>
      </c>
      <c r="J72" s="58">
        <v>125.187061375716</v>
      </c>
      <c r="K72" s="58">
        <v>106.787800918351</v>
      </c>
      <c r="L72" s="58">
        <v>91.178005087412998</v>
      </c>
      <c r="M72" s="59">
        <v>0.668591724699097</v>
      </c>
      <c r="N72" s="59">
        <v>0.70185316938743203</v>
      </c>
      <c r="O72" s="59">
        <v>0.67218228712252504</v>
      </c>
      <c r="P72" s="59">
        <v>0.64501083997980602</v>
      </c>
      <c r="Q72" s="59">
        <v>0.61470393200698004</v>
      </c>
      <c r="R72" s="59">
        <v>0.62430337280655401</v>
      </c>
      <c r="S72" s="59">
        <v>0.55951760476079304</v>
      </c>
    </row>
    <row r="73" spans="1:19" x14ac:dyDescent="0.35">
      <c r="A73" t="s">
        <v>601</v>
      </c>
      <c r="B73" t="s">
        <v>602</v>
      </c>
      <c r="C73" s="51" t="s">
        <v>40</v>
      </c>
      <c r="D73" s="51" t="s">
        <v>236</v>
      </c>
      <c r="E73" s="51" t="s">
        <v>3707</v>
      </c>
      <c r="F73" s="58">
        <v>116.451954360901</v>
      </c>
      <c r="G73" s="58">
        <v>114.15005515224099</v>
      </c>
      <c r="H73" s="58">
        <v>111.842531120129</v>
      </c>
      <c r="I73" s="58">
        <v>113.64697437848299</v>
      </c>
      <c r="J73" s="58">
        <v>119.145927105466</v>
      </c>
      <c r="K73" s="58">
        <v>119.273201570227</v>
      </c>
      <c r="L73" s="58">
        <v>93.1965824843642</v>
      </c>
      <c r="M73" s="59">
        <v>0.668591724699097</v>
      </c>
      <c r="N73" s="59">
        <v>0.70185316938743203</v>
      </c>
      <c r="O73" s="59">
        <v>0.67218228712252504</v>
      </c>
      <c r="P73" s="59">
        <v>0.64501083997980602</v>
      </c>
      <c r="Q73" s="59">
        <v>0.61470393200698004</v>
      </c>
      <c r="R73" s="59">
        <v>0.62430337280655401</v>
      </c>
      <c r="S73" s="59">
        <v>0.55951760476079304</v>
      </c>
    </row>
    <row r="74" spans="1:19" x14ac:dyDescent="0.35">
      <c r="A74" t="s">
        <v>2976</v>
      </c>
      <c r="B74" t="s">
        <v>2977</v>
      </c>
      <c r="C74" s="51" t="s">
        <v>40</v>
      </c>
      <c r="D74" s="51" t="s">
        <v>41</v>
      </c>
      <c r="E74" s="51" t="s">
        <v>3707</v>
      </c>
      <c r="F74" s="58">
        <v>104.190907136658</v>
      </c>
      <c r="G74" s="58">
        <v>114.01477301857599</v>
      </c>
      <c r="H74" s="58">
        <v>92.290306225163803</v>
      </c>
      <c r="I74" s="58">
        <v>106.395179115499</v>
      </c>
      <c r="J74" s="58">
        <v>109.61463960462299</v>
      </c>
      <c r="K74" s="58">
        <v>104.53069388639599</v>
      </c>
      <c r="L74" s="58">
        <v>115.44164582790999</v>
      </c>
      <c r="M74" s="59">
        <v>0.62222601150894796</v>
      </c>
      <c r="N74" s="59">
        <v>0.66174807917314604</v>
      </c>
      <c r="O74" s="59">
        <v>0.62634589756395898</v>
      </c>
      <c r="P74" s="59">
        <v>0.595438849161401</v>
      </c>
      <c r="Q74" s="59">
        <v>0.56140345846889095</v>
      </c>
      <c r="R74" s="59">
        <v>0.57165196026530796</v>
      </c>
      <c r="S74" s="59">
        <v>0.50664232695274802</v>
      </c>
    </row>
    <row r="75" spans="1:19" x14ac:dyDescent="0.35">
      <c r="A75" t="s">
        <v>2984</v>
      </c>
      <c r="B75" t="s">
        <v>2985</v>
      </c>
      <c r="C75" s="51" t="s">
        <v>60</v>
      </c>
      <c r="D75" s="51" t="s">
        <v>41</v>
      </c>
      <c r="E75" s="51" t="s">
        <v>3707</v>
      </c>
      <c r="F75" s="58">
        <v>104.20559920179799</v>
      </c>
      <c r="G75" s="58">
        <v>110.77079418103401</v>
      </c>
      <c r="H75" s="58">
        <v>96.390131729575899</v>
      </c>
      <c r="I75" s="58">
        <v>101.361616545619</v>
      </c>
      <c r="J75" s="58">
        <v>110.18163688489</v>
      </c>
      <c r="K75" s="58">
        <v>105.534783251093</v>
      </c>
      <c r="L75" s="58">
        <v>113.188200225953</v>
      </c>
      <c r="M75" s="59">
        <v>0.622285560209769</v>
      </c>
      <c r="N75" s="59">
        <v>0.66168852408244805</v>
      </c>
      <c r="O75" s="59">
        <v>0.62636786498497499</v>
      </c>
      <c r="P75" s="59">
        <v>0.59535298313475804</v>
      </c>
      <c r="Q75" s="59">
        <v>0.56130385385644099</v>
      </c>
      <c r="R75" s="59">
        <v>0.57161355703165495</v>
      </c>
      <c r="S75" s="59">
        <v>0.50655051248157601</v>
      </c>
    </row>
    <row r="76" spans="1:19" x14ac:dyDescent="0.35">
      <c r="A76" t="s">
        <v>2980</v>
      </c>
      <c r="B76" t="s">
        <v>2981</v>
      </c>
      <c r="C76" s="51" t="s">
        <v>60</v>
      </c>
      <c r="D76" s="51" t="s">
        <v>41</v>
      </c>
      <c r="E76" s="51" t="s">
        <v>3707</v>
      </c>
      <c r="F76" s="58">
        <v>105.440114994971</v>
      </c>
      <c r="G76" s="58">
        <v>110.38547991543101</v>
      </c>
      <c r="H76" s="58">
        <v>96.757390759687098</v>
      </c>
      <c r="I76" s="58">
        <v>102.495920160607</v>
      </c>
      <c r="J76" s="58">
        <v>115.71580831326401</v>
      </c>
      <c r="K76" s="58">
        <v>105.601752354532</v>
      </c>
      <c r="L76" s="58">
        <v>116.369733804446</v>
      </c>
      <c r="M76" s="59">
        <v>0.74420772127106805</v>
      </c>
      <c r="N76" s="59">
        <v>0.77593141219559303</v>
      </c>
      <c r="O76" s="59">
        <v>0.74328665225317303</v>
      </c>
      <c r="P76" s="59">
        <v>0.72088393906583903</v>
      </c>
      <c r="Q76" s="59">
        <v>0.68874770624230797</v>
      </c>
      <c r="R76" s="59">
        <v>0.69449955789428297</v>
      </c>
      <c r="S76" s="59">
        <v>0.62193498547108605</v>
      </c>
    </row>
    <row r="77" spans="1:19" x14ac:dyDescent="0.35">
      <c r="A77" t="s">
        <v>2974</v>
      </c>
      <c r="B77" t="s">
        <v>2975</v>
      </c>
      <c r="C77" s="51" t="s">
        <v>40</v>
      </c>
      <c r="D77" s="51" t="s">
        <v>41</v>
      </c>
      <c r="E77" s="51" t="s">
        <v>3708</v>
      </c>
      <c r="F77" s="58">
        <v>104.800655148647</v>
      </c>
      <c r="G77" s="58">
        <v>109.212848598975</v>
      </c>
      <c r="H77" s="58">
        <v>98.513557561311401</v>
      </c>
      <c r="I77" s="58">
        <v>104.111255582834</v>
      </c>
      <c r="J77" s="58">
        <v>113.975292191881</v>
      </c>
      <c r="K77" s="58">
        <v>104.591729163788</v>
      </c>
      <c r="L77" s="58">
        <v>110.808767936862</v>
      </c>
      <c r="M77" s="59">
        <v>0.500438189984173</v>
      </c>
      <c r="N77" s="59">
        <v>0.52176742393425402</v>
      </c>
      <c r="O77" s="59">
        <v>0.501697314573743</v>
      </c>
      <c r="P77" s="59">
        <v>0.48535959237607101</v>
      </c>
      <c r="Q77" s="59">
        <v>0.46361105902291599</v>
      </c>
      <c r="R77" s="59">
        <v>0.468748439324358</v>
      </c>
      <c r="S77" s="59">
        <v>0.42353027162599099</v>
      </c>
    </row>
    <row r="78" spans="1:19" x14ac:dyDescent="0.35">
      <c r="A78" t="s">
        <v>2978</v>
      </c>
      <c r="B78" t="s">
        <v>2979</v>
      </c>
      <c r="C78" s="51" t="s">
        <v>40</v>
      </c>
      <c r="D78" s="51" t="s">
        <v>41</v>
      </c>
      <c r="E78" s="51" t="s">
        <v>3708</v>
      </c>
      <c r="F78" s="58">
        <v>104.800655148647</v>
      </c>
      <c r="G78" s="58">
        <v>109.212848598975</v>
      </c>
      <c r="H78" s="58">
        <v>98.513557561311401</v>
      </c>
      <c r="I78" s="58">
        <v>104.111255582834</v>
      </c>
      <c r="J78" s="58">
        <v>113.975292191881</v>
      </c>
      <c r="K78" s="58">
        <v>104.591729163788</v>
      </c>
      <c r="L78" s="58">
        <v>110.808767936862</v>
      </c>
      <c r="M78" s="59">
        <v>0.500438189984173</v>
      </c>
      <c r="N78" s="59">
        <v>0.52176742393425402</v>
      </c>
      <c r="O78" s="59">
        <v>0.501697314573743</v>
      </c>
      <c r="P78" s="59">
        <v>0.48535959237607101</v>
      </c>
      <c r="Q78" s="59">
        <v>0.46361105902291599</v>
      </c>
      <c r="R78" s="59">
        <v>0.468748439324358</v>
      </c>
      <c r="S78" s="59">
        <v>0.42353027162599099</v>
      </c>
    </row>
    <row r="79" spans="1:19" x14ac:dyDescent="0.35">
      <c r="A79" t="s">
        <v>2982</v>
      </c>
      <c r="B79" t="s">
        <v>2983</v>
      </c>
      <c r="C79" s="51" t="s">
        <v>60</v>
      </c>
      <c r="D79" s="51" t="s">
        <v>41</v>
      </c>
      <c r="E79" s="51" t="s">
        <v>3708</v>
      </c>
      <c r="F79" s="58">
        <v>104.800655148647</v>
      </c>
      <c r="G79" s="58">
        <v>109.212848598975</v>
      </c>
      <c r="H79" s="58">
        <v>98.513557561311401</v>
      </c>
      <c r="I79" s="58">
        <v>104.111255582834</v>
      </c>
      <c r="J79" s="58">
        <v>113.975292191881</v>
      </c>
      <c r="K79" s="58">
        <v>104.591729163788</v>
      </c>
      <c r="L79" s="58">
        <v>110.808767936862</v>
      </c>
      <c r="M79" s="59">
        <v>0.500438189984173</v>
      </c>
      <c r="N79" s="59">
        <v>0.52176742393425402</v>
      </c>
      <c r="O79" s="59">
        <v>0.501697314573743</v>
      </c>
      <c r="P79" s="59">
        <v>0.48535959237607101</v>
      </c>
      <c r="Q79" s="59">
        <v>0.46361105902291599</v>
      </c>
      <c r="R79" s="59">
        <v>0.468748439324358</v>
      </c>
      <c r="S79" s="59">
        <v>0.42353027162599099</v>
      </c>
    </row>
    <row r="80" spans="1:19" x14ac:dyDescent="0.35">
      <c r="A80" t="s">
        <v>2086</v>
      </c>
      <c r="B80" t="s">
        <v>2087</v>
      </c>
      <c r="C80" s="51" t="s">
        <v>40</v>
      </c>
      <c r="D80" s="51" t="s">
        <v>146</v>
      </c>
      <c r="E80" s="51" t="s">
        <v>3707</v>
      </c>
      <c r="F80" s="58">
        <v>111.10579040483201</v>
      </c>
      <c r="G80" s="58">
        <v>111.950324294981</v>
      </c>
      <c r="H80" s="58">
        <v>98.476021864601606</v>
      </c>
      <c r="I80" s="58">
        <v>110.527017431207</v>
      </c>
      <c r="J80" s="58">
        <v>117.80166723297801</v>
      </c>
      <c r="K80" s="58">
        <v>106.37879690847601</v>
      </c>
      <c r="L80" s="58">
        <v>104.046784793329</v>
      </c>
      <c r="M80" s="59">
        <v>0.65907921681497095</v>
      </c>
      <c r="N80" s="59">
        <v>0.69300238819858695</v>
      </c>
      <c r="O80" s="59">
        <v>0.65946799869660899</v>
      </c>
      <c r="P80" s="59">
        <v>0.63673356429941896</v>
      </c>
      <c r="Q80" s="59">
        <v>0.60647941189358701</v>
      </c>
      <c r="R80" s="59">
        <v>0.61190874717020405</v>
      </c>
      <c r="S80" s="59">
        <v>0.54668762396231496</v>
      </c>
    </row>
    <row r="81" spans="1:19" x14ac:dyDescent="0.35">
      <c r="A81" t="s">
        <v>2078</v>
      </c>
      <c r="B81" t="s">
        <v>2079</v>
      </c>
      <c r="C81" s="51" t="s">
        <v>40</v>
      </c>
      <c r="D81" s="51" t="s">
        <v>146</v>
      </c>
      <c r="E81" s="51" t="s">
        <v>3707</v>
      </c>
      <c r="F81" s="58">
        <v>97.586653450033097</v>
      </c>
      <c r="G81" s="58">
        <v>108.609696589726</v>
      </c>
      <c r="H81" s="58">
        <v>97.5665180144034</v>
      </c>
      <c r="I81" s="58">
        <v>101.302193490915</v>
      </c>
      <c r="J81" s="58">
        <v>115.385184569361</v>
      </c>
      <c r="K81" s="58">
        <v>109.551989218337</v>
      </c>
      <c r="L81" s="58">
        <v>104.643342220916</v>
      </c>
      <c r="M81" s="59">
        <v>0.65907921681497095</v>
      </c>
      <c r="N81" s="59">
        <v>0.65798991296510401</v>
      </c>
      <c r="O81" s="59">
        <v>0.62473884254214496</v>
      </c>
      <c r="P81" s="59">
        <v>0.63673356429941896</v>
      </c>
      <c r="Q81" s="59">
        <v>0.60647941189358701</v>
      </c>
      <c r="R81" s="59">
        <v>0.58947352472233205</v>
      </c>
      <c r="S81" s="59">
        <v>0.48050501167165399</v>
      </c>
    </row>
    <row r="82" spans="1:19" x14ac:dyDescent="0.35">
      <c r="A82" t="s">
        <v>2092</v>
      </c>
      <c r="B82" t="s">
        <v>2093</v>
      </c>
      <c r="C82" s="51" t="s">
        <v>60</v>
      </c>
      <c r="D82" s="51" t="s">
        <v>146</v>
      </c>
      <c r="E82" s="51" t="s">
        <v>3707</v>
      </c>
      <c r="F82" s="58">
        <v>109.915186955051</v>
      </c>
      <c r="G82" s="58">
        <v>111.51668559552201</v>
      </c>
      <c r="H82" s="58">
        <v>102.373126617648</v>
      </c>
      <c r="I82" s="58">
        <v>108.44350393312099</v>
      </c>
      <c r="J82" s="58">
        <v>127.04475082219</v>
      </c>
      <c r="K82" s="58">
        <v>104.544797472944</v>
      </c>
      <c r="L82" s="58">
        <v>103.008880513977</v>
      </c>
      <c r="M82" s="59">
        <v>0.77493050143362396</v>
      </c>
      <c r="N82" s="59">
        <v>0.80469810108455897</v>
      </c>
      <c r="O82" s="59">
        <v>0.77614266565453105</v>
      </c>
      <c r="P82" s="59">
        <v>0.75523199277481501</v>
      </c>
      <c r="Q82" s="59">
        <v>0.72660399025087996</v>
      </c>
      <c r="R82" s="59">
        <v>0.73174209694455505</v>
      </c>
      <c r="S82" s="59">
        <v>0.66999640141151495</v>
      </c>
    </row>
    <row r="83" spans="1:19" x14ac:dyDescent="0.35">
      <c r="A83" t="s">
        <v>2082</v>
      </c>
      <c r="B83" t="s">
        <v>2083</v>
      </c>
      <c r="C83" s="51" t="s">
        <v>40</v>
      </c>
      <c r="D83" s="51" t="s">
        <v>146</v>
      </c>
      <c r="E83" s="51" t="s">
        <v>3707</v>
      </c>
      <c r="F83" s="58">
        <v>108.405235903506</v>
      </c>
      <c r="G83" s="58">
        <v>100.801473331869</v>
      </c>
      <c r="H83" s="58">
        <v>99.306345970537294</v>
      </c>
      <c r="I83" s="58">
        <v>101.302193490915</v>
      </c>
      <c r="J83" s="58">
        <v>114.17696736715</v>
      </c>
      <c r="K83" s="58">
        <v>106.37879690847601</v>
      </c>
      <c r="L83" s="58">
        <v>102.028221627432</v>
      </c>
      <c r="M83" s="59">
        <v>0.65907921681497095</v>
      </c>
      <c r="N83" s="59">
        <v>0.69300238819858695</v>
      </c>
      <c r="O83" s="59">
        <v>0.65946799869660899</v>
      </c>
      <c r="P83" s="59">
        <v>0.63673356429941896</v>
      </c>
      <c r="Q83" s="59">
        <v>0.60647941189358701</v>
      </c>
      <c r="R83" s="59">
        <v>0.61190874717020405</v>
      </c>
      <c r="S83" s="59">
        <v>0.54668762396231496</v>
      </c>
    </row>
    <row r="84" spans="1:19" x14ac:dyDescent="0.35">
      <c r="A84" t="s">
        <v>2088</v>
      </c>
      <c r="B84" t="s">
        <v>2089</v>
      </c>
      <c r="C84" s="51" t="s">
        <v>60</v>
      </c>
      <c r="D84" s="51" t="s">
        <v>146</v>
      </c>
      <c r="E84" s="51" t="s">
        <v>3707</v>
      </c>
      <c r="F84" s="58">
        <v>112.173559451266</v>
      </c>
      <c r="G84" s="58">
        <v>110.886464018973</v>
      </c>
      <c r="H84" s="58">
        <v>104.127818316318</v>
      </c>
      <c r="I84" s="58">
        <v>102.351395222986</v>
      </c>
      <c r="J84" s="58">
        <v>114.365516041421</v>
      </c>
      <c r="K84" s="58">
        <v>104.577929435</v>
      </c>
      <c r="L84" s="58">
        <v>109.797972420866</v>
      </c>
      <c r="M84" s="59">
        <v>0.65908337170534204</v>
      </c>
      <c r="N84" s="59">
        <v>0.693004666562127</v>
      </c>
      <c r="O84" s="59">
        <v>0.65947662157730502</v>
      </c>
      <c r="P84" s="59">
        <v>0.63674127009204695</v>
      </c>
      <c r="Q84" s="59">
        <v>0.60648784755771701</v>
      </c>
      <c r="R84" s="59">
        <v>0.61191862765113303</v>
      </c>
      <c r="S84" s="59">
        <v>0.54669902094866296</v>
      </c>
    </row>
    <row r="85" spans="1:19" x14ac:dyDescent="0.35">
      <c r="A85" t="s">
        <v>2084</v>
      </c>
      <c r="B85" t="s">
        <v>2085</v>
      </c>
      <c r="C85" s="51" t="s">
        <v>40</v>
      </c>
      <c r="D85" s="51" t="s">
        <v>146</v>
      </c>
      <c r="E85" s="51" t="s">
        <v>3707</v>
      </c>
      <c r="F85" s="58">
        <v>111.10579040483201</v>
      </c>
      <c r="G85" s="58">
        <v>114.427846731229</v>
      </c>
      <c r="H85" s="58">
        <v>111.749599634018</v>
      </c>
      <c r="I85" s="58">
        <v>111.847674698288</v>
      </c>
      <c r="J85" s="58">
        <v>127.46745310986201</v>
      </c>
      <c r="K85" s="58">
        <v>110.542680175813</v>
      </c>
      <c r="L85" s="58">
        <v>108.083911683203</v>
      </c>
      <c r="M85" s="59">
        <v>0.65907921681497095</v>
      </c>
      <c r="N85" s="59">
        <v>0.69300238819858695</v>
      </c>
      <c r="O85" s="59">
        <v>0.65946799869660899</v>
      </c>
      <c r="P85" s="59">
        <v>0.63673356429941896</v>
      </c>
      <c r="Q85" s="59">
        <v>0.60647941189358701</v>
      </c>
      <c r="R85" s="59">
        <v>0.61190874717020405</v>
      </c>
      <c r="S85" s="59">
        <v>0.54668762396231496</v>
      </c>
    </row>
    <row r="86" spans="1:19" x14ac:dyDescent="0.35">
      <c r="A86" t="s">
        <v>2090</v>
      </c>
      <c r="B86" t="s">
        <v>2091</v>
      </c>
      <c r="C86" s="51" t="s">
        <v>60</v>
      </c>
      <c r="D86" s="51" t="s">
        <v>146</v>
      </c>
      <c r="E86" s="51" t="s">
        <v>3707</v>
      </c>
      <c r="F86" s="58">
        <v>112.173559451266</v>
      </c>
      <c r="G86" s="58">
        <v>113.546508925993</v>
      </c>
      <c r="H86" s="58">
        <v>99.274703121013602</v>
      </c>
      <c r="I86" s="58">
        <v>102.351395222986</v>
      </c>
      <c r="J86" s="58">
        <v>117.990167648054</v>
      </c>
      <c r="K86" s="58">
        <v>109.744279581264</v>
      </c>
      <c r="L86" s="58">
        <v>104.643342220916</v>
      </c>
      <c r="M86" s="59">
        <v>0.65908337170534204</v>
      </c>
      <c r="N86" s="59">
        <v>0.657992419377605</v>
      </c>
      <c r="O86" s="59">
        <v>0.59658240592788103</v>
      </c>
      <c r="P86" s="59">
        <v>0.63674127009204695</v>
      </c>
      <c r="Q86" s="59">
        <v>0.60648784755771701</v>
      </c>
      <c r="R86" s="59">
        <v>0.58947876233255003</v>
      </c>
      <c r="S86" s="59">
        <v>0.48050501167165399</v>
      </c>
    </row>
    <row r="87" spans="1:19" x14ac:dyDescent="0.35">
      <c r="A87" t="s">
        <v>2080</v>
      </c>
      <c r="B87" t="s">
        <v>2081</v>
      </c>
      <c r="C87" s="51" t="s">
        <v>40</v>
      </c>
      <c r="D87" s="51" t="s">
        <v>146</v>
      </c>
      <c r="E87" s="51" t="s">
        <v>3708</v>
      </c>
      <c r="F87" s="58">
        <v>109.73582360218801</v>
      </c>
      <c r="G87" s="58">
        <v>110.82690440063099</v>
      </c>
      <c r="H87" s="58">
        <v>102.66357060700101</v>
      </c>
      <c r="I87" s="58">
        <v>105.962288350222</v>
      </c>
      <c r="J87" s="58">
        <v>118.263555986867</v>
      </c>
      <c r="K87" s="58">
        <v>107.32820907605699</v>
      </c>
      <c r="L87" s="58">
        <v>104.643342220916</v>
      </c>
      <c r="M87" s="59">
        <v>0.56729738683085396</v>
      </c>
      <c r="N87" s="59">
        <v>0.58443442665636103</v>
      </c>
      <c r="O87" s="59">
        <v>0.562979019426468</v>
      </c>
      <c r="P87" s="59">
        <v>0.55365879240791405</v>
      </c>
      <c r="Q87" s="59">
        <v>0.53277976108061997</v>
      </c>
      <c r="R87" s="59">
        <v>0.53364169193660405</v>
      </c>
      <c r="S87" s="59">
        <v>0.48050501167165399</v>
      </c>
    </row>
    <row r="88" spans="1:19" x14ac:dyDescent="0.35">
      <c r="A88" t="s">
        <v>2764</v>
      </c>
      <c r="B88" t="s">
        <v>2765</v>
      </c>
      <c r="C88" s="51" t="s">
        <v>60</v>
      </c>
      <c r="D88" s="51" t="s">
        <v>61</v>
      </c>
      <c r="E88" s="51" t="s">
        <v>3707</v>
      </c>
      <c r="F88" s="58">
        <v>104.88924447822799</v>
      </c>
      <c r="G88" s="58">
        <v>114.230212608808</v>
      </c>
      <c r="H88" s="58">
        <v>102.71213553503</v>
      </c>
      <c r="I88" s="58">
        <v>117.308824278442</v>
      </c>
      <c r="J88" s="58">
        <v>127.456546531827</v>
      </c>
      <c r="K88" s="58">
        <v>103.99457986947201</v>
      </c>
      <c r="L88" s="58">
        <v>99.316717172206594</v>
      </c>
      <c r="M88" s="59">
        <v>0.67559578670140996</v>
      </c>
      <c r="N88" s="59">
        <v>0.70954225823219497</v>
      </c>
      <c r="O88" s="59">
        <v>0.67758061473541598</v>
      </c>
      <c r="P88" s="59">
        <v>0.65075406649588197</v>
      </c>
      <c r="Q88" s="59">
        <v>0.61717289597401004</v>
      </c>
      <c r="R88" s="59">
        <v>0.62219321845876596</v>
      </c>
      <c r="S88" s="59">
        <v>0.54751302846573402</v>
      </c>
    </row>
    <row r="89" spans="1:19" x14ac:dyDescent="0.35">
      <c r="A89" t="s">
        <v>2766</v>
      </c>
      <c r="B89" t="s">
        <v>2767</v>
      </c>
      <c r="C89" s="51" t="s">
        <v>60</v>
      </c>
      <c r="D89" s="51" t="s">
        <v>61</v>
      </c>
      <c r="E89" s="51" t="s">
        <v>3708</v>
      </c>
      <c r="F89" s="58">
        <v>102.183829033417</v>
      </c>
      <c r="G89" s="58">
        <v>118.647611196805</v>
      </c>
      <c r="H89" s="58">
        <v>104.375635612612</v>
      </c>
      <c r="I89" s="58">
        <v>117.89141010844401</v>
      </c>
      <c r="J89" s="58">
        <v>125.716609520782</v>
      </c>
      <c r="K89" s="58">
        <v>107.507313158879</v>
      </c>
      <c r="L89" s="58">
        <v>102.35749753090499</v>
      </c>
      <c r="M89" s="59">
        <v>0.54752044573033198</v>
      </c>
      <c r="N89" s="59">
        <v>0.56942198396859101</v>
      </c>
      <c r="O89" s="59">
        <v>0.54839876669434895</v>
      </c>
      <c r="P89" s="59">
        <v>0.53179658593974999</v>
      </c>
      <c r="Q89" s="59">
        <v>0.50896639560330104</v>
      </c>
      <c r="R89" s="59">
        <v>0.51369644810080906</v>
      </c>
      <c r="S89" s="59">
        <v>0.46389248872324401</v>
      </c>
    </row>
    <row r="90" spans="1:19" x14ac:dyDescent="0.35">
      <c r="A90" t="s">
        <v>2762</v>
      </c>
      <c r="B90" t="s">
        <v>2763</v>
      </c>
      <c r="C90" s="51" t="s">
        <v>40</v>
      </c>
      <c r="D90" s="51" t="s">
        <v>61</v>
      </c>
      <c r="E90" s="51" t="s">
        <v>3707</v>
      </c>
      <c r="F90" s="58">
        <v>99.234902166942007</v>
      </c>
      <c r="G90" s="58">
        <v>120.30811890157</v>
      </c>
      <c r="H90" s="58">
        <v>102.64428079914001</v>
      </c>
      <c r="I90" s="58">
        <v>115.764594807363</v>
      </c>
      <c r="J90" s="58">
        <v>127.19170007050199</v>
      </c>
      <c r="K90" s="58">
        <v>107.12491103582499</v>
      </c>
      <c r="L90" s="58">
        <v>109.070263270533</v>
      </c>
      <c r="M90" s="59">
        <v>0.64933038715858404</v>
      </c>
      <c r="N90" s="59">
        <v>0.68597170343647995</v>
      </c>
      <c r="O90" s="59">
        <v>0.65275391873879796</v>
      </c>
      <c r="P90" s="59">
        <v>0.62400024370214402</v>
      </c>
      <c r="Q90" s="59">
        <v>0.59125874449188098</v>
      </c>
      <c r="R90" s="59">
        <v>0.60052180347669504</v>
      </c>
      <c r="S90" s="59">
        <v>0.53510857913334497</v>
      </c>
    </row>
    <row r="91" spans="1:19" x14ac:dyDescent="0.35">
      <c r="A91" t="s">
        <v>2768</v>
      </c>
      <c r="B91" t="s">
        <v>2769</v>
      </c>
      <c r="C91" s="51" t="s">
        <v>60</v>
      </c>
      <c r="D91" s="51" t="s">
        <v>61</v>
      </c>
      <c r="E91" s="51" t="s">
        <v>3707</v>
      </c>
      <c r="F91" s="58">
        <v>101.35705901089</v>
      </c>
      <c r="G91" s="58">
        <v>115.393448420109</v>
      </c>
      <c r="H91" s="58">
        <v>100.871017932508</v>
      </c>
      <c r="I91" s="58">
        <v>113.41939333747</v>
      </c>
      <c r="J91" s="58">
        <v>119.53639225098</v>
      </c>
      <c r="K91" s="58">
        <v>105.612404575591</v>
      </c>
      <c r="L91" s="58">
        <v>107.963701129898</v>
      </c>
      <c r="M91" s="59">
        <v>0.64719631175606995</v>
      </c>
      <c r="N91" s="59">
        <v>0.68499935150054203</v>
      </c>
      <c r="O91" s="59">
        <v>0.65044370514642402</v>
      </c>
      <c r="P91" s="59">
        <v>0.62291231174629202</v>
      </c>
      <c r="Q91" s="59">
        <v>0.59033167629301098</v>
      </c>
      <c r="R91" s="59">
        <v>0.59839882784859899</v>
      </c>
      <c r="S91" s="59">
        <v>0.53397622157018099</v>
      </c>
    </row>
    <row r="92" spans="1:19" x14ac:dyDescent="0.35">
      <c r="A92" t="s">
        <v>2770</v>
      </c>
      <c r="B92" t="s">
        <v>2771</v>
      </c>
      <c r="C92" s="51" t="s">
        <v>60</v>
      </c>
      <c r="D92" s="51" t="s">
        <v>61</v>
      </c>
      <c r="E92" s="51" t="s">
        <v>3707</v>
      </c>
      <c r="F92" s="58">
        <v>103.00325302337301</v>
      </c>
      <c r="G92" s="58">
        <v>125.438097567597</v>
      </c>
      <c r="H92" s="58">
        <v>102.48962192787199</v>
      </c>
      <c r="I92" s="58">
        <v>123.405215444627</v>
      </c>
      <c r="J92" s="58">
        <v>127.38020048557701</v>
      </c>
      <c r="K92" s="58">
        <v>105.324060761845</v>
      </c>
      <c r="L92" s="58">
        <v>100.69152631633</v>
      </c>
      <c r="M92" s="59">
        <v>0.64933891622586004</v>
      </c>
      <c r="N92" s="59">
        <v>0.68597634958824505</v>
      </c>
      <c r="O92" s="59">
        <v>0.65275977157481702</v>
      </c>
      <c r="P92" s="59">
        <v>0.62400821218011804</v>
      </c>
      <c r="Q92" s="59">
        <v>0.59126752118502801</v>
      </c>
      <c r="R92" s="59">
        <v>0.60052689266922599</v>
      </c>
      <c r="S92" s="59">
        <v>0.53510564229045599</v>
      </c>
    </row>
    <row r="93" spans="1:19" x14ac:dyDescent="0.35">
      <c r="A93" t="s">
        <v>2844</v>
      </c>
      <c r="B93" t="s">
        <v>2845</v>
      </c>
      <c r="C93" s="51" t="s">
        <v>60</v>
      </c>
      <c r="D93" s="51" t="s">
        <v>61</v>
      </c>
      <c r="E93" s="51" t="s">
        <v>3707</v>
      </c>
      <c r="F93" s="58">
        <v>112.638189184157</v>
      </c>
      <c r="G93" s="58">
        <v>122.636233095004</v>
      </c>
      <c r="H93" s="58">
        <v>110.320867865059</v>
      </c>
      <c r="I93" s="58">
        <v>119.97104203418201</v>
      </c>
      <c r="J93" s="58">
        <v>132.974454611537</v>
      </c>
      <c r="K93" s="58">
        <v>104.375348040425</v>
      </c>
      <c r="L93" s="58">
        <v>94.856314079203301</v>
      </c>
      <c r="M93" s="59">
        <v>0.663133040566108</v>
      </c>
      <c r="N93" s="59">
        <v>0.69985822617543003</v>
      </c>
      <c r="O93" s="59">
        <v>0.66641605384554103</v>
      </c>
      <c r="P93" s="59">
        <v>0.64186917726362702</v>
      </c>
      <c r="Q93" s="59">
        <v>0.611607628950258</v>
      </c>
      <c r="R93" s="59">
        <v>0.61755805819152298</v>
      </c>
      <c r="S93" s="59">
        <v>0.56007934311922003</v>
      </c>
    </row>
    <row r="94" spans="1:19" x14ac:dyDescent="0.35">
      <c r="A94" t="s">
        <v>2836</v>
      </c>
      <c r="B94" t="s">
        <v>2837</v>
      </c>
      <c r="C94" s="51" t="s">
        <v>40</v>
      </c>
      <c r="D94" s="51" t="s">
        <v>61</v>
      </c>
      <c r="E94" s="51" t="s">
        <v>3707</v>
      </c>
      <c r="F94" s="58">
        <v>115.61106575533</v>
      </c>
      <c r="G94" s="58">
        <v>113.448020378949</v>
      </c>
      <c r="H94" s="58">
        <v>104.70042302458999</v>
      </c>
      <c r="I94" s="58">
        <v>112.352088206498</v>
      </c>
      <c r="J94" s="58">
        <v>120.20594032029901</v>
      </c>
      <c r="K94" s="58">
        <v>103.907636418256</v>
      </c>
      <c r="L94" s="58">
        <v>96.135546346079593</v>
      </c>
      <c r="M94" s="59">
        <v>0.66156798792338101</v>
      </c>
      <c r="N94" s="59">
        <v>0.69836420812292899</v>
      </c>
      <c r="O94" s="59">
        <v>0.66482720648030802</v>
      </c>
      <c r="P94" s="59">
        <v>0.64034064169313198</v>
      </c>
      <c r="Q94" s="59">
        <v>0.610077194794311</v>
      </c>
      <c r="R94" s="59">
        <v>0.61597760749938901</v>
      </c>
      <c r="S94" s="59">
        <v>0.55850219180143701</v>
      </c>
    </row>
    <row r="95" spans="1:19" x14ac:dyDescent="0.35">
      <c r="A95" t="s">
        <v>2832</v>
      </c>
      <c r="B95" t="s">
        <v>2833</v>
      </c>
      <c r="C95" s="51" t="s">
        <v>40</v>
      </c>
      <c r="D95" s="51" t="s">
        <v>61</v>
      </c>
      <c r="E95" s="51" t="s">
        <v>3707</v>
      </c>
      <c r="F95" s="58">
        <v>117.53261310017101</v>
      </c>
      <c r="G95" s="58">
        <v>121.599738049045</v>
      </c>
      <c r="H95" s="58">
        <v>99.947285768738695</v>
      </c>
      <c r="I95" s="58">
        <v>112.396726288498</v>
      </c>
      <c r="J95" s="58">
        <v>129.17201613108401</v>
      </c>
      <c r="K95" s="58">
        <v>107.75062869264799</v>
      </c>
      <c r="L95" s="58">
        <v>103.580887977591</v>
      </c>
      <c r="M95" s="59">
        <v>0.66493700788127896</v>
      </c>
      <c r="N95" s="59">
        <v>0.70020898502359297</v>
      </c>
      <c r="O95" s="59">
        <v>0.66844448515702104</v>
      </c>
      <c r="P95" s="59">
        <v>0.64236044610640997</v>
      </c>
      <c r="Q95" s="59">
        <v>0.61185725538117597</v>
      </c>
      <c r="R95" s="59">
        <v>0.61936946791191105</v>
      </c>
      <c r="S95" s="59">
        <v>0.56062377583129097</v>
      </c>
    </row>
    <row r="96" spans="1:19" x14ac:dyDescent="0.35">
      <c r="A96" t="s">
        <v>2834</v>
      </c>
      <c r="B96" t="s">
        <v>2835</v>
      </c>
      <c r="C96" s="51" t="s">
        <v>40</v>
      </c>
      <c r="D96" s="51" t="s">
        <v>61</v>
      </c>
      <c r="E96" s="51" t="s">
        <v>3707</v>
      </c>
      <c r="F96" s="58">
        <v>112.910456636662</v>
      </c>
      <c r="G96" s="58">
        <v>118.403065251443</v>
      </c>
      <c r="H96" s="58">
        <v>107.185593270778</v>
      </c>
      <c r="I96" s="58">
        <v>116.306137782211</v>
      </c>
      <c r="J96" s="58">
        <v>133.496426063011</v>
      </c>
      <c r="K96" s="58">
        <v>103.907636418256</v>
      </c>
      <c r="L96" s="58">
        <v>96.135546346079593</v>
      </c>
      <c r="M96" s="59">
        <v>0.66156798792338101</v>
      </c>
      <c r="N96" s="59">
        <v>0.69836420812292899</v>
      </c>
      <c r="O96" s="59">
        <v>0.66482720648030802</v>
      </c>
      <c r="P96" s="59">
        <v>0.64034064169313198</v>
      </c>
      <c r="Q96" s="59">
        <v>0.610077194794311</v>
      </c>
      <c r="R96" s="59">
        <v>0.61597760749938901</v>
      </c>
      <c r="S96" s="59">
        <v>0.55850219180143701</v>
      </c>
    </row>
    <row r="97" spans="1:19" x14ac:dyDescent="0.35">
      <c r="A97" t="s">
        <v>2842</v>
      </c>
      <c r="B97" t="s">
        <v>2843</v>
      </c>
      <c r="C97" s="51" t="s">
        <v>60</v>
      </c>
      <c r="D97" s="51" t="s">
        <v>61</v>
      </c>
      <c r="E97" s="51" t="s">
        <v>3707</v>
      </c>
      <c r="F97" s="58">
        <v>115.80533964270499</v>
      </c>
      <c r="G97" s="58">
        <v>119.889493299508</v>
      </c>
      <c r="H97" s="58">
        <v>104.102665919793</v>
      </c>
      <c r="I97" s="58">
        <v>119.122727579192</v>
      </c>
      <c r="J97" s="58">
        <v>135.01335733466399</v>
      </c>
      <c r="K97" s="58">
        <v>107.506109194174</v>
      </c>
      <c r="L97" s="58">
        <v>96.3958072167094</v>
      </c>
      <c r="M97" s="59">
        <v>0.66167115458730197</v>
      </c>
      <c r="N97" s="59">
        <v>0.69783409156542298</v>
      </c>
      <c r="O97" s="59">
        <v>0.664957510615801</v>
      </c>
      <c r="P97" s="59">
        <v>0.63966326676954</v>
      </c>
      <c r="Q97" s="59">
        <v>0.60928664982456404</v>
      </c>
      <c r="R97" s="59">
        <v>0.61581626833370495</v>
      </c>
      <c r="S97" s="59">
        <v>0.55757826576247405</v>
      </c>
    </row>
    <row r="98" spans="1:19" x14ac:dyDescent="0.35">
      <c r="A98" t="s">
        <v>2840</v>
      </c>
      <c r="B98" t="s">
        <v>2841</v>
      </c>
      <c r="C98" s="51" t="s">
        <v>60</v>
      </c>
      <c r="D98" s="51" t="s">
        <v>61</v>
      </c>
      <c r="E98" s="51" t="s">
        <v>3707</v>
      </c>
      <c r="F98" s="58">
        <v>110.39609265601599</v>
      </c>
      <c r="G98" s="58">
        <v>121.128254517632</v>
      </c>
      <c r="H98" s="58">
        <v>104.102665919793</v>
      </c>
      <c r="I98" s="58">
        <v>123.076808971072</v>
      </c>
      <c r="J98" s="58">
        <v>136.22157453687501</v>
      </c>
      <c r="K98" s="58">
        <v>107.506109194174</v>
      </c>
      <c r="L98" s="58">
        <v>96.3958072167094</v>
      </c>
      <c r="M98" s="59">
        <v>0.66167115458730197</v>
      </c>
      <c r="N98" s="59">
        <v>0.69783409156542298</v>
      </c>
      <c r="O98" s="59">
        <v>0.664957510615801</v>
      </c>
      <c r="P98" s="59">
        <v>0.63966326676954</v>
      </c>
      <c r="Q98" s="59">
        <v>0.60928664982456404</v>
      </c>
      <c r="R98" s="59">
        <v>0.61581626833370495</v>
      </c>
      <c r="S98" s="59">
        <v>0.55757826576247405</v>
      </c>
    </row>
    <row r="99" spans="1:19" x14ac:dyDescent="0.35">
      <c r="A99" t="s">
        <v>2838</v>
      </c>
      <c r="B99" t="s">
        <v>2839</v>
      </c>
      <c r="C99" s="51" t="s">
        <v>40</v>
      </c>
      <c r="D99" s="51" t="s">
        <v>61</v>
      </c>
      <c r="E99" s="51" t="s">
        <v>3707</v>
      </c>
      <c r="F99" s="58">
        <v>114.737625213613</v>
      </c>
      <c r="G99" s="58">
        <v>114.759547484899</v>
      </c>
      <c r="H99" s="58">
        <v>106.74249503724801</v>
      </c>
      <c r="I99" s="58">
        <v>119.39023790952101</v>
      </c>
      <c r="J99" s="58">
        <v>122.742588379087</v>
      </c>
      <c r="K99" s="58">
        <v>103.06427060854701</v>
      </c>
      <c r="L99" s="58">
        <v>96.700295971969794</v>
      </c>
      <c r="M99" s="59">
        <v>0.66164639719718199</v>
      </c>
      <c r="N99" s="59">
        <v>0.69780711549881402</v>
      </c>
      <c r="O99" s="59">
        <v>0.66493201992978801</v>
      </c>
      <c r="P99" s="59">
        <v>0.63964032681907201</v>
      </c>
      <c r="Q99" s="59">
        <v>0.60926571376952898</v>
      </c>
      <c r="R99" s="59">
        <v>0.61578692662273204</v>
      </c>
      <c r="S99" s="59">
        <v>0.55755887825543005</v>
      </c>
    </row>
    <row r="100" spans="1:19" x14ac:dyDescent="0.35">
      <c r="A100" t="s">
        <v>2846</v>
      </c>
      <c r="B100" t="s">
        <v>2847</v>
      </c>
      <c r="C100" s="51" t="s">
        <v>60</v>
      </c>
      <c r="D100" s="51" t="s">
        <v>61</v>
      </c>
      <c r="E100" s="51" t="s">
        <v>3707</v>
      </c>
      <c r="F100" s="58">
        <v>115.80533964270499</v>
      </c>
      <c r="G100" s="58">
        <v>114.934448427014</v>
      </c>
      <c r="H100" s="58">
        <v>109.909125025092</v>
      </c>
      <c r="I100" s="58">
        <v>116.48539006587799</v>
      </c>
      <c r="J100" s="58">
        <v>121.722871591952</v>
      </c>
      <c r="K100" s="58">
        <v>103.34224312633199</v>
      </c>
      <c r="L100" s="58">
        <v>96.3958072167094</v>
      </c>
      <c r="M100" s="59">
        <v>0.66167115458730197</v>
      </c>
      <c r="N100" s="59">
        <v>0.69783409156542298</v>
      </c>
      <c r="O100" s="59">
        <v>0.664957510615801</v>
      </c>
      <c r="P100" s="59">
        <v>0.63966326676954</v>
      </c>
      <c r="Q100" s="59">
        <v>0.60928664982456404</v>
      </c>
      <c r="R100" s="59">
        <v>0.61581626833370495</v>
      </c>
      <c r="S100" s="59">
        <v>0.55757826576247405</v>
      </c>
    </row>
    <row r="101" spans="1:19" x14ac:dyDescent="0.35">
      <c r="A101" t="s">
        <v>1890</v>
      </c>
      <c r="B101" t="s">
        <v>1891</v>
      </c>
      <c r="C101" s="51" t="s">
        <v>40</v>
      </c>
      <c r="D101" s="51" t="s">
        <v>109</v>
      </c>
      <c r="E101" s="51" t="s">
        <v>3707</v>
      </c>
      <c r="F101" s="58">
        <v>107.14046210257099</v>
      </c>
      <c r="G101" s="58">
        <v>108.725924901748</v>
      </c>
      <c r="H101" s="58">
        <v>97.391860907624206</v>
      </c>
      <c r="I101" s="58">
        <v>118.018929304918</v>
      </c>
      <c r="J101" s="58">
        <v>118.942273303208</v>
      </c>
      <c r="K101" s="58">
        <v>98.1642775872443</v>
      </c>
      <c r="L101" s="58">
        <v>99.338733450423206</v>
      </c>
      <c r="M101" s="59">
        <v>0.63591238719277099</v>
      </c>
      <c r="N101" s="59">
        <v>0.68091655107515903</v>
      </c>
      <c r="O101" s="59">
        <v>0.63778366543865195</v>
      </c>
      <c r="P101" s="59">
        <v>0.61752288749664497</v>
      </c>
      <c r="Q101" s="59">
        <v>0.58610308647227205</v>
      </c>
      <c r="R101" s="59">
        <v>0.58572083881840797</v>
      </c>
      <c r="S101" s="59">
        <v>0.53152651062896605</v>
      </c>
    </row>
    <row r="102" spans="1:19" x14ac:dyDescent="0.35">
      <c r="A102" t="s">
        <v>1892</v>
      </c>
      <c r="B102" t="s">
        <v>1893</v>
      </c>
      <c r="C102" s="51" t="s">
        <v>40</v>
      </c>
      <c r="D102" s="51" t="s">
        <v>109</v>
      </c>
      <c r="E102" s="51" t="s">
        <v>3707</v>
      </c>
      <c r="F102" s="58">
        <v>107.14046210257099</v>
      </c>
      <c r="G102" s="58">
        <v>113.680969774242</v>
      </c>
      <c r="H102" s="58">
        <v>99.877025480338702</v>
      </c>
      <c r="I102" s="58">
        <v>118.018929304918</v>
      </c>
      <c r="J102" s="58">
        <v>126.191624775669</v>
      </c>
      <c r="K102" s="58">
        <v>100.24310037901</v>
      </c>
      <c r="L102" s="58">
        <v>99.338733450423206</v>
      </c>
      <c r="M102" s="59">
        <v>0.63591238719277099</v>
      </c>
      <c r="N102" s="59">
        <v>0.68091655107515903</v>
      </c>
      <c r="O102" s="59">
        <v>0.63778366543865195</v>
      </c>
      <c r="P102" s="59">
        <v>0.61752288749664497</v>
      </c>
      <c r="Q102" s="59">
        <v>0.58610308647227205</v>
      </c>
      <c r="R102" s="59">
        <v>0.58572083881840797</v>
      </c>
      <c r="S102" s="59">
        <v>0.53152651062896605</v>
      </c>
    </row>
    <row r="103" spans="1:19" x14ac:dyDescent="0.35">
      <c r="A103" t="s">
        <v>1894</v>
      </c>
      <c r="B103" t="s">
        <v>1895</v>
      </c>
      <c r="C103" s="51" t="s">
        <v>40</v>
      </c>
      <c r="D103" s="51" t="s">
        <v>109</v>
      </c>
      <c r="E103" s="51" t="s">
        <v>3708</v>
      </c>
      <c r="F103" s="58">
        <v>105.852803635117</v>
      </c>
      <c r="G103" s="58">
        <v>110.487779226803</v>
      </c>
      <c r="H103" s="58">
        <v>97.169032233604398</v>
      </c>
      <c r="I103" s="58">
        <v>114.240823131526</v>
      </c>
      <c r="J103" s="58">
        <v>120.780466034963</v>
      </c>
      <c r="K103" s="58">
        <v>100.14477946132899</v>
      </c>
      <c r="L103" s="58">
        <v>101.90798289105901</v>
      </c>
      <c r="M103" s="59">
        <v>0.54207847685454302</v>
      </c>
      <c r="N103" s="59">
        <v>0.56995910256112003</v>
      </c>
      <c r="O103" s="59">
        <v>0.54263437272604997</v>
      </c>
      <c r="P103" s="59">
        <v>0.53073787856852195</v>
      </c>
      <c r="Q103" s="59">
        <v>0.50856353130376297</v>
      </c>
      <c r="R103" s="59">
        <v>0.507504894946748</v>
      </c>
      <c r="S103" s="59">
        <v>0.46669881799153701</v>
      </c>
    </row>
    <row r="104" spans="1:19" x14ac:dyDescent="0.35">
      <c r="A104" t="s">
        <v>1896</v>
      </c>
      <c r="B104" t="s">
        <v>1897</v>
      </c>
      <c r="C104" s="51" t="s">
        <v>40</v>
      </c>
      <c r="D104" s="51" t="s">
        <v>109</v>
      </c>
      <c r="E104" s="51" t="s">
        <v>3707</v>
      </c>
      <c r="F104" s="58">
        <v>106.373088440045</v>
      </c>
      <c r="G104" s="58">
        <v>112.694704544304</v>
      </c>
      <c r="H104" s="58">
        <v>103.467388247546</v>
      </c>
      <c r="I104" s="58">
        <v>115.20386668394301</v>
      </c>
      <c r="J104" s="58">
        <v>120.657356828906</v>
      </c>
      <c r="K104" s="58">
        <v>98.805767181706003</v>
      </c>
      <c r="L104" s="58">
        <v>100.99700566459001</v>
      </c>
      <c r="M104" s="59">
        <v>0.64273529846857702</v>
      </c>
      <c r="N104" s="59">
        <v>0.68399636428010402</v>
      </c>
      <c r="O104" s="59">
        <v>0.64568477795837398</v>
      </c>
      <c r="P104" s="59">
        <v>0.62128393368649204</v>
      </c>
      <c r="Q104" s="59">
        <v>0.58928328963223797</v>
      </c>
      <c r="R104" s="59">
        <v>0.59330924030683796</v>
      </c>
      <c r="S104" s="59">
        <v>0.53540801853319597</v>
      </c>
    </row>
    <row r="105" spans="1:19" x14ac:dyDescent="0.35">
      <c r="A105" t="s">
        <v>1900</v>
      </c>
      <c r="B105" t="s">
        <v>1901</v>
      </c>
      <c r="C105" s="51" t="s">
        <v>60</v>
      </c>
      <c r="D105" s="51" t="s">
        <v>109</v>
      </c>
      <c r="E105" s="51" t="s">
        <v>3707</v>
      </c>
      <c r="F105" s="58">
        <v>102.798929544974</v>
      </c>
      <c r="G105" s="58">
        <v>108.900825843863</v>
      </c>
      <c r="H105" s="58">
        <v>93.091400598716106</v>
      </c>
      <c r="I105" s="58">
        <v>117.751450790756</v>
      </c>
      <c r="J105" s="58">
        <v>119.13082197747801</v>
      </c>
      <c r="K105" s="58">
        <v>98.442250105029302</v>
      </c>
      <c r="L105" s="58">
        <v>101.052794188086</v>
      </c>
      <c r="M105" s="59">
        <v>0.63588587220415305</v>
      </c>
      <c r="N105" s="59">
        <v>0.68087650435992597</v>
      </c>
      <c r="O105" s="59">
        <v>0.63775321294683396</v>
      </c>
      <c r="P105" s="59">
        <v>0.61749046614221303</v>
      </c>
      <c r="Q105" s="59">
        <v>0.58607195194941597</v>
      </c>
      <c r="R105" s="59">
        <v>0.58569439297842496</v>
      </c>
      <c r="S105" s="59">
        <v>0.53149389943232594</v>
      </c>
    </row>
    <row r="106" spans="1:19" x14ac:dyDescent="0.35">
      <c r="A106" t="s">
        <v>1902</v>
      </c>
      <c r="B106" t="s">
        <v>1903</v>
      </c>
      <c r="C106" s="51" t="s">
        <v>60</v>
      </c>
      <c r="D106" s="51" t="s">
        <v>109</v>
      </c>
      <c r="E106" s="51" t="s">
        <v>3707</v>
      </c>
      <c r="F106" s="58">
        <v>93.929832299392004</v>
      </c>
      <c r="G106" s="58">
        <v>107.914560613925</v>
      </c>
      <c r="H106" s="58">
        <v>95.8456069298458</v>
      </c>
      <c r="I106" s="58">
        <v>110.982306777901</v>
      </c>
      <c r="J106" s="58">
        <v>123.262339907599</v>
      </c>
      <c r="K106" s="58">
        <v>99.083739699491005</v>
      </c>
      <c r="L106" s="58">
        <v>102.71107198305801</v>
      </c>
      <c r="M106" s="59">
        <v>0.64270925779315502</v>
      </c>
      <c r="N106" s="59">
        <v>0.68396132639972496</v>
      </c>
      <c r="O106" s="59">
        <v>0.64565793859938203</v>
      </c>
      <c r="P106" s="59">
        <v>0.62125450558037598</v>
      </c>
      <c r="Q106" s="59">
        <v>0.58925682275375002</v>
      </c>
      <c r="R106" s="59">
        <v>0.59328849709574605</v>
      </c>
      <c r="S106" s="59">
        <v>0.53537867210746903</v>
      </c>
    </row>
    <row r="107" spans="1:19" x14ac:dyDescent="0.35">
      <c r="A107" t="s">
        <v>1904</v>
      </c>
      <c r="B107" t="s">
        <v>1905</v>
      </c>
      <c r="C107" s="51" t="s">
        <v>60</v>
      </c>
      <c r="D107" s="51" t="s">
        <v>109</v>
      </c>
      <c r="E107" s="51" t="s">
        <v>3707</v>
      </c>
      <c r="F107" s="58">
        <v>108.208176531663</v>
      </c>
      <c r="G107" s="58">
        <v>110.139587061987</v>
      </c>
      <c r="H107" s="58">
        <v>103.043655468183</v>
      </c>
      <c r="I107" s="58">
        <v>115.114081461276</v>
      </c>
      <c r="J107" s="58">
        <v>123.963690786323</v>
      </c>
      <c r="K107" s="58">
        <v>100.521070603529</v>
      </c>
      <c r="L107" s="58">
        <v>103.071357633023</v>
      </c>
      <c r="M107" s="59">
        <v>0.63588587220415305</v>
      </c>
      <c r="N107" s="59">
        <v>0.68087650435992597</v>
      </c>
      <c r="O107" s="59">
        <v>0.63775321294683396</v>
      </c>
      <c r="P107" s="59">
        <v>0.61749046614221303</v>
      </c>
      <c r="Q107" s="59">
        <v>0.58607195194941597</v>
      </c>
      <c r="R107" s="59">
        <v>0.58569439297842496</v>
      </c>
      <c r="S107" s="59">
        <v>0.53149389943232594</v>
      </c>
    </row>
    <row r="108" spans="1:19" x14ac:dyDescent="0.35">
      <c r="A108" t="s">
        <v>1898</v>
      </c>
      <c r="B108" t="s">
        <v>1899</v>
      </c>
      <c r="C108" s="51" t="s">
        <v>40</v>
      </c>
      <c r="D108" s="51" t="s">
        <v>109</v>
      </c>
      <c r="E108" s="51" t="s">
        <v>3708</v>
      </c>
      <c r="F108" s="58">
        <v>105.852803635117</v>
      </c>
      <c r="G108" s="58">
        <v>110.487779226803</v>
      </c>
      <c r="H108" s="58">
        <v>97.169032233604398</v>
      </c>
      <c r="I108" s="58">
        <v>114.240823131526</v>
      </c>
      <c r="J108" s="58">
        <v>120.780466034963</v>
      </c>
      <c r="K108" s="58">
        <v>100.14477946132899</v>
      </c>
      <c r="L108" s="58">
        <v>101.90798289105901</v>
      </c>
      <c r="M108" s="59">
        <v>0.54207847685454302</v>
      </c>
      <c r="N108" s="59">
        <v>0.56995910256112003</v>
      </c>
      <c r="O108" s="59">
        <v>0.54263437272604997</v>
      </c>
      <c r="P108" s="59">
        <v>0.53073787856852195</v>
      </c>
      <c r="Q108" s="59">
        <v>0.50856353130376297</v>
      </c>
      <c r="R108" s="59">
        <v>0.507504894946748</v>
      </c>
      <c r="S108" s="59">
        <v>0.46669881799153701</v>
      </c>
    </row>
    <row r="109" spans="1:19" x14ac:dyDescent="0.35">
      <c r="A109" t="s">
        <v>1906</v>
      </c>
      <c r="B109" t="s">
        <v>1907</v>
      </c>
      <c r="C109" s="51" t="s">
        <v>60</v>
      </c>
      <c r="D109" s="51" t="s">
        <v>109</v>
      </c>
      <c r="E109" s="51" t="s">
        <v>3707</v>
      </c>
      <c r="F109" s="58">
        <v>108.208176531663</v>
      </c>
      <c r="G109" s="58">
        <v>107.66206462574</v>
      </c>
      <c r="H109" s="58">
        <v>89.770111739603905</v>
      </c>
      <c r="I109" s="58">
        <v>113.797401215043</v>
      </c>
      <c r="J109" s="58">
        <v>116.714339313861</v>
      </c>
      <c r="K109" s="58">
        <v>106.763778955898</v>
      </c>
      <c r="L109" s="58">
        <v>101.052794188086</v>
      </c>
      <c r="M109" s="59">
        <v>0.63588587220415305</v>
      </c>
      <c r="N109" s="59">
        <v>0.68087650435992597</v>
      </c>
      <c r="O109" s="59">
        <v>0.63775321294683396</v>
      </c>
      <c r="P109" s="59">
        <v>0.61749046614221303</v>
      </c>
      <c r="Q109" s="59">
        <v>0.58607195194941597</v>
      </c>
      <c r="R109" s="59">
        <v>0.58569439297842496</v>
      </c>
      <c r="S109" s="59">
        <v>0.53149389943232594</v>
      </c>
    </row>
    <row r="110" spans="1:19" x14ac:dyDescent="0.35">
      <c r="A110" t="s">
        <v>1908</v>
      </c>
      <c r="B110" t="s">
        <v>1909</v>
      </c>
      <c r="C110" s="51" t="s">
        <v>60</v>
      </c>
      <c r="D110" s="51" t="s">
        <v>109</v>
      </c>
      <c r="E110" s="51" t="s">
        <v>3707</v>
      </c>
      <c r="F110" s="58">
        <v>105.4994840463</v>
      </c>
      <c r="G110" s="58">
        <v>108.900825843863</v>
      </c>
      <c r="H110" s="58">
        <v>90.600405587017406</v>
      </c>
      <c r="I110" s="58">
        <v>113.797401215043</v>
      </c>
      <c r="J110" s="58">
        <v>117.92255651607201</v>
      </c>
      <c r="K110" s="58">
        <v>100.521070603529</v>
      </c>
      <c r="L110" s="58">
        <v>107.108470570883</v>
      </c>
      <c r="M110" s="59">
        <v>0.63588587220415305</v>
      </c>
      <c r="N110" s="59">
        <v>0.68087650435992597</v>
      </c>
      <c r="O110" s="59">
        <v>0.63775321294683396</v>
      </c>
      <c r="P110" s="59">
        <v>0.61749046614221303</v>
      </c>
      <c r="Q110" s="59">
        <v>0.58607195194941597</v>
      </c>
      <c r="R110" s="59">
        <v>0.58569439297842496</v>
      </c>
      <c r="S110" s="59">
        <v>0.53149389943232594</v>
      </c>
    </row>
    <row r="111" spans="1:19" x14ac:dyDescent="0.35">
      <c r="A111" t="s">
        <v>1910</v>
      </c>
      <c r="B111" t="s">
        <v>1911</v>
      </c>
      <c r="C111" s="51" t="s">
        <v>60</v>
      </c>
      <c r="D111" s="51" t="s">
        <v>109</v>
      </c>
      <c r="E111" s="51" t="s">
        <v>3707</v>
      </c>
      <c r="F111" s="58">
        <v>107.26597275570199</v>
      </c>
      <c r="G111" s="58">
        <v>112.33938362208001</v>
      </c>
      <c r="H111" s="58">
        <v>94.829767824693903</v>
      </c>
      <c r="I111" s="58">
        <v>111.489742821956</v>
      </c>
      <c r="J111" s="58">
        <v>122.29701123305701</v>
      </c>
      <c r="K111" s="58">
        <v>98.172734006007502</v>
      </c>
      <c r="L111" s="58">
        <v>101.266812503252</v>
      </c>
      <c r="M111" s="59">
        <v>0.64605374002350802</v>
      </c>
      <c r="N111" s="59">
        <v>0.68649634274986504</v>
      </c>
      <c r="O111" s="59">
        <v>0.64907199647387803</v>
      </c>
      <c r="P111" s="59">
        <v>0.62382755241376997</v>
      </c>
      <c r="Q111" s="59">
        <v>0.59164472962259296</v>
      </c>
      <c r="R111" s="59">
        <v>0.59648012285998098</v>
      </c>
      <c r="S111" s="59">
        <v>0.537795121581358</v>
      </c>
    </row>
    <row r="112" spans="1:19" x14ac:dyDescent="0.35">
      <c r="A112" t="s">
        <v>1861</v>
      </c>
      <c r="B112" t="s">
        <v>1862</v>
      </c>
      <c r="C112" s="51" t="s">
        <v>40</v>
      </c>
      <c r="D112" s="51" t="s">
        <v>1863</v>
      </c>
      <c r="E112" s="51" t="s">
        <v>3708</v>
      </c>
      <c r="F112" s="58">
        <v>103.464387246342</v>
      </c>
      <c r="G112" s="58">
        <v>118.520081997464</v>
      </c>
      <c r="H112" s="58">
        <v>104.83129113282899</v>
      </c>
      <c r="I112" s="58">
        <v>116.370820049285</v>
      </c>
      <c r="J112" s="58">
        <v>126.985488530917</v>
      </c>
      <c r="K112" s="58">
        <v>100.36026793086</v>
      </c>
      <c r="L112" s="58">
        <v>95.576489141933607</v>
      </c>
      <c r="M112" s="59">
        <v>0.51864916116711002</v>
      </c>
      <c r="N112" s="59">
        <v>0.53946148099414004</v>
      </c>
      <c r="O112" s="59">
        <v>0.51937562848428798</v>
      </c>
      <c r="P112" s="59">
        <v>0.50186158351299004</v>
      </c>
      <c r="Q112" s="59">
        <v>0.47777058186702198</v>
      </c>
      <c r="R112" s="59">
        <v>0.48008134906938499</v>
      </c>
      <c r="S112" s="59">
        <v>0.42375699484686402</v>
      </c>
    </row>
    <row r="113" spans="1:19" x14ac:dyDescent="0.35">
      <c r="A113" t="s">
        <v>1864</v>
      </c>
      <c r="B113" t="s">
        <v>1865</v>
      </c>
      <c r="C113" s="51" t="s">
        <v>40</v>
      </c>
      <c r="D113" s="51" t="s">
        <v>1863</v>
      </c>
      <c r="E113" s="51" t="s">
        <v>3708</v>
      </c>
      <c r="F113" s="58">
        <v>103.464387246342</v>
      </c>
      <c r="G113" s="58">
        <v>118.520081997464</v>
      </c>
      <c r="H113" s="58">
        <v>104.83129113282899</v>
      </c>
      <c r="I113" s="58">
        <v>116.370820049285</v>
      </c>
      <c r="J113" s="58">
        <v>126.985488530917</v>
      </c>
      <c r="K113" s="58">
        <v>100.36026793086</v>
      </c>
      <c r="L113" s="58">
        <v>95.576489141933607</v>
      </c>
      <c r="M113" s="59">
        <v>0.51864916116711002</v>
      </c>
      <c r="N113" s="59">
        <v>0.53946148099414004</v>
      </c>
      <c r="O113" s="59">
        <v>0.51937562848428798</v>
      </c>
      <c r="P113" s="59">
        <v>0.50186158351299004</v>
      </c>
      <c r="Q113" s="59">
        <v>0.47777058186702198</v>
      </c>
      <c r="R113" s="59">
        <v>0.48008134906938499</v>
      </c>
      <c r="S113" s="59">
        <v>0.42375699484686402</v>
      </c>
    </row>
    <row r="114" spans="1:19" x14ac:dyDescent="0.35">
      <c r="A114" t="s">
        <v>1866</v>
      </c>
      <c r="B114" t="s">
        <v>1867</v>
      </c>
      <c r="C114" s="51" t="s">
        <v>60</v>
      </c>
      <c r="D114" s="51" t="s">
        <v>1863</v>
      </c>
      <c r="E114" s="51" t="s">
        <v>3707</v>
      </c>
      <c r="F114" s="58">
        <v>103.113853141994</v>
      </c>
      <c r="G114" s="58">
        <v>111.920692317185</v>
      </c>
      <c r="H114" s="58">
        <v>93.935862999119806</v>
      </c>
      <c r="I114" s="58">
        <v>113.328462732798</v>
      </c>
      <c r="J114" s="58">
        <v>126.246012888263</v>
      </c>
      <c r="K114" s="58">
        <v>98.157455120581105</v>
      </c>
      <c r="L114" s="58">
        <v>95.576489141933607</v>
      </c>
      <c r="M114" s="59">
        <v>0.62783747271864399</v>
      </c>
      <c r="N114" s="59">
        <v>0.62749822049568504</v>
      </c>
      <c r="O114" s="59">
        <v>0.61924726570072497</v>
      </c>
      <c r="P114" s="59">
        <v>0.602356322259333</v>
      </c>
      <c r="Q114" s="59">
        <v>0.56780438318513005</v>
      </c>
      <c r="R114" s="59">
        <v>0.54846930788760895</v>
      </c>
      <c r="S114" s="59">
        <v>0.42375699484686402</v>
      </c>
    </row>
    <row r="115" spans="1:19" x14ac:dyDescent="0.35">
      <c r="A115" t="s">
        <v>1868</v>
      </c>
      <c r="B115" t="s">
        <v>1869</v>
      </c>
      <c r="C115" s="51" t="s">
        <v>60</v>
      </c>
      <c r="D115" s="51" t="s">
        <v>1863</v>
      </c>
      <c r="E115" s="51" t="s">
        <v>3707</v>
      </c>
      <c r="F115" s="58">
        <v>99.406138459237695</v>
      </c>
      <c r="G115" s="58">
        <v>110.03978445827801</v>
      </c>
      <c r="H115" s="58">
        <v>104.39587099929101</v>
      </c>
      <c r="I115" s="58">
        <v>116.258508980534</v>
      </c>
      <c r="J115" s="58">
        <v>129.21593199839501</v>
      </c>
      <c r="K115" s="58">
        <v>98.932057346123202</v>
      </c>
      <c r="L115" s="58">
        <v>94.341707991913097</v>
      </c>
      <c r="M115" s="59">
        <v>0.63010127435849395</v>
      </c>
      <c r="N115" s="59">
        <v>0.66820004586010195</v>
      </c>
      <c r="O115" s="59">
        <v>0.63341622504496697</v>
      </c>
      <c r="P115" s="59">
        <v>0.60321546422004102</v>
      </c>
      <c r="Q115" s="59">
        <v>0.56848475293697598</v>
      </c>
      <c r="R115" s="59">
        <v>0.57638992590438798</v>
      </c>
      <c r="S115" s="59">
        <v>0.50456947367388905</v>
      </c>
    </row>
    <row r="116" spans="1:19" x14ac:dyDescent="0.35">
      <c r="A116" t="s">
        <v>1870</v>
      </c>
      <c r="B116" t="s">
        <v>1871</v>
      </c>
      <c r="C116" s="51" t="s">
        <v>60</v>
      </c>
      <c r="D116" s="51" t="s">
        <v>1863</v>
      </c>
      <c r="E116" s="51" t="s">
        <v>3708</v>
      </c>
      <c r="F116" s="58">
        <v>103.464387246342</v>
      </c>
      <c r="G116" s="58">
        <v>118.520081997464</v>
      </c>
      <c r="H116" s="58">
        <v>104.83129113282899</v>
      </c>
      <c r="I116" s="58">
        <v>116.370820049285</v>
      </c>
      <c r="J116" s="58">
        <v>126.985488530917</v>
      </c>
      <c r="K116" s="58">
        <v>100.36026793086</v>
      </c>
      <c r="L116" s="58">
        <v>95.576489141933607</v>
      </c>
      <c r="M116" s="59">
        <v>0.51864916116711002</v>
      </c>
      <c r="N116" s="59">
        <v>0.53946148099414004</v>
      </c>
      <c r="O116" s="59">
        <v>0.51937562848428798</v>
      </c>
      <c r="P116" s="59">
        <v>0.50186158351299004</v>
      </c>
      <c r="Q116" s="59">
        <v>0.47777058186702198</v>
      </c>
      <c r="R116" s="59">
        <v>0.48008134906938499</v>
      </c>
      <c r="S116" s="59">
        <v>0.42375699484686402</v>
      </c>
    </row>
    <row r="117" spans="1:19" x14ac:dyDescent="0.35">
      <c r="A117" t="s">
        <v>1872</v>
      </c>
      <c r="B117" t="s">
        <v>1873</v>
      </c>
      <c r="C117" s="51" t="s">
        <v>60</v>
      </c>
      <c r="D117" s="51" t="s">
        <v>1863</v>
      </c>
      <c r="E117" s="51" t="s">
        <v>3708</v>
      </c>
      <c r="F117" s="58">
        <v>103.464387246342</v>
      </c>
      <c r="G117" s="58">
        <v>118.520081997464</v>
      </c>
      <c r="H117" s="58">
        <v>104.83129113282899</v>
      </c>
      <c r="I117" s="58">
        <v>116.370820049285</v>
      </c>
      <c r="J117" s="58">
        <v>126.985488530917</v>
      </c>
      <c r="K117" s="58">
        <v>100.36026793086</v>
      </c>
      <c r="L117" s="58">
        <v>95.576489141933607</v>
      </c>
      <c r="M117" s="59">
        <v>0.51864916116711002</v>
      </c>
      <c r="N117" s="59">
        <v>0.53946148099414004</v>
      </c>
      <c r="O117" s="59">
        <v>0.51937562848428798</v>
      </c>
      <c r="P117" s="59">
        <v>0.50186158351299004</v>
      </c>
      <c r="Q117" s="59">
        <v>0.47777058186702198</v>
      </c>
      <c r="R117" s="59">
        <v>0.48008134906938499</v>
      </c>
      <c r="S117" s="59">
        <v>0.42375699484686402</v>
      </c>
    </row>
    <row r="118" spans="1:19" x14ac:dyDescent="0.35">
      <c r="A118" t="s">
        <v>1681</v>
      </c>
      <c r="B118" t="s">
        <v>1682</v>
      </c>
      <c r="C118" s="51" t="s">
        <v>60</v>
      </c>
      <c r="D118" s="51" t="s">
        <v>236</v>
      </c>
      <c r="E118" s="51" t="s">
        <v>3707</v>
      </c>
      <c r="F118" s="58">
        <v>103.713551562958</v>
      </c>
      <c r="G118" s="58">
        <v>124.076734862626</v>
      </c>
      <c r="H118" s="58">
        <v>126.53727981028599</v>
      </c>
      <c r="I118" s="58">
        <v>118.87182528792501</v>
      </c>
      <c r="J118" s="58">
        <v>119.06842283854</v>
      </c>
      <c r="K118" s="58">
        <v>111.104186381689</v>
      </c>
      <c r="L118" s="58">
        <v>84.253453075831302</v>
      </c>
      <c r="M118" s="59">
        <v>0.71868380826181399</v>
      </c>
      <c r="N118" s="59">
        <v>0.75162686278533297</v>
      </c>
      <c r="O118" s="59">
        <v>0.71723038853690302</v>
      </c>
      <c r="P118" s="59">
        <v>0.68718339148162</v>
      </c>
      <c r="Q118" s="59">
        <v>0.65644017957732603</v>
      </c>
      <c r="R118" s="59">
        <v>0.66423425297425998</v>
      </c>
      <c r="S118" s="59">
        <v>0.59661040527601905</v>
      </c>
    </row>
    <row r="119" spans="1:19" x14ac:dyDescent="0.35">
      <c r="A119" t="s">
        <v>368</v>
      </c>
      <c r="B119" t="s">
        <v>369</v>
      </c>
      <c r="C119" s="51" t="s">
        <v>60</v>
      </c>
      <c r="D119" s="51" t="s">
        <v>236</v>
      </c>
      <c r="E119" s="51" t="s">
        <v>3708</v>
      </c>
      <c r="F119" s="58">
        <v>103.86516930581701</v>
      </c>
      <c r="G119" s="58">
        <v>119.408318600191</v>
      </c>
      <c r="H119" s="58">
        <v>119.447556781196</v>
      </c>
      <c r="I119" s="58">
        <v>115.95542817574</v>
      </c>
      <c r="J119" s="58">
        <v>116.83025789988601</v>
      </c>
      <c r="K119" s="58">
        <v>112.563964920998</v>
      </c>
      <c r="L119" s="58">
        <v>87.109960534339706</v>
      </c>
      <c r="M119" s="59">
        <v>0.44526195103124799</v>
      </c>
      <c r="N119" s="59">
        <v>0.464599570740521</v>
      </c>
      <c r="O119" s="59">
        <v>0.44553617379982502</v>
      </c>
      <c r="P119" s="59">
        <v>0.429337099409492</v>
      </c>
      <c r="Q119" s="59">
        <v>0.409655412184187</v>
      </c>
      <c r="R119" s="59">
        <v>0.41434284467029597</v>
      </c>
      <c r="S119" s="59">
        <v>0.37331009155156802</v>
      </c>
    </row>
    <row r="120" spans="1:19" x14ac:dyDescent="0.35">
      <c r="A120" t="s">
        <v>50</v>
      </c>
      <c r="B120" t="s">
        <v>51</v>
      </c>
      <c r="C120" s="51" t="s">
        <v>40</v>
      </c>
      <c r="D120" s="51" t="s">
        <v>52</v>
      </c>
      <c r="E120" s="51" t="s">
        <v>3708</v>
      </c>
      <c r="F120" s="58">
        <v>103.86516930581701</v>
      </c>
      <c r="G120" s="58">
        <v>119.408318600191</v>
      </c>
      <c r="H120" s="58">
        <v>119.447556781196</v>
      </c>
      <c r="I120" s="58">
        <v>115.95542817574</v>
      </c>
      <c r="J120" s="58">
        <v>116.83025789988601</v>
      </c>
      <c r="K120" s="58">
        <v>112.563964920998</v>
      </c>
      <c r="L120" s="58">
        <v>87.109960534339706</v>
      </c>
      <c r="M120" s="59">
        <v>0.44526195103124799</v>
      </c>
      <c r="N120" s="59">
        <v>0.464599570740521</v>
      </c>
      <c r="O120" s="59">
        <v>0.44553617379982502</v>
      </c>
      <c r="P120" s="59">
        <v>0.429337099409492</v>
      </c>
      <c r="Q120" s="59">
        <v>0.409655412184187</v>
      </c>
      <c r="R120" s="59">
        <v>0.41434284467029597</v>
      </c>
      <c r="S120" s="59">
        <v>0.37331009155156802</v>
      </c>
    </row>
    <row r="121" spans="1:19" x14ac:dyDescent="0.35">
      <c r="A121" t="s">
        <v>858</v>
      </c>
      <c r="B121" t="s">
        <v>859</v>
      </c>
      <c r="C121" s="51" t="s">
        <v>40</v>
      </c>
      <c r="D121" s="51" t="s">
        <v>230</v>
      </c>
      <c r="E121" s="51" t="s">
        <v>3708</v>
      </c>
      <c r="F121" s="58">
        <v>98.562262285031196</v>
      </c>
      <c r="G121" s="58">
        <v>109.36863001661401</v>
      </c>
      <c r="H121" s="58">
        <v>112.417934741699</v>
      </c>
      <c r="I121" s="58">
        <v>104.420540540152</v>
      </c>
      <c r="J121" s="58">
        <v>105.82185296313899</v>
      </c>
      <c r="K121" s="58">
        <v>108.15412886387</v>
      </c>
      <c r="L121" s="58">
        <v>92.258449057691607</v>
      </c>
      <c r="M121" s="59">
        <v>0.39064233755585798</v>
      </c>
      <c r="N121" s="59">
        <v>0.40905569237172101</v>
      </c>
      <c r="O121" s="59">
        <v>0.39192362213681298</v>
      </c>
      <c r="P121" s="59">
        <v>0.37672915862212702</v>
      </c>
      <c r="Q121" s="59">
        <v>0.35738544789601701</v>
      </c>
      <c r="R121" s="59">
        <v>0.36248144183369002</v>
      </c>
      <c r="S121" s="59">
        <v>0.31972856231853403</v>
      </c>
    </row>
    <row r="122" spans="1:19" x14ac:dyDescent="0.35">
      <c r="A122" t="s">
        <v>998</v>
      </c>
      <c r="B122" t="s">
        <v>999</v>
      </c>
      <c r="C122" s="51" t="s">
        <v>60</v>
      </c>
      <c r="D122" s="51" t="s">
        <v>230</v>
      </c>
      <c r="E122" s="51" t="s">
        <v>3707</v>
      </c>
      <c r="F122" s="58">
        <v>93.275423686417298</v>
      </c>
      <c r="G122" s="58">
        <v>110.509066944777</v>
      </c>
      <c r="H122" s="58">
        <v>119.307875878385</v>
      </c>
      <c r="I122" s="58">
        <v>102.708490334131</v>
      </c>
      <c r="J122" s="58">
        <v>107.24438924966999</v>
      </c>
      <c r="K122" s="58">
        <v>114.21752444620201</v>
      </c>
      <c r="L122" s="58">
        <v>87.894231149749004</v>
      </c>
      <c r="M122" s="59">
        <v>0.72148373184359404</v>
      </c>
      <c r="N122" s="59">
        <v>0.75949153797885205</v>
      </c>
      <c r="O122" s="59">
        <v>0.72593233944937696</v>
      </c>
      <c r="P122" s="59">
        <v>0.69300242843234605</v>
      </c>
      <c r="Q122" s="59">
        <v>0.65618128006537302</v>
      </c>
      <c r="R122" s="59">
        <v>0.66874890038435497</v>
      </c>
      <c r="S122" s="59">
        <v>0.58197961789959396</v>
      </c>
    </row>
    <row r="123" spans="1:19" x14ac:dyDescent="0.35">
      <c r="A123" t="s">
        <v>681</v>
      </c>
      <c r="B123" t="s">
        <v>682</v>
      </c>
      <c r="C123" s="51" t="s">
        <v>40</v>
      </c>
      <c r="D123" s="51" t="s">
        <v>236</v>
      </c>
      <c r="E123" s="51" t="s">
        <v>3707</v>
      </c>
      <c r="F123" s="58">
        <v>88.516603708432697</v>
      </c>
      <c r="G123" s="58">
        <v>96.329998026964304</v>
      </c>
      <c r="H123" s="58">
        <v>91.633393709589896</v>
      </c>
      <c r="I123" s="58">
        <v>90.760014801653895</v>
      </c>
      <c r="J123" s="58">
        <v>105.005452163898</v>
      </c>
      <c r="K123" s="58">
        <v>99.095716281725799</v>
      </c>
      <c r="L123" s="58">
        <v>94.873558768604994</v>
      </c>
      <c r="M123" s="59">
        <v>0.68987235507321598</v>
      </c>
      <c r="N123" s="59">
        <v>0.73076572212370505</v>
      </c>
      <c r="O123" s="59">
        <v>0.69116756141686897</v>
      </c>
      <c r="P123" s="59">
        <v>0.65983215961138397</v>
      </c>
      <c r="Q123" s="59">
        <v>0.62052968023477095</v>
      </c>
      <c r="R123" s="59">
        <v>0.63146674758707</v>
      </c>
      <c r="S123" s="59">
        <v>0.53145239023928303</v>
      </c>
    </row>
    <row r="124" spans="1:19" x14ac:dyDescent="0.35">
      <c r="A124" t="s">
        <v>1888</v>
      </c>
      <c r="B124" t="s">
        <v>1889</v>
      </c>
      <c r="C124" s="51" t="s">
        <v>60</v>
      </c>
      <c r="D124" s="51" t="s">
        <v>199</v>
      </c>
      <c r="E124" s="51" t="s">
        <v>3708</v>
      </c>
      <c r="F124" s="58">
        <v>103.879588284245</v>
      </c>
      <c r="G124" s="58">
        <v>107.322808046246</v>
      </c>
      <c r="H124" s="58">
        <v>105.41320033665799</v>
      </c>
      <c r="I124" s="58">
        <v>101.460046220802</v>
      </c>
      <c r="J124" s="58">
        <v>116.973298153415</v>
      </c>
      <c r="K124" s="58">
        <v>98.588508884058101</v>
      </c>
      <c r="L124" s="58">
        <v>100.93915224301</v>
      </c>
      <c r="M124" s="59">
        <v>0.49260875991520697</v>
      </c>
      <c r="N124" s="59">
        <v>0.51513179582508495</v>
      </c>
      <c r="O124" s="59">
        <v>0.491530360248781</v>
      </c>
      <c r="P124" s="59">
        <v>0.47388121938891697</v>
      </c>
      <c r="Q124" s="59">
        <v>0.45105550947629802</v>
      </c>
      <c r="R124" s="59">
        <v>0.45387800604705703</v>
      </c>
      <c r="S124" s="59">
        <v>0.39657237174778498</v>
      </c>
    </row>
    <row r="125" spans="1:19" x14ac:dyDescent="0.35">
      <c r="A125" t="s">
        <v>1882</v>
      </c>
      <c r="B125" t="s">
        <v>1883</v>
      </c>
      <c r="C125" s="51" t="s">
        <v>40</v>
      </c>
      <c r="D125" s="51" t="s">
        <v>199</v>
      </c>
      <c r="E125" s="51" t="s">
        <v>3708</v>
      </c>
      <c r="F125" s="58">
        <v>103.879588284245</v>
      </c>
      <c r="G125" s="58">
        <v>107.322808046246</v>
      </c>
      <c r="H125" s="58">
        <v>105.41320033665799</v>
      </c>
      <c r="I125" s="58">
        <v>101.460046220802</v>
      </c>
      <c r="J125" s="58">
        <v>116.973298153415</v>
      </c>
      <c r="K125" s="58">
        <v>98.588508884058101</v>
      </c>
      <c r="L125" s="58">
        <v>100.93915224301</v>
      </c>
      <c r="M125" s="59">
        <v>0.49260875991520697</v>
      </c>
      <c r="N125" s="59">
        <v>0.51513179582508495</v>
      </c>
      <c r="O125" s="59">
        <v>0.491530360248781</v>
      </c>
      <c r="P125" s="59">
        <v>0.47388121938891697</v>
      </c>
      <c r="Q125" s="59">
        <v>0.45105550947629802</v>
      </c>
      <c r="R125" s="59">
        <v>0.45387800604705703</v>
      </c>
      <c r="S125" s="59">
        <v>0.39657237174778498</v>
      </c>
    </row>
    <row r="126" spans="1:19" x14ac:dyDescent="0.35">
      <c r="A126" t="s">
        <v>1886</v>
      </c>
      <c r="B126" t="s">
        <v>1887</v>
      </c>
      <c r="C126" s="51" t="s">
        <v>60</v>
      </c>
      <c r="D126" s="51" t="s">
        <v>199</v>
      </c>
      <c r="E126" s="51" t="s">
        <v>3708</v>
      </c>
      <c r="F126" s="58">
        <v>103.879588284245</v>
      </c>
      <c r="G126" s="58">
        <v>107.322808046246</v>
      </c>
      <c r="H126" s="58">
        <v>105.41320033665799</v>
      </c>
      <c r="I126" s="58">
        <v>101.460046220802</v>
      </c>
      <c r="J126" s="58">
        <v>116.973298153415</v>
      </c>
      <c r="K126" s="58">
        <v>98.588508884058101</v>
      </c>
      <c r="L126" s="58">
        <v>100.93915224301</v>
      </c>
      <c r="M126" s="59">
        <v>0.49260875991520697</v>
      </c>
      <c r="N126" s="59">
        <v>0.51513179582508495</v>
      </c>
      <c r="O126" s="59">
        <v>0.491530360248781</v>
      </c>
      <c r="P126" s="59">
        <v>0.47388121938891697</v>
      </c>
      <c r="Q126" s="59">
        <v>0.45105550947629802</v>
      </c>
      <c r="R126" s="59">
        <v>0.45387800604705703</v>
      </c>
      <c r="S126" s="59">
        <v>0.39657237174778498</v>
      </c>
    </row>
    <row r="127" spans="1:19" x14ac:dyDescent="0.35">
      <c r="A127" t="s">
        <v>1884</v>
      </c>
      <c r="B127" t="s">
        <v>1885</v>
      </c>
      <c r="C127" s="51" t="s">
        <v>60</v>
      </c>
      <c r="D127" s="51" t="s">
        <v>199</v>
      </c>
      <c r="E127" s="51" t="s">
        <v>3707</v>
      </c>
      <c r="F127" s="58">
        <v>99.907793288628497</v>
      </c>
      <c r="G127" s="58">
        <v>102.52870226380099</v>
      </c>
      <c r="H127" s="58">
        <v>110.43789269942</v>
      </c>
      <c r="I127" s="58">
        <v>98.796498549291101</v>
      </c>
      <c r="J127" s="58">
        <v>108.24036251294</v>
      </c>
      <c r="K127" s="58">
        <v>102.69140273932599</v>
      </c>
      <c r="L127" s="58">
        <v>105.110653770882</v>
      </c>
      <c r="M127" s="59">
        <v>0.68695674583665101</v>
      </c>
      <c r="N127" s="59">
        <v>0.728287424876779</v>
      </c>
      <c r="O127" s="59">
        <v>0.68979923395211795</v>
      </c>
      <c r="P127" s="59">
        <v>0.66044277302727294</v>
      </c>
      <c r="Q127" s="59">
        <v>0.62475492525187104</v>
      </c>
      <c r="R127" s="59">
        <v>0.63193578972061004</v>
      </c>
      <c r="S127" s="59">
        <v>0.54957445515319303</v>
      </c>
    </row>
    <row r="128" spans="1:19" x14ac:dyDescent="0.35">
      <c r="A128" t="s">
        <v>3709</v>
      </c>
      <c r="B128" t="s">
        <v>3710</v>
      </c>
      <c r="C128" s="51" t="s">
        <v>60</v>
      </c>
      <c r="D128" s="51" t="s">
        <v>41</v>
      </c>
      <c r="E128" s="51" t="s">
        <v>3708</v>
      </c>
      <c r="F128" s="58"/>
      <c r="G128" s="58">
        <v>104.552283825114</v>
      </c>
      <c r="H128" s="58"/>
      <c r="I128" s="58"/>
      <c r="J128" s="58"/>
      <c r="K128" s="58"/>
      <c r="L128" s="58"/>
      <c r="M128" s="59">
        <v>0.27885543100905102</v>
      </c>
      <c r="N128" s="59">
        <v>0.30248110262251199</v>
      </c>
      <c r="O128" s="59">
        <v>0.28082162606630201</v>
      </c>
      <c r="P128" s="59">
        <v>0.26454454039759701</v>
      </c>
      <c r="Q128" s="59">
        <v>0.243219763884087</v>
      </c>
      <c r="R128" s="59">
        <v>0.24774738782184999</v>
      </c>
      <c r="S128" s="59">
        <v>0.212932155536598</v>
      </c>
    </row>
    <row r="129" spans="1:19" x14ac:dyDescent="0.35">
      <c r="A129" t="s">
        <v>254</v>
      </c>
      <c r="B129" t="s">
        <v>255</v>
      </c>
      <c r="C129" s="51" t="s">
        <v>60</v>
      </c>
      <c r="D129" s="51" t="s">
        <v>256</v>
      </c>
      <c r="E129" s="51" t="s">
        <v>3708</v>
      </c>
      <c r="F129" s="58">
        <v>107.048541115096</v>
      </c>
      <c r="G129" s="58">
        <v>108.942350034478</v>
      </c>
      <c r="H129" s="58">
        <v>97.423855134236305</v>
      </c>
      <c r="I129" s="58">
        <v>104.334986867667</v>
      </c>
      <c r="J129" s="58">
        <v>117.511629471943</v>
      </c>
      <c r="K129" s="58">
        <v>100.639440973451</v>
      </c>
      <c r="L129" s="58">
        <v>101.537542965247</v>
      </c>
      <c r="M129" s="59">
        <v>0.38961969974438299</v>
      </c>
      <c r="N129" s="59">
        <v>0.40525305199034101</v>
      </c>
      <c r="O129" s="59">
        <v>0.390529719357191</v>
      </c>
      <c r="P129" s="59">
        <v>0.37800442181870297</v>
      </c>
      <c r="Q129" s="59">
        <v>0.36128739930191001</v>
      </c>
      <c r="R129" s="59">
        <v>0.365279568657216</v>
      </c>
      <c r="S129" s="59">
        <v>0.33017218290822398</v>
      </c>
    </row>
    <row r="130" spans="1:19" x14ac:dyDescent="0.35">
      <c r="A130" t="s">
        <v>276</v>
      </c>
      <c r="B130" t="s">
        <v>277</v>
      </c>
      <c r="C130" s="51" t="s">
        <v>40</v>
      </c>
      <c r="D130" s="51" t="s">
        <v>236</v>
      </c>
      <c r="E130" s="51" t="s">
        <v>3708</v>
      </c>
      <c r="F130" s="58">
        <v>98.134684957311904</v>
      </c>
      <c r="G130" s="58">
        <v>105.815125131624</v>
      </c>
      <c r="H130" s="58">
        <v>91.0341615018379</v>
      </c>
      <c r="I130" s="58">
        <v>96.691019169656599</v>
      </c>
      <c r="J130" s="58">
        <v>112.95914658516401</v>
      </c>
      <c r="K130" s="58">
        <v>87.532736055372496</v>
      </c>
      <c r="L130" s="58">
        <v>104.938843088707</v>
      </c>
      <c r="M130" s="59">
        <v>0.57632945485176301</v>
      </c>
      <c r="N130" s="59">
        <v>0.61070639986985298</v>
      </c>
      <c r="O130" s="59">
        <v>0.57934648653488796</v>
      </c>
      <c r="P130" s="59">
        <v>0.552329346123136</v>
      </c>
      <c r="Q130" s="59">
        <v>0.52076721435237605</v>
      </c>
      <c r="R130" s="59">
        <v>0.52997157464965905</v>
      </c>
      <c r="S130" s="59">
        <v>0.46929476774857498</v>
      </c>
    </row>
    <row r="131" spans="1:19" x14ac:dyDescent="0.35">
      <c r="A131" t="s">
        <v>282</v>
      </c>
      <c r="B131" t="s">
        <v>283</v>
      </c>
      <c r="C131" s="51" t="s">
        <v>60</v>
      </c>
      <c r="D131" s="51" t="s">
        <v>52</v>
      </c>
      <c r="E131" s="51" t="s">
        <v>3708</v>
      </c>
      <c r="F131" s="58">
        <v>100.769343634877</v>
      </c>
      <c r="G131" s="58">
        <v>103.20925221061999</v>
      </c>
      <c r="H131" s="58">
        <v>94.915577211156503</v>
      </c>
      <c r="I131" s="58"/>
      <c r="J131" s="58"/>
      <c r="K131" s="58"/>
      <c r="L131" s="58"/>
      <c r="M131" s="59">
        <v>0.30884099145937399</v>
      </c>
      <c r="N131" s="59">
        <v>0.323442506497363</v>
      </c>
      <c r="O131" s="59">
        <v>0.30918270759222199</v>
      </c>
      <c r="P131" s="59">
        <v>0.29708206537052301</v>
      </c>
      <c r="Q131" s="59">
        <v>0.27901343814081198</v>
      </c>
      <c r="R131" s="59">
        <v>0.282635627095081</v>
      </c>
      <c r="S131" s="59">
        <v>0.23932603002005401</v>
      </c>
    </row>
    <row r="132" spans="1:19" x14ac:dyDescent="0.35">
      <c r="A132" t="s">
        <v>970</v>
      </c>
      <c r="B132" t="s">
        <v>971</v>
      </c>
      <c r="C132" s="51" t="s">
        <v>60</v>
      </c>
      <c r="D132" s="51" t="s">
        <v>73</v>
      </c>
      <c r="E132" s="51" t="s">
        <v>3708</v>
      </c>
      <c r="F132" s="58">
        <v>110.16577132257299</v>
      </c>
      <c r="G132" s="58">
        <v>116.525179722866</v>
      </c>
      <c r="H132" s="58">
        <v>116.978120966519</v>
      </c>
      <c r="I132" s="58">
        <v>123.96413004654001</v>
      </c>
      <c r="J132" s="58">
        <v>120.293048166999</v>
      </c>
      <c r="K132" s="58">
        <v>113.506841280179</v>
      </c>
      <c r="L132" s="58">
        <v>90.467233682171894</v>
      </c>
      <c r="M132" s="59">
        <v>0.45587421225535102</v>
      </c>
      <c r="N132" s="59">
        <v>0.482401590566362</v>
      </c>
      <c r="O132" s="59">
        <v>0.45774478814828901</v>
      </c>
      <c r="P132" s="59">
        <v>0.439829481807337</v>
      </c>
      <c r="Q132" s="59">
        <v>0.41666860740196499</v>
      </c>
      <c r="R132" s="59">
        <v>0.42140601337242301</v>
      </c>
      <c r="S132" s="59">
        <v>0.37584270568084699</v>
      </c>
    </row>
    <row r="133" spans="1:19" x14ac:dyDescent="0.35">
      <c r="A133" t="s">
        <v>966</v>
      </c>
      <c r="B133" t="s">
        <v>967</v>
      </c>
      <c r="C133" s="51" t="s">
        <v>40</v>
      </c>
      <c r="D133" s="51" t="s">
        <v>73</v>
      </c>
      <c r="E133" s="51" t="s">
        <v>3708</v>
      </c>
      <c r="F133" s="58">
        <v>110.16577132257299</v>
      </c>
      <c r="G133" s="58">
        <v>116.525179722866</v>
      </c>
      <c r="H133" s="58">
        <v>116.978120966519</v>
      </c>
      <c r="I133" s="58">
        <v>123.96413004654001</v>
      </c>
      <c r="J133" s="58">
        <v>120.293048166999</v>
      </c>
      <c r="K133" s="58">
        <v>113.506841280179</v>
      </c>
      <c r="L133" s="58">
        <v>90.467233682171894</v>
      </c>
      <c r="M133" s="59">
        <v>0.45587421225535102</v>
      </c>
      <c r="N133" s="59">
        <v>0.482401590566362</v>
      </c>
      <c r="O133" s="59">
        <v>0.45774478814828901</v>
      </c>
      <c r="P133" s="59">
        <v>0.439829481807337</v>
      </c>
      <c r="Q133" s="59">
        <v>0.41666860740196499</v>
      </c>
      <c r="R133" s="59">
        <v>0.42140601337242301</v>
      </c>
      <c r="S133" s="59">
        <v>0.37584270568084699</v>
      </c>
    </row>
    <row r="134" spans="1:19" x14ac:dyDescent="0.35">
      <c r="A134" t="s">
        <v>960</v>
      </c>
      <c r="B134" t="s">
        <v>961</v>
      </c>
      <c r="C134" s="51" t="s">
        <v>60</v>
      </c>
      <c r="D134" s="51" t="s">
        <v>73</v>
      </c>
      <c r="E134" s="51" t="s">
        <v>3708</v>
      </c>
      <c r="F134" s="58">
        <v>110.16577132257299</v>
      </c>
      <c r="G134" s="58">
        <v>116.525179722866</v>
      </c>
      <c r="H134" s="58">
        <v>116.978120966519</v>
      </c>
      <c r="I134" s="58">
        <v>123.96413004654001</v>
      </c>
      <c r="J134" s="58">
        <v>120.293048166999</v>
      </c>
      <c r="K134" s="58">
        <v>113.506841280179</v>
      </c>
      <c r="L134" s="58">
        <v>90.467233682171894</v>
      </c>
      <c r="M134" s="59">
        <v>0.45587421225535102</v>
      </c>
      <c r="N134" s="59">
        <v>0.482401590566362</v>
      </c>
      <c r="O134" s="59">
        <v>0.45774478814828901</v>
      </c>
      <c r="P134" s="59">
        <v>0.439829481807337</v>
      </c>
      <c r="Q134" s="59">
        <v>0.41666860740196499</v>
      </c>
      <c r="R134" s="59">
        <v>0.42140601337242301</v>
      </c>
      <c r="S134" s="59">
        <v>0.37584270568084699</v>
      </c>
    </row>
    <row r="135" spans="1:19" x14ac:dyDescent="0.35">
      <c r="A135" t="s">
        <v>1805</v>
      </c>
      <c r="B135" t="s">
        <v>1806</v>
      </c>
      <c r="C135" s="51" t="s">
        <v>60</v>
      </c>
      <c r="D135" s="51" t="s">
        <v>44</v>
      </c>
      <c r="E135" s="51" t="s">
        <v>3707</v>
      </c>
      <c r="F135" s="58">
        <v>106.973606121147</v>
      </c>
      <c r="G135" s="58">
        <v>126.503534711603</v>
      </c>
      <c r="H135" s="58">
        <v>127.086850218582</v>
      </c>
      <c r="I135" s="58">
        <v>113.66068714636801</v>
      </c>
      <c r="J135" s="58">
        <v>133.383499547067</v>
      </c>
      <c r="K135" s="58">
        <v>116.971049058799</v>
      </c>
      <c r="L135" s="58">
        <v>93.362527739819996</v>
      </c>
      <c r="M135" s="59">
        <v>0.70319807407118295</v>
      </c>
      <c r="N135" s="59">
        <v>0.73626109350841695</v>
      </c>
      <c r="O135" s="59">
        <v>0.70357970702560402</v>
      </c>
      <c r="P135" s="59">
        <v>0.68046176232920697</v>
      </c>
      <c r="Q135" s="59">
        <v>0.65052233730887299</v>
      </c>
      <c r="R135" s="59">
        <v>0.65649351889042595</v>
      </c>
      <c r="S135" s="59">
        <v>0.59576368154697501</v>
      </c>
    </row>
    <row r="136" spans="1:19" x14ac:dyDescent="0.35">
      <c r="A136" t="s">
        <v>1803</v>
      </c>
      <c r="B136" t="s">
        <v>1804</v>
      </c>
      <c r="C136" s="51" t="s">
        <v>40</v>
      </c>
      <c r="D136" s="51" t="s">
        <v>44</v>
      </c>
      <c r="E136" s="51" t="s">
        <v>3707</v>
      </c>
      <c r="F136" s="58">
        <v>108.49098513127601</v>
      </c>
      <c r="G136" s="58">
        <v>117.500242619735</v>
      </c>
      <c r="H136" s="58">
        <v>125.41782796071</v>
      </c>
      <c r="I136" s="58">
        <v>118.123699942141</v>
      </c>
      <c r="J136" s="58">
        <v>118.62221832297701</v>
      </c>
      <c r="K136" s="58">
        <v>110.823375947098</v>
      </c>
      <c r="L136" s="58">
        <v>89.804094452996594</v>
      </c>
      <c r="M136" s="59">
        <v>0.72776524132732501</v>
      </c>
      <c r="N136" s="59">
        <v>0.74235690849381397</v>
      </c>
      <c r="O136" s="59">
        <v>0.67037812896571403</v>
      </c>
      <c r="P136" s="59">
        <v>0.70296233574530698</v>
      </c>
      <c r="Q136" s="59">
        <v>0.67078292203099099</v>
      </c>
      <c r="R136" s="59">
        <v>0.64544961180587901</v>
      </c>
      <c r="S136" s="59">
        <v>0.56662442844573502</v>
      </c>
    </row>
    <row r="137" spans="1:19" x14ac:dyDescent="0.35">
      <c r="A137" t="s">
        <v>1803</v>
      </c>
      <c r="B137" t="s">
        <v>1804</v>
      </c>
      <c r="C137" s="51" t="s">
        <v>40</v>
      </c>
      <c r="D137" s="51" t="s">
        <v>44</v>
      </c>
      <c r="E137" s="51" t="s">
        <v>3707</v>
      </c>
      <c r="F137" s="58">
        <v>108.49098513127601</v>
      </c>
      <c r="G137" s="58">
        <v>117.500242619735</v>
      </c>
      <c r="H137" s="58">
        <v>125.41782796071</v>
      </c>
      <c r="I137" s="58">
        <v>118.123699942141</v>
      </c>
      <c r="J137" s="58">
        <v>118.62221832297701</v>
      </c>
      <c r="K137" s="58">
        <v>110.823375947098</v>
      </c>
      <c r="L137" s="58">
        <v>89.804094452996594</v>
      </c>
      <c r="M137" s="59">
        <v>0.72776524132732501</v>
      </c>
      <c r="N137" s="59">
        <v>0.74235690849381397</v>
      </c>
      <c r="O137" s="59">
        <v>0.67037812896571403</v>
      </c>
      <c r="P137" s="59">
        <v>0.70296233574530698</v>
      </c>
      <c r="Q137" s="59">
        <v>0.67078292203099099</v>
      </c>
      <c r="R137" s="59">
        <v>0.64544961180587901</v>
      </c>
      <c r="S137" s="59">
        <v>0.56662442844573502</v>
      </c>
    </row>
    <row r="138" spans="1:19" x14ac:dyDescent="0.35">
      <c r="A138" t="s">
        <v>1801</v>
      </c>
      <c r="B138" t="s">
        <v>1802</v>
      </c>
      <c r="C138" s="51" t="s">
        <v>40</v>
      </c>
      <c r="D138" s="51" t="s">
        <v>44</v>
      </c>
      <c r="E138" s="51" t="s">
        <v>3708</v>
      </c>
      <c r="F138" s="58">
        <v>108.040883611498</v>
      </c>
      <c r="G138" s="58">
        <v>115.030341712145</v>
      </c>
      <c r="H138" s="58">
        <v>119.70048020310099</v>
      </c>
      <c r="I138" s="58">
        <v>116.771990096278</v>
      </c>
      <c r="J138" s="58">
        <v>126.098870603172</v>
      </c>
      <c r="K138" s="58">
        <v>112.937881959462</v>
      </c>
      <c r="L138" s="58">
        <v>92.782598322611804</v>
      </c>
      <c r="M138" s="59">
        <v>0.57973230575756896</v>
      </c>
      <c r="N138" s="59">
        <v>0.59582807607188404</v>
      </c>
      <c r="O138" s="59">
        <v>0.57562132359426299</v>
      </c>
      <c r="P138" s="59">
        <v>0.56610440653143801</v>
      </c>
      <c r="Q138" s="59">
        <v>0.54686158460402401</v>
      </c>
      <c r="R138" s="59">
        <v>0.54809036502175801</v>
      </c>
      <c r="S138" s="59">
        <v>0.50430836771961196</v>
      </c>
    </row>
    <row r="139" spans="1:19" x14ac:dyDescent="0.35">
      <c r="A139" t="s">
        <v>3494</v>
      </c>
      <c r="B139" t="s">
        <v>3495</v>
      </c>
      <c r="C139" s="51" t="s">
        <v>40</v>
      </c>
      <c r="D139" s="51" t="s">
        <v>41</v>
      </c>
      <c r="E139" s="51" t="s">
        <v>3707</v>
      </c>
      <c r="F139" s="58">
        <v>112.42288761990901</v>
      </c>
      <c r="G139" s="58">
        <v>106.860161545905</v>
      </c>
      <c r="H139" s="58">
        <v>117.510670956114</v>
      </c>
      <c r="I139" s="58">
        <v>116.979781481551</v>
      </c>
      <c r="J139" s="58">
        <v>128.27584288275901</v>
      </c>
      <c r="K139" s="58">
        <v>116.92587171652499</v>
      </c>
      <c r="L139" s="58">
        <v>91.327068405833202</v>
      </c>
      <c r="M139" s="59">
        <v>0.66896007415653003</v>
      </c>
      <c r="N139" s="59">
        <v>0.70064862207349499</v>
      </c>
      <c r="O139" s="59">
        <v>0.66877540497120702</v>
      </c>
      <c r="P139" s="59">
        <v>0.64654312216466503</v>
      </c>
      <c r="Q139" s="59">
        <v>0.61781631728322495</v>
      </c>
      <c r="R139" s="59">
        <v>0.62352301819710398</v>
      </c>
      <c r="S139" s="59">
        <v>0.56505221976986997</v>
      </c>
    </row>
    <row r="140" spans="1:19" x14ac:dyDescent="0.35">
      <c r="A140" t="s">
        <v>3496</v>
      </c>
      <c r="B140" t="s">
        <v>3497</v>
      </c>
      <c r="C140" s="51" t="s">
        <v>40</v>
      </c>
      <c r="D140" s="51" t="s">
        <v>41</v>
      </c>
      <c r="E140" s="51" t="s">
        <v>3707</v>
      </c>
      <c r="F140" s="58">
        <v>107.021723999914</v>
      </c>
      <c r="G140" s="58">
        <v>106.860161545905</v>
      </c>
      <c r="H140" s="58">
        <v>122.49258533320599</v>
      </c>
      <c r="I140" s="58">
        <v>110.388394392525</v>
      </c>
      <c r="J140" s="58">
        <v>124.651143016931</v>
      </c>
      <c r="K140" s="58">
        <v>116.92587171652499</v>
      </c>
      <c r="L140" s="58">
        <v>91.327068405833202</v>
      </c>
      <c r="M140" s="59">
        <v>0.66896007415653003</v>
      </c>
      <c r="N140" s="59">
        <v>0.70064862207349499</v>
      </c>
      <c r="O140" s="59">
        <v>0.66877540497120702</v>
      </c>
      <c r="P140" s="59">
        <v>0.64654312216466503</v>
      </c>
      <c r="Q140" s="59">
        <v>0.61781631728322495</v>
      </c>
      <c r="R140" s="59">
        <v>0.62352301819710398</v>
      </c>
      <c r="S140" s="59">
        <v>0.56505221976986997</v>
      </c>
    </row>
    <row r="141" spans="1:19" x14ac:dyDescent="0.35">
      <c r="A141" t="s">
        <v>3492</v>
      </c>
      <c r="B141" t="s">
        <v>3493</v>
      </c>
      <c r="C141" s="51" t="s">
        <v>40</v>
      </c>
      <c r="D141" s="51" t="s">
        <v>41</v>
      </c>
      <c r="E141" s="51" t="s">
        <v>3708</v>
      </c>
      <c r="F141" s="58">
        <v>108.040883611498</v>
      </c>
      <c r="G141" s="58">
        <v>115.030341712145</v>
      </c>
      <c r="H141" s="58">
        <v>119.70048020310099</v>
      </c>
      <c r="I141" s="58">
        <v>116.771990096278</v>
      </c>
      <c r="J141" s="58">
        <v>126.098870603172</v>
      </c>
      <c r="K141" s="58">
        <v>112.937881959462</v>
      </c>
      <c r="L141" s="58">
        <v>92.782598322611804</v>
      </c>
      <c r="M141" s="59">
        <v>0.57973230575756896</v>
      </c>
      <c r="N141" s="59">
        <v>0.59582807607188404</v>
      </c>
      <c r="O141" s="59">
        <v>0.57562132359426299</v>
      </c>
      <c r="P141" s="59">
        <v>0.56610440653143801</v>
      </c>
      <c r="Q141" s="59">
        <v>0.54686158460402401</v>
      </c>
      <c r="R141" s="59">
        <v>0.54809036502175801</v>
      </c>
      <c r="S141" s="59">
        <v>0.50430836771961196</v>
      </c>
    </row>
    <row r="142" spans="1:19" x14ac:dyDescent="0.35">
      <c r="A142" t="s">
        <v>3490</v>
      </c>
      <c r="B142" t="s">
        <v>3491</v>
      </c>
      <c r="C142" s="51" t="s">
        <v>60</v>
      </c>
      <c r="D142" s="51" t="s">
        <v>41</v>
      </c>
      <c r="E142" s="51" t="s">
        <v>3707</v>
      </c>
      <c r="F142" s="58">
        <v>104.67416138335</v>
      </c>
      <c r="G142" s="58">
        <v>107.446526481258</v>
      </c>
      <c r="H142" s="58">
        <v>126.85960871734</v>
      </c>
      <c r="I142" s="58">
        <v>118.435975619137</v>
      </c>
      <c r="J142" s="58">
        <v>127.014637084605</v>
      </c>
      <c r="K142" s="58">
        <v>116.40501365236599</v>
      </c>
      <c r="L142" s="58">
        <v>91.967158907750004</v>
      </c>
      <c r="M142" s="59">
        <v>0.74117426089740801</v>
      </c>
      <c r="N142" s="59">
        <v>0.77171330714445596</v>
      </c>
      <c r="O142" s="59">
        <v>0.74221602598523295</v>
      </c>
      <c r="P142" s="59">
        <v>0.71883051398035902</v>
      </c>
      <c r="Q142" s="59">
        <v>0.689356786251767</v>
      </c>
      <c r="R142" s="59">
        <v>0.69659600758170703</v>
      </c>
      <c r="S142" s="59">
        <v>0.63493017496526905</v>
      </c>
    </row>
    <row r="143" spans="1:19" x14ac:dyDescent="0.35">
      <c r="A143" t="s">
        <v>3488</v>
      </c>
      <c r="B143" t="s">
        <v>3489</v>
      </c>
      <c r="C143" s="51" t="s">
        <v>60</v>
      </c>
      <c r="D143" s="51" t="s">
        <v>41</v>
      </c>
      <c r="E143" s="51" t="s">
        <v>3707</v>
      </c>
      <c r="F143" s="58">
        <v>110.79004754767401</v>
      </c>
      <c r="G143" s="58">
        <v>105.796334121314</v>
      </c>
      <c r="H143" s="58">
        <v>119.01663760282599</v>
      </c>
      <c r="I143" s="58">
        <v>118.02901502978899</v>
      </c>
      <c r="J143" s="58">
        <v>123.631426229795</v>
      </c>
      <c r="K143" s="58">
        <v>115.12502717571</v>
      </c>
      <c r="L143" s="58">
        <v>91.022579650572894</v>
      </c>
      <c r="M143" s="59">
        <v>0.66897625692247698</v>
      </c>
      <c r="N143" s="59">
        <v>0.70066200353660901</v>
      </c>
      <c r="O143" s="59">
        <v>0.66878661740295697</v>
      </c>
      <c r="P143" s="59">
        <v>0.64656064086171605</v>
      </c>
      <c r="Q143" s="59">
        <v>0.61783269603478497</v>
      </c>
      <c r="R143" s="59">
        <v>0.62353739499651895</v>
      </c>
      <c r="S143" s="59">
        <v>0.56506580078928603</v>
      </c>
    </row>
    <row r="144" spans="1:19" x14ac:dyDescent="0.35">
      <c r="A144" t="s">
        <v>3404</v>
      </c>
      <c r="B144" t="s">
        <v>3405</v>
      </c>
      <c r="C144" s="51" t="s">
        <v>40</v>
      </c>
      <c r="D144" s="51" t="s">
        <v>49</v>
      </c>
      <c r="E144" s="51" t="s">
        <v>3707</v>
      </c>
      <c r="F144" s="58">
        <v>105.60511398675</v>
      </c>
      <c r="G144" s="58">
        <v>119.68755564151</v>
      </c>
      <c r="H144" s="58">
        <v>108.656233092896</v>
      </c>
      <c r="I144" s="58">
        <v>117.19215439484201</v>
      </c>
      <c r="J144" s="58">
        <v>118.518654090833</v>
      </c>
      <c r="K144" s="58">
        <v>113.365518756442</v>
      </c>
      <c r="L144" s="58">
        <v>90.098370333951095</v>
      </c>
      <c r="M144" s="59">
        <v>0.68334900992580105</v>
      </c>
      <c r="N144" s="59">
        <v>0.72248925059848601</v>
      </c>
      <c r="O144" s="59">
        <v>0.68732685549949502</v>
      </c>
      <c r="P144" s="59">
        <v>0.65751092660769395</v>
      </c>
      <c r="Q144" s="59">
        <v>0.623349016739846</v>
      </c>
      <c r="R144" s="59">
        <v>0.63260551451836899</v>
      </c>
      <c r="S144" s="59">
        <v>0.56625634891374199</v>
      </c>
    </row>
    <row r="145" spans="1:19" x14ac:dyDescent="0.35">
      <c r="A145" t="s">
        <v>3402</v>
      </c>
      <c r="B145" t="s">
        <v>3403</v>
      </c>
      <c r="C145" s="51" t="s">
        <v>40</v>
      </c>
      <c r="D145" s="51" t="s">
        <v>49</v>
      </c>
      <c r="E145" s="51" t="s">
        <v>3707</v>
      </c>
      <c r="F145" s="58">
        <v>105.857446109232</v>
      </c>
      <c r="G145" s="58">
        <v>132.42746641464001</v>
      </c>
      <c r="H145" s="58">
        <v>112.39936357373701</v>
      </c>
      <c r="I145" s="58">
        <v>122.03136154668201</v>
      </c>
      <c r="J145" s="58">
        <v>126.683772044728</v>
      </c>
      <c r="K145" s="58">
        <v>114.91112277974101</v>
      </c>
      <c r="L145" s="58">
        <v>92.063762653233098</v>
      </c>
      <c r="M145" s="59">
        <v>0.70462364099573604</v>
      </c>
      <c r="N145" s="59">
        <v>0.74171388029285401</v>
      </c>
      <c r="O145" s="59">
        <v>0.70771437112062996</v>
      </c>
      <c r="P145" s="59">
        <v>0.68189113663669199</v>
      </c>
      <c r="Q145" s="59">
        <v>0.65012021010153098</v>
      </c>
      <c r="R145" s="59">
        <v>0.65667792579693995</v>
      </c>
      <c r="S145" s="59">
        <v>0.59359580250406896</v>
      </c>
    </row>
    <row r="146" spans="1:19" x14ac:dyDescent="0.35">
      <c r="A146" t="s">
        <v>3062</v>
      </c>
      <c r="B146" t="s">
        <v>3063</v>
      </c>
      <c r="C146" s="51" t="s">
        <v>60</v>
      </c>
      <c r="D146" s="51" t="s">
        <v>66</v>
      </c>
      <c r="E146" s="51" t="s">
        <v>3707</v>
      </c>
      <c r="F146" s="58">
        <v>112.313926021565</v>
      </c>
      <c r="G146" s="58">
        <v>117.904216489981</v>
      </c>
      <c r="H146" s="58">
        <v>130.26221735469301</v>
      </c>
      <c r="I146" s="58">
        <v>130.03252298595399</v>
      </c>
      <c r="J146" s="58">
        <v>137.726441009816</v>
      </c>
      <c r="K146" s="58">
        <v>112.028257958807</v>
      </c>
      <c r="L146" s="58">
        <v>88.971605676930196</v>
      </c>
      <c r="M146" s="59">
        <v>0.638861605533668</v>
      </c>
      <c r="N146" s="59">
        <v>0.67816909175850304</v>
      </c>
      <c r="O146" s="59">
        <v>0.64181214393617703</v>
      </c>
      <c r="P146" s="59">
        <v>0.61483883589198796</v>
      </c>
      <c r="Q146" s="59">
        <v>0.58275732389831203</v>
      </c>
      <c r="R146" s="59">
        <v>0.58899660340648696</v>
      </c>
      <c r="S146" s="59">
        <v>0.52789251923912195</v>
      </c>
    </row>
    <row r="147" spans="1:19" x14ac:dyDescent="0.35">
      <c r="A147" t="s">
        <v>3064</v>
      </c>
      <c r="B147" t="s">
        <v>3065</v>
      </c>
      <c r="C147" s="51" t="s">
        <v>60</v>
      </c>
      <c r="D147" s="51" t="s">
        <v>66</v>
      </c>
      <c r="E147" s="51" t="s">
        <v>3707</v>
      </c>
      <c r="F147" s="58">
        <v>117.723227625596</v>
      </c>
      <c r="G147" s="58">
        <v>132.76944966171399</v>
      </c>
      <c r="H147" s="58">
        <v>128.60737877907201</v>
      </c>
      <c r="I147" s="58">
        <v>127.395185472641</v>
      </c>
      <c r="J147" s="58">
        <v>141.351140875645</v>
      </c>
      <c r="K147" s="58">
        <v>112.028257958807</v>
      </c>
      <c r="L147" s="58">
        <v>88.971605676930196</v>
      </c>
      <c r="M147" s="59">
        <v>0.638861605533668</v>
      </c>
      <c r="N147" s="59">
        <v>0.67816909175850304</v>
      </c>
      <c r="O147" s="59">
        <v>0.64181214393617703</v>
      </c>
      <c r="P147" s="59">
        <v>0.61483883589198796</v>
      </c>
      <c r="Q147" s="59">
        <v>0.58275732389831203</v>
      </c>
      <c r="R147" s="59">
        <v>0.58899660340648696</v>
      </c>
      <c r="S147" s="59">
        <v>0.52789251923912195</v>
      </c>
    </row>
    <row r="148" spans="1:19" x14ac:dyDescent="0.35">
      <c r="A148" t="s">
        <v>3066</v>
      </c>
      <c r="B148" t="s">
        <v>3067</v>
      </c>
      <c r="C148" s="51" t="s">
        <v>60</v>
      </c>
      <c r="D148" s="51" t="s">
        <v>66</v>
      </c>
      <c r="E148" s="51" t="s">
        <v>3707</v>
      </c>
      <c r="F148" s="58">
        <v>117.723227625596</v>
      </c>
      <c r="G148" s="58">
        <v>129.053067453094</v>
      </c>
      <c r="H148" s="58">
        <v>123.63125134433901</v>
      </c>
      <c r="I148" s="58">
        <v>130.03252298595399</v>
      </c>
      <c r="J148" s="58">
        <v>141.351140875645</v>
      </c>
      <c r="K148" s="58">
        <v>114.107103683234</v>
      </c>
      <c r="L148" s="58">
        <v>90.990155169853196</v>
      </c>
      <c r="M148" s="59">
        <v>0.638861605533668</v>
      </c>
      <c r="N148" s="59">
        <v>0.67816909175850304</v>
      </c>
      <c r="O148" s="59">
        <v>0.64181214393617703</v>
      </c>
      <c r="P148" s="59">
        <v>0.61483883589198796</v>
      </c>
      <c r="Q148" s="59">
        <v>0.58275732389831203</v>
      </c>
      <c r="R148" s="59">
        <v>0.58899660340648696</v>
      </c>
      <c r="S148" s="59">
        <v>0.52789251923912195</v>
      </c>
    </row>
    <row r="149" spans="1:19" x14ac:dyDescent="0.35">
      <c r="A149" t="s">
        <v>2310</v>
      </c>
      <c r="B149" t="s">
        <v>2311</v>
      </c>
      <c r="C149" s="51" t="s">
        <v>60</v>
      </c>
      <c r="D149" s="51" t="s">
        <v>55</v>
      </c>
      <c r="E149" s="51" t="s">
        <v>3707</v>
      </c>
      <c r="F149" s="58">
        <v>96.405603665807504</v>
      </c>
      <c r="G149" s="58">
        <v>112.522168904186</v>
      </c>
      <c r="H149" s="58">
        <v>117.90569596260001</v>
      </c>
      <c r="I149" s="58">
        <v>112.305572970659</v>
      </c>
      <c r="J149" s="58">
        <v>127.414802328283</v>
      </c>
      <c r="K149" s="58">
        <v>110.064591524517</v>
      </c>
      <c r="L149" s="58">
        <v>88.862333502663404</v>
      </c>
      <c r="M149" s="59">
        <v>0.61280200908919202</v>
      </c>
      <c r="N149" s="59">
        <v>0.65841325781251303</v>
      </c>
      <c r="O149" s="59">
        <v>0.61796620779899203</v>
      </c>
      <c r="P149" s="59">
        <v>0.58233979926665402</v>
      </c>
      <c r="Q149" s="59">
        <v>0.54315946528231496</v>
      </c>
      <c r="R149" s="59">
        <v>0.55486618484547301</v>
      </c>
      <c r="S149" s="59">
        <v>0.48331576712827201</v>
      </c>
    </row>
    <row r="150" spans="1:19" x14ac:dyDescent="0.35">
      <c r="A150" t="s">
        <v>2316</v>
      </c>
      <c r="B150" t="s">
        <v>2317</v>
      </c>
      <c r="C150" s="51" t="s">
        <v>40</v>
      </c>
      <c r="D150" s="51" t="s">
        <v>55</v>
      </c>
      <c r="E150" s="51" t="s">
        <v>3707</v>
      </c>
      <c r="F150" s="58">
        <v>105.681687500975</v>
      </c>
      <c r="G150" s="58">
        <v>109.744253114313</v>
      </c>
      <c r="H150" s="58">
        <v>105.40295026228399</v>
      </c>
      <c r="I150" s="58">
        <v>113.450255019251</v>
      </c>
      <c r="J150" s="58">
        <v>125.071142789692</v>
      </c>
      <c r="K150" s="58">
        <v>109.21986695464101</v>
      </c>
      <c r="L150" s="58">
        <v>92.141921836103705</v>
      </c>
      <c r="M150" s="59">
        <v>0.61251548007279399</v>
      </c>
      <c r="N150" s="59">
        <v>0.658676040923594</v>
      </c>
      <c r="O150" s="59">
        <v>0.61755214862124497</v>
      </c>
      <c r="P150" s="59">
        <v>0.58286945745587504</v>
      </c>
      <c r="Q150" s="59">
        <v>0.543860066610107</v>
      </c>
      <c r="R150" s="59">
        <v>0.55487764604996603</v>
      </c>
      <c r="S150" s="59">
        <v>0.48409332059870902</v>
      </c>
    </row>
    <row r="151" spans="1:19" x14ac:dyDescent="0.35">
      <c r="A151" t="s">
        <v>2312</v>
      </c>
      <c r="B151" t="s">
        <v>2313</v>
      </c>
      <c r="C151" s="51" t="s">
        <v>40</v>
      </c>
      <c r="D151" s="51" t="s">
        <v>55</v>
      </c>
      <c r="E151" s="51" t="s">
        <v>3708</v>
      </c>
      <c r="F151" s="58">
        <v>100.800016734441</v>
      </c>
      <c r="G151" s="58">
        <v>107.84412717668</v>
      </c>
      <c r="H151" s="58">
        <v>109.99861460431001</v>
      </c>
      <c r="I151" s="58">
        <v>109.524585464311</v>
      </c>
      <c r="J151" s="58">
        <v>120.164871745483</v>
      </c>
      <c r="K151" s="58">
        <v>108.984635183893</v>
      </c>
      <c r="L151" s="58">
        <v>90.343200277009501</v>
      </c>
      <c r="M151" s="59">
        <v>0.48652564966022299</v>
      </c>
      <c r="N151" s="59">
        <v>0.51733003755750995</v>
      </c>
      <c r="O151" s="59">
        <v>0.48958191148447999</v>
      </c>
      <c r="P151" s="59">
        <v>0.466330944502235</v>
      </c>
      <c r="Q151" s="59">
        <v>0.437979107653096</v>
      </c>
      <c r="R151" s="59">
        <v>0.44518960349958397</v>
      </c>
      <c r="S151" s="59">
        <v>0.39272199052831502</v>
      </c>
    </row>
    <row r="152" spans="1:19" x14ac:dyDescent="0.35">
      <c r="A152" t="s">
        <v>2314</v>
      </c>
      <c r="B152" t="s">
        <v>2315</v>
      </c>
      <c r="C152" s="51" t="s">
        <v>40</v>
      </c>
      <c r="D152" s="51" t="s">
        <v>55</v>
      </c>
      <c r="E152" s="51" t="s">
        <v>3707</v>
      </c>
      <c r="F152" s="58">
        <v>100.747125299937</v>
      </c>
      <c r="G152" s="58">
        <v>111.10847389253</v>
      </c>
      <c r="H152" s="58">
        <v>109.76293854002201</v>
      </c>
      <c r="I152" s="58">
        <v>111.256371238588</v>
      </c>
      <c r="J152" s="58">
        <v>113.935816170495</v>
      </c>
      <c r="K152" s="58">
        <v>107.70155279799501</v>
      </c>
      <c r="L152" s="58">
        <v>89.166822257923698</v>
      </c>
      <c r="M152" s="59">
        <v>0.61277853117409797</v>
      </c>
      <c r="N152" s="59">
        <v>0.65839072492819795</v>
      </c>
      <c r="O152" s="59">
        <v>0.61794375098411802</v>
      </c>
      <c r="P152" s="59">
        <v>0.58231907155872098</v>
      </c>
      <c r="Q152" s="59">
        <v>0.54314454493627196</v>
      </c>
      <c r="R152" s="59">
        <v>0.55484326141028595</v>
      </c>
      <c r="S152" s="59">
        <v>0.48329891891034599</v>
      </c>
    </row>
    <row r="153" spans="1:19" x14ac:dyDescent="0.35">
      <c r="A153" t="s">
        <v>3242</v>
      </c>
      <c r="B153" t="s">
        <v>3243</v>
      </c>
      <c r="C153" s="51" t="s">
        <v>60</v>
      </c>
      <c r="D153" s="51" t="s">
        <v>55</v>
      </c>
      <c r="E153" s="51" t="s">
        <v>3707</v>
      </c>
      <c r="F153" s="58">
        <v>116.61449557226599</v>
      </c>
      <c r="G153" s="58">
        <v>120.553321875265</v>
      </c>
      <c r="H153" s="58">
        <v>119.754075610434</v>
      </c>
      <c r="I153" s="58">
        <v>123.20556899805101</v>
      </c>
      <c r="J153" s="58">
        <v>132.26880866447101</v>
      </c>
      <c r="K153" s="58">
        <v>107.70413272236399</v>
      </c>
      <c r="L153" s="58">
        <v>89.784087264807297</v>
      </c>
      <c r="M153" s="59">
        <v>0.66204231782934697</v>
      </c>
      <c r="N153" s="59">
        <v>0.69841134148360295</v>
      </c>
      <c r="O153" s="59">
        <v>0.66522930231819399</v>
      </c>
      <c r="P153" s="59">
        <v>0.64048563559653304</v>
      </c>
      <c r="Q153" s="59">
        <v>0.61060331974512805</v>
      </c>
      <c r="R153" s="59">
        <v>0.61633915098067804</v>
      </c>
      <c r="S153" s="59">
        <v>0.55947902396888904</v>
      </c>
    </row>
    <row r="154" spans="1:19" x14ac:dyDescent="0.35">
      <c r="A154" t="s">
        <v>3246</v>
      </c>
      <c r="B154" t="s">
        <v>3247</v>
      </c>
      <c r="C154" s="51" t="s">
        <v>60</v>
      </c>
      <c r="D154" s="51" t="s">
        <v>55</v>
      </c>
      <c r="E154" s="51" t="s">
        <v>3707</v>
      </c>
      <c r="F154" s="58">
        <v>118.81186049687599</v>
      </c>
      <c r="G154" s="58">
        <v>117.232109357235</v>
      </c>
      <c r="H154" s="58">
        <v>129.12839270710199</v>
      </c>
      <c r="I154" s="58">
        <v>116.45338300209301</v>
      </c>
      <c r="J154" s="58">
        <v>149.131777824187</v>
      </c>
      <c r="K154" s="58">
        <v>118.69501185343501</v>
      </c>
      <c r="L154" s="58">
        <v>92.187154265747793</v>
      </c>
      <c r="M154" s="59">
        <v>0.73108771527704597</v>
      </c>
      <c r="N154" s="59">
        <v>0.76639647553991197</v>
      </c>
      <c r="O154" s="59">
        <v>0.73409747732687702</v>
      </c>
      <c r="P154" s="59">
        <v>0.71033815405619205</v>
      </c>
      <c r="Q154" s="59">
        <v>0.68032649616506502</v>
      </c>
      <c r="R154" s="59">
        <v>0.685665189863366</v>
      </c>
      <c r="S154" s="59">
        <v>0.62729133326321695</v>
      </c>
    </row>
    <row r="155" spans="1:19" x14ac:dyDescent="0.35">
      <c r="A155" t="s">
        <v>3234</v>
      </c>
      <c r="B155" t="s">
        <v>3235</v>
      </c>
      <c r="C155" s="51" t="s">
        <v>40</v>
      </c>
      <c r="D155" s="51" t="s">
        <v>55</v>
      </c>
      <c r="E155" s="51" t="s">
        <v>3707</v>
      </c>
      <c r="F155" s="58">
        <v>116.78577555843501</v>
      </c>
      <c r="G155" s="58">
        <v>118.52195452821201</v>
      </c>
      <c r="H155" s="58">
        <v>125.843187135637</v>
      </c>
      <c r="I155" s="58">
        <v>129.96360916869801</v>
      </c>
      <c r="J155" s="58">
        <v>144.19775774294101</v>
      </c>
      <c r="K155" s="58">
        <v>123.62249540217501</v>
      </c>
      <c r="L155" s="58">
        <v>92.405196341774598</v>
      </c>
      <c r="M155" s="59">
        <v>0.67666312237699899</v>
      </c>
      <c r="N155" s="59">
        <v>0.71307627378913796</v>
      </c>
      <c r="O155" s="59">
        <v>0.68002197721877</v>
      </c>
      <c r="P155" s="59">
        <v>0.65438679073511796</v>
      </c>
      <c r="Q155" s="59">
        <v>0.62378463749769497</v>
      </c>
      <c r="R155" s="59">
        <v>0.630206850152364</v>
      </c>
      <c r="S155" s="59">
        <v>0.57169819343579098</v>
      </c>
    </row>
    <row r="156" spans="1:19" x14ac:dyDescent="0.35">
      <c r="A156" t="s">
        <v>3240</v>
      </c>
      <c r="B156" t="s">
        <v>3241</v>
      </c>
      <c r="C156" s="51" t="s">
        <v>40</v>
      </c>
      <c r="D156" s="51" t="s">
        <v>55</v>
      </c>
      <c r="E156" s="51" t="s">
        <v>3707</v>
      </c>
      <c r="F156" s="58">
        <v>115.466602884342</v>
      </c>
      <c r="G156" s="58">
        <v>116.8726163051</v>
      </c>
      <c r="H156" s="58">
        <v>121.98681413570201</v>
      </c>
      <c r="I156" s="58">
        <v>122.806912428234</v>
      </c>
      <c r="J156" s="58">
        <v>139.61911837255499</v>
      </c>
      <c r="K156" s="58">
        <v>107.894244482491</v>
      </c>
      <c r="L156" s="58">
        <v>87.809542424289404</v>
      </c>
      <c r="M156" s="59">
        <v>0.66681770920206396</v>
      </c>
      <c r="N156" s="59">
        <v>0.701995397668423</v>
      </c>
      <c r="O156" s="59">
        <v>0.67015478027761199</v>
      </c>
      <c r="P156" s="59">
        <v>0.64448778623122704</v>
      </c>
      <c r="Q156" s="59">
        <v>0.61446028734256397</v>
      </c>
      <c r="R156" s="59">
        <v>0.62135551515131504</v>
      </c>
      <c r="S156" s="59">
        <v>0.56367533475392595</v>
      </c>
    </row>
    <row r="157" spans="1:19" x14ac:dyDescent="0.35">
      <c r="A157" t="s">
        <v>3238</v>
      </c>
      <c r="B157" t="s">
        <v>3239</v>
      </c>
      <c r="C157" s="51" t="s">
        <v>40</v>
      </c>
      <c r="D157" s="51" t="s">
        <v>55</v>
      </c>
      <c r="E157" s="51" t="s">
        <v>3707</v>
      </c>
      <c r="F157" s="58">
        <v>110.25124746362999</v>
      </c>
      <c r="G157" s="58">
        <v>120.058842352214</v>
      </c>
      <c r="H157" s="58">
        <v>127.92754543298</v>
      </c>
      <c r="I157" s="58">
        <v>120.45286606397499</v>
      </c>
      <c r="J157" s="58">
        <v>142.600571430256</v>
      </c>
      <c r="K157" s="58">
        <v>109.65891275049501</v>
      </c>
      <c r="L157" s="58">
        <v>92.379859484207103</v>
      </c>
      <c r="M157" s="59">
        <v>0.66189389697810197</v>
      </c>
      <c r="N157" s="59">
        <v>0.69826767757694197</v>
      </c>
      <c r="O157" s="59">
        <v>0.66507078136417297</v>
      </c>
      <c r="P157" s="59">
        <v>0.64034573014070995</v>
      </c>
      <c r="Q157" s="59">
        <v>0.61046142070917397</v>
      </c>
      <c r="R157" s="59">
        <v>0.61618284981806504</v>
      </c>
      <c r="S157" s="59">
        <v>0.55932466206250697</v>
      </c>
    </row>
    <row r="158" spans="1:19" x14ac:dyDescent="0.35">
      <c r="A158" t="s">
        <v>3244</v>
      </c>
      <c r="B158" t="s">
        <v>3245</v>
      </c>
      <c r="C158" s="51" t="s">
        <v>60</v>
      </c>
      <c r="D158" s="51" t="s">
        <v>55</v>
      </c>
      <c r="E158" s="51" t="s">
        <v>3707</v>
      </c>
      <c r="F158" s="58">
        <v>117.721534487978</v>
      </c>
      <c r="G158" s="58">
        <v>117.297253716404</v>
      </c>
      <c r="H158" s="58">
        <v>130.37470341073401</v>
      </c>
      <c r="I158" s="58">
        <v>121.796717316642</v>
      </c>
      <c r="J158" s="58">
        <v>138.49771946187499</v>
      </c>
      <c r="K158" s="58">
        <v>107.951404140164</v>
      </c>
      <c r="L158" s="58">
        <v>88.272888811853306</v>
      </c>
      <c r="M158" s="59">
        <v>0.70263435435666199</v>
      </c>
      <c r="N158" s="59">
        <v>0.73973549924299398</v>
      </c>
      <c r="O158" s="59">
        <v>0.70588213574738701</v>
      </c>
      <c r="P158" s="59">
        <v>0.68063988423807298</v>
      </c>
      <c r="Q158" s="59">
        <v>0.64948796231709005</v>
      </c>
      <c r="R158" s="59">
        <v>0.65532349027038395</v>
      </c>
      <c r="S158" s="59">
        <v>0.59550277539389496</v>
      </c>
    </row>
    <row r="159" spans="1:19" x14ac:dyDescent="0.35">
      <c r="A159" t="s">
        <v>3248</v>
      </c>
      <c r="B159" t="s">
        <v>3249</v>
      </c>
      <c r="C159" s="51" t="s">
        <v>60</v>
      </c>
      <c r="D159" s="51" t="s">
        <v>55</v>
      </c>
      <c r="E159" s="51" t="s">
        <v>3707</v>
      </c>
      <c r="F159" s="58">
        <v>114.02770899542701</v>
      </c>
      <c r="G159" s="58">
        <v>121.47253736387</v>
      </c>
      <c r="H159" s="58">
        <v>124.457384644958</v>
      </c>
      <c r="I159" s="58">
        <v>121.50206779604601</v>
      </c>
      <c r="J159" s="58">
        <v>139.164420238698</v>
      </c>
      <c r="K159" s="58">
        <v>109.936913934107</v>
      </c>
      <c r="L159" s="58">
        <v>88.038243839072507</v>
      </c>
      <c r="M159" s="59">
        <v>0.66188977333102805</v>
      </c>
      <c r="N159" s="59">
        <v>0.69826318715021396</v>
      </c>
      <c r="O159" s="59">
        <v>0.66506795001700503</v>
      </c>
      <c r="P159" s="59">
        <v>0.64034064169313198</v>
      </c>
      <c r="Q159" s="59">
        <v>0.61046142070917397</v>
      </c>
      <c r="R159" s="59">
        <v>0.61618284981806504</v>
      </c>
      <c r="S159" s="59">
        <v>0.559321905036402</v>
      </c>
    </row>
    <row r="160" spans="1:19" x14ac:dyDescent="0.35">
      <c r="A160" t="s">
        <v>3236</v>
      </c>
      <c r="B160" t="s">
        <v>3237</v>
      </c>
      <c r="C160" s="51" t="s">
        <v>40</v>
      </c>
      <c r="D160" s="51" t="s">
        <v>55</v>
      </c>
      <c r="E160" s="51" t="s">
        <v>3707</v>
      </c>
      <c r="F160" s="58">
        <v>115.66054906766099</v>
      </c>
      <c r="G160" s="58">
        <v>122.536364788461</v>
      </c>
      <c r="H160" s="58">
        <v>129.58817095096001</v>
      </c>
      <c r="I160" s="58">
        <v>127.044284969168</v>
      </c>
      <c r="J160" s="58">
        <v>143.80878863246701</v>
      </c>
      <c r="K160" s="58">
        <v>109.65891275049501</v>
      </c>
      <c r="L160" s="58">
        <v>92.379859484207103</v>
      </c>
      <c r="M160" s="59">
        <v>0.66189389697810197</v>
      </c>
      <c r="N160" s="59">
        <v>0.69826767757694197</v>
      </c>
      <c r="O160" s="59">
        <v>0.66507078136417297</v>
      </c>
      <c r="P160" s="59">
        <v>0.64034573014070995</v>
      </c>
      <c r="Q160" s="59">
        <v>0.61046142070917397</v>
      </c>
      <c r="R160" s="59">
        <v>0.61618284981806504</v>
      </c>
      <c r="S160" s="59">
        <v>0.55932466206250697</v>
      </c>
    </row>
    <row r="161" spans="1:19" x14ac:dyDescent="0.35">
      <c r="A161" t="s">
        <v>1922</v>
      </c>
      <c r="B161" t="s">
        <v>1923</v>
      </c>
      <c r="C161" s="51" t="s">
        <v>60</v>
      </c>
      <c r="D161" s="51" t="s">
        <v>199</v>
      </c>
      <c r="E161" s="51" t="s">
        <v>3707</v>
      </c>
      <c r="F161" s="58">
        <v>112.096166676903</v>
      </c>
      <c r="G161" s="58">
        <v>112.01477877440099</v>
      </c>
      <c r="H161" s="58">
        <v>117.08024347872799</v>
      </c>
      <c r="I161" s="58">
        <v>118.343231492958</v>
      </c>
      <c r="J161" s="58">
        <v>129.90927185077501</v>
      </c>
      <c r="K161" s="58">
        <v>114.029877947139</v>
      </c>
      <c r="L161" s="58">
        <v>88.1693090593308</v>
      </c>
      <c r="M161" s="59">
        <v>0.62531481727287697</v>
      </c>
      <c r="N161" s="59">
        <v>0.66885541492204204</v>
      </c>
      <c r="O161" s="59">
        <v>0.62938415461153197</v>
      </c>
      <c r="P161" s="59">
        <v>0.59961162654701905</v>
      </c>
      <c r="Q161" s="59">
        <v>0.56471833748702505</v>
      </c>
      <c r="R161" s="59">
        <v>0.57204126237286601</v>
      </c>
      <c r="S161" s="59">
        <v>0.50803894338114097</v>
      </c>
    </row>
    <row r="162" spans="1:19" x14ac:dyDescent="0.35">
      <c r="A162" t="s">
        <v>1924</v>
      </c>
      <c r="B162" t="s">
        <v>1925</v>
      </c>
      <c r="C162" s="51" t="s">
        <v>60</v>
      </c>
      <c r="D162" s="51" t="s">
        <v>199</v>
      </c>
      <c r="E162" s="51" t="s">
        <v>3707</v>
      </c>
      <c r="F162" s="58">
        <v>108.597161245151</v>
      </c>
      <c r="G162" s="58">
        <v>119.366005975577</v>
      </c>
      <c r="H162" s="58">
        <v>125.471574660654</v>
      </c>
      <c r="I162" s="58">
        <v>124.22486353334401</v>
      </c>
      <c r="J162" s="58">
        <v>125.61487913804299</v>
      </c>
      <c r="K162" s="58">
        <v>109.52510067325299</v>
      </c>
      <c r="L162" s="58">
        <v>88.058223123233702</v>
      </c>
      <c r="M162" s="59">
        <v>0.62866714756514497</v>
      </c>
      <c r="N162" s="59">
        <v>0.67167071435974901</v>
      </c>
      <c r="O162" s="59">
        <v>0.63282431955905205</v>
      </c>
      <c r="P162" s="59">
        <v>0.60275805611244804</v>
      </c>
      <c r="Q162" s="59">
        <v>0.56777173247313695</v>
      </c>
      <c r="R162" s="59">
        <v>0.57566855214669999</v>
      </c>
      <c r="S162" s="59">
        <v>0.51141738178611895</v>
      </c>
    </row>
    <row r="163" spans="1:19" x14ac:dyDescent="0.35">
      <c r="A163" t="s">
        <v>1918</v>
      </c>
      <c r="B163" t="s">
        <v>1919</v>
      </c>
      <c r="C163" s="51" t="s">
        <v>60</v>
      </c>
      <c r="D163" s="51" t="s">
        <v>199</v>
      </c>
      <c r="E163" s="51" t="s">
        <v>3707</v>
      </c>
      <c r="F163" s="58">
        <v>114.146392480741</v>
      </c>
      <c r="G163" s="58">
        <v>116.105338618389</v>
      </c>
      <c r="H163" s="58">
        <v>123.993634970071</v>
      </c>
      <c r="I163" s="58">
        <v>119.260809743039</v>
      </c>
      <c r="J163" s="58">
        <v>123.68050583095599</v>
      </c>
      <c r="K163" s="58">
        <v>109.644293179074</v>
      </c>
      <c r="L163" s="58">
        <v>88.334473001998106</v>
      </c>
      <c r="M163" s="59">
        <v>0.62550561933954696</v>
      </c>
      <c r="N163" s="59">
        <v>0.66907928965072805</v>
      </c>
      <c r="O163" s="59">
        <v>0.62959269013530506</v>
      </c>
      <c r="P163" s="59">
        <v>0.59980408395766804</v>
      </c>
      <c r="Q163" s="59">
        <v>0.56490636180835596</v>
      </c>
      <c r="R163" s="59">
        <v>0.57223302704595203</v>
      </c>
      <c r="S163" s="59">
        <v>0.508262805008312</v>
      </c>
    </row>
    <row r="164" spans="1:19" x14ac:dyDescent="0.35">
      <c r="A164" t="s">
        <v>1920</v>
      </c>
      <c r="B164" t="s">
        <v>1921</v>
      </c>
      <c r="C164" s="51" t="s">
        <v>60</v>
      </c>
      <c r="D164" s="51" t="s">
        <v>199</v>
      </c>
      <c r="E164" s="51" t="s">
        <v>3707</v>
      </c>
      <c r="F164" s="58">
        <v>114.146392480741</v>
      </c>
      <c r="G164" s="58">
        <v>122.299144709007</v>
      </c>
      <c r="H164" s="58">
        <v>115.702043441736</v>
      </c>
      <c r="I164" s="58">
        <v>125.85222864823299</v>
      </c>
      <c r="J164" s="58">
        <v>133.34629170784001</v>
      </c>
      <c r="K164" s="58">
        <v>109.644293179074</v>
      </c>
      <c r="L164" s="58">
        <v>88.334473001998106</v>
      </c>
      <c r="M164" s="59">
        <v>0.62550561933954696</v>
      </c>
      <c r="N164" s="59">
        <v>0.66907928965072805</v>
      </c>
      <c r="O164" s="59">
        <v>0.62959269013530506</v>
      </c>
      <c r="P164" s="59">
        <v>0.59980408395766804</v>
      </c>
      <c r="Q164" s="59">
        <v>0.56490636180835596</v>
      </c>
      <c r="R164" s="59">
        <v>0.57223302704595203</v>
      </c>
      <c r="S164" s="59">
        <v>0.508262805008312</v>
      </c>
    </row>
    <row r="165" spans="1:19" x14ac:dyDescent="0.35">
      <c r="A165" t="s">
        <v>2406</v>
      </c>
      <c r="B165" t="s">
        <v>2407</v>
      </c>
      <c r="C165" s="51" t="s">
        <v>60</v>
      </c>
      <c r="D165" s="51" t="s">
        <v>199</v>
      </c>
      <c r="E165" s="51" t="s">
        <v>3707</v>
      </c>
      <c r="F165" s="58">
        <v>119.77481886299699</v>
      </c>
      <c r="G165" s="58">
        <v>125.45100817433099</v>
      </c>
      <c r="H165" s="58">
        <v>114.563793485283</v>
      </c>
      <c r="I165" s="58">
        <v>116.075343308353</v>
      </c>
      <c r="J165" s="58">
        <v>142.838199705687</v>
      </c>
      <c r="K165" s="58">
        <v>122.12069276148701</v>
      </c>
      <c r="L165" s="58">
        <v>97.531333738571902</v>
      </c>
      <c r="M165" s="59">
        <v>0.64570081800628798</v>
      </c>
      <c r="N165" s="59">
        <v>0.68724253009411496</v>
      </c>
      <c r="O165" s="59">
        <v>0.64901288570855797</v>
      </c>
      <c r="P165" s="59">
        <v>0.62354044603956704</v>
      </c>
      <c r="Q165" s="59">
        <v>0.59081086733156996</v>
      </c>
      <c r="R165" s="59">
        <v>0.59497024450701297</v>
      </c>
      <c r="S165" s="59">
        <v>0.53302066672998305</v>
      </c>
    </row>
    <row r="166" spans="1:19" x14ac:dyDescent="0.35">
      <c r="A166" t="s">
        <v>2410</v>
      </c>
      <c r="B166" t="s">
        <v>2411</v>
      </c>
      <c r="C166" s="51" t="s">
        <v>60</v>
      </c>
      <c r="D166" s="51" t="s">
        <v>199</v>
      </c>
      <c r="E166" s="51" t="s">
        <v>3707</v>
      </c>
      <c r="F166" s="58">
        <v>125.784474296103</v>
      </c>
      <c r="G166" s="58">
        <v>120.41941950109801</v>
      </c>
      <c r="H166" s="58">
        <v>131.08714031442801</v>
      </c>
      <c r="I166" s="58">
        <v>124.326070759887</v>
      </c>
      <c r="J166" s="58">
        <v>143.186100241345</v>
      </c>
      <c r="K166" s="58">
        <v>112.46386385550301</v>
      </c>
      <c r="L166" s="58">
        <v>92.036500417722706</v>
      </c>
      <c r="M166" s="59">
        <v>0.71356642874965104</v>
      </c>
      <c r="N166" s="59">
        <v>0.75238705543057904</v>
      </c>
      <c r="O166" s="59">
        <v>0.71680876030657303</v>
      </c>
      <c r="P166" s="59">
        <v>0.69119070047269004</v>
      </c>
      <c r="Q166" s="59">
        <v>0.65805240689400502</v>
      </c>
      <c r="R166" s="59">
        <v>0.663364356802845</v>
      </c>
      <c r="S166" s="59">
        <v>0.59810389925332397</v>
      </c>
    </row>
    <row r="167" spans="1:19" x14ac:dyDescent="0.35">
      <c r="A167" t="s">
        <v>2404</v>
      </c>
      <c r="B167" t="s">
        <v>2405</v>
      </c>
      <c r="C167" s="51" t="s">
        <v>40</v>
      </c>
      <c r="D167" s="51" t="s">
        <v>199</v>
      </c>
      <c r="E167" s="51" t="s">
        <v>3707</v>
      </c>
      <c r="F167" s="58">
        <v>118.70704981656399</v>
      </c>
      <c r="G167" s="58">
        <v>121.55979072642801</v>
      </c>
      <c r="H167" s="58">
        <v>119.694579791284</v>
      </c>
      <c r="I167" s="58">
        <v>124.250952790108</v>
      </c>
      <c r="J167" s="58">
        <v>140.233264886189</v>
      </c>
      <c r="K167" s="58">
        <v>115.600019917764</v>
      </c>
      <c r="L167" s="58">
        <v>95.817245096881095</v>
      </c>
      <c r="M167" s="59">
        <v>0.64567928766524596</v>
      </c>
      <c r="N167" s="59">
        <v>0.68722169476320305</v>
      </c>
      <c r="O167" s="59">
        <v>0.64899515066495095</v>
      </c>
      <c r="P167" s="59">
        <v>0.62352182982691495</v>
      </c>
      <c r="Q167" s="59">
        <v>0.59078889915219601</v>
      </c>
      <c r="R167" s="59">
        <v>0.59494959073528297</v>
      </c>
      <c r="S167" s="59">
        <v>0.53300590175089901</v>
      </c>
    </row>
    <row r="168" spans="1:19" x14ac:dyDescent="0.35">
      <c r="A168" t="s">
        <v>2408</v>
      </c>
      <c r="B168" t="s">
        <v>2409</v>
      </c>
      <c r="C168" s="51" t="s">
        <v>60</v>
      </c>
      <c r="D168" s="51" t="s">
        <v>199</v>
      </c>
      <c r="E168" s="51" t="s">
        <v>3707</v>
      </c>
      <c r="F168" s="58">
        <v>119.77481886299699</v>
      </c>
      <c r="G168" s="58">
        <v>124.212246956207</v>
      </c>
      <c r="H168" s="58">
        <v>119.539920920016</v>
      </c>
      <c r="I168" s="58">
        <v>125.300154522178</v>
      </c>
      <c r="J168" s="58">
        <v>140.421765301265</v>
      </c>
      <c r="K168" s="58">
        <v>109.635292109611</v>
      </c>
      <c r="L168" s="58">
        <v>97.531333738571902</v>
      </c>
      <c r="M168" s="59">
        <v>0.64570081800628798</v>
      </c>
      <c r="N168" s="59">
        <v>0.68724253009411496</v>
      </c>
      <c r="O168" s="59">
        <v>0.64901288570855797</v>
      </c>
      <c r="P168" s="59">
        <v>0.62354044603956704</v>
      </c>
      <c r="Q168" s="59">
        <v>0.59081086733156996</v>
      </c>
      <c r="R168" s="59">
        <v>0.59497024450701297</v>
      </c>
      <c r="S168" s="59">
        <v>0.53302066672998305</v>
      </c>
    </row>
    <row r="169" spans="1:19" x14ac:dyDescent="0.35">
      <c r="A169" t="s">
        <v>2402</v>
      </c>
      <c r="B169" t="s">
        <v>2403</v>
      </c>
      <c r="C169" s="51" t="s">
        <v>40</v>
      </c>
      <c r="D169" s="51" t="s">
        <v>199</v>
      </c>
      <c r="E169" s="51" t="s">
        <v>3707</v>
      </c>
      <c r="F169" s="58">
        <v>118.70704981656399</v>
      </c>
      <c r="G169" s="58">
        <v>122.79855194455099</v>
      </c>
      <c r="H169" s="58">
        <v>113.88812068598401</v>
      </c>
      <c r="I169" s="58">
        <v>118.980191151995</v>
      </c>
      <c r="J169" s="58">
        <v>136.608565020361</v>
      </c>
      <c r="K169" s="58">
        <v>113.52123152499</v>
      </c>
      <c r="L169" s="58">
        <v>91.780118207006794</v>
      </c>
      <c r="M169" s="59">
        <v>0.64567928766524596</v>
      </c>
      <c r="N169" s="59">
        <v>0.68722169476320305</v>
      </c>
      <c r="O169" s="59">
        <v>0.64899515066495095</v>
      </c>
      <c r="P169" s="59">
        <v>0.62352182982691495</v>
      </c>
      <c r="Q169" s="59">
        <v>0.59078889915219601</v>
      </c>
      <c r="R169" s="59">
        <v>0.59494959073528297</v>
      </c>
      <c r="S169" s="59">
        <v>0.53300590175089901</v>
      </c>
    </row>
    <row r="170" spans="1:19" x14ac:dyDescent="0.35">
      <c r="A170" t="s">
        <v>2400</v>
      </c>
      <c r="B170" t="s">
        <v>2401</v>
      </c>
      <c r="C170" s="51" t="s">
        <v>40</v>
      </c>
      <c r="D170" s="51" t="s">
        <v>199</v>
      </c>
      <c r="E170" s="51" t="s">
        <v>3707</v>
      </c>
      <c r="F170" s="58">
        <v>118.70704981656399</v>
      </c>
      <c r="G170" s="58">
        <v>119.08226829018101</v>
      </c>
      <c r="H170" s="58">
        <v>118.864285943871</v>
      </c>
      <c r="I170" s="58">
        <v>124.250952790108</v>
      </c>
      <c r="J170" s="58">
        <v>141.44148208839999</v>
      </c>
      <c r="K170" s="58">
        <v>111.43613665042599</v>
      </c>
      <c r="L170" s="58">
        <v>91.780118207006794</v>
      </c>
      <c r="M170" s="59">
        <v>0.64567928766524596</v>
      </c>
      <c r="N170" s="59">
        <v>0.68722169476320305</v>
      </c>
      <c r="O170" s="59">
        <v>0.64899515066495095</v>
      </c>
      <c r="P170" s="59">
        <v>0.62352182982691495</v>
      </c>
      <c r="Q170" s="59">
        <v>0.59078889915219601</v>
      </c>
      <c r="R170" s="59">
        <v>0.59494959073528297</v>
      </c>
      <c r="S170" s="59">
        <v>0.53300590175089901</v>
      </c>
    </row>
    <row r="171" spans="1:19" x14ac:dyDescent="0.35">
      <c r="A171" t="s">
        <v>2398</v>
      </c>
      <c r="B171" t="s">
        <v>2399</v>
      </c>
      <c r="C171" s="51" t="s">
        <v>40</v>
      </c>
      <c r="D171" s="51" t="s">
        <v>199</v>
      </c>
      <c r="E171" s="51" t="s">
        <v>3707</v>
      </c>
      <c r="F171" s="58">
        <v>110.597193711206</v>
      </c>
      <c r="G171" s="58">
        <v>122.79855194455099</v>
      </c>
      <c r="H171" s="58">
        <v>115.54878402711699</v>
      </c>
      <c r="I171" s="58">
        <v>116.34282182251501</v>
      </c>
      <c r="J171" s="58">
        <v>141.44148208839999</v>
      </c>
      <c r="K171" s="58">
        <v>111.43613665042599</v>
      </c>
      <c r="L171" s="58">
        <v>91.780118207006794</v>
      </c>
      <c r="M171" s="59">
        <v>0.64567928766524596</v>
      </c>
      <c r="N171" s="59">
        <v>0.68722169476320305</v>
      </c>
      <c r="O171" s="59">
        <v>0.64899515066495095</v>
      </c>
      <c r="P171" s="59">
        <v>0.62352182982691495</v>
      </c>
      <c r="Q171" s="59">
        <v>0.59078889915219601</v>
      </c>
      <c r="R171" s="59">
        <v>0.59494959073528297</v>
      </c>
      <c r="S171" s="59">
        <v>0.53300590175089901</v>
      </c>
    </row>
    <row r="172" spans="1:19" x14ac:dyDescent="0.35">
      <c r="A172" t="s">
        <v>3084</v>
      </c>
      <c r="B172" t="s">
        <v>3085</v>
      </c>
      <c r="C172" s="51" t="s">
        <v>40</v>
      </c>
      <c r="D172" s="51" t="s">
        <v>109</v>
      </c>
      <c r="E172" s="51" t="s">
        <v>3707</v>
      </c>
      <c r="F172" s="58">
        <v>119.63647313437301</v>
      </c>
      <c r="G172" s="58">
        <v>124.536950358136</v>
      </c>
      <c r="H172" s="58">
        <v>134.95913427641599</v>
      </c>
      <c r="I172" s="58">
        <v>125.038466550371</v>
      </c>
      <c r="J172" s="58">
        <v>137.905772177871</v>
      </c>
      <c r="K172" s="58">
        <v>106.234149148886</v>
      </c>
      <c r="L172" s="58">
        <v>92.793118141227396</v>
      </c>
      <c r="M172" s="59">
        <v>0.63993433506962205</v>
      </c>
      <c r="N172" s="59">
        <v>0.679956578032613</v>
      </c>
      <c r="O172" s="59">
        <v>0.64348057436967099</v>
      </c>
      <c r="P172" s="59">
        <v>0.61576004364714898</v>
      </c>
      <c r="Q172" s="59">
        <v>0.582187122854674</v>
      </c>
      <c r="R172" s="59">
        <v>0.58957826337835195</v>
      </c>
      <c r="S172" s="59">
        <v>0.52534601305109496</v>
      </c>
    </row>
    <row r="173" spans="1:19" x14ac:dyDescent="0.35">
      <c r="A173" t="s">
        <v>3090</v>
      </c>
      <c r="B173" t="s">
        <v>3091</v>
      </c>
      <c r="C173" s="51" t="s">
        <v>60</v>
      </c>
      <c r="D173" s="51" t="s">
        <v>109</v>
      </c>
      <c r="E173" s="51" t="s">
        <v>3707</v>
      </c>
      <c r="F173" s="58">
        <v>117.799473435766</v>
      </c>
      <c r="G173" s="58">
        <v>122.23731834291701</v>
      </c>
      <c r="H173" s="58">
        <v>132.07247126463599</v>
      </c>
      <c r="I173" s="58">
        <v>123.19370156783999</v>
      </c>
      <c r="J173" s="58">
        <v>138.60890864680499</v>
      </c>
      <c r="K173" s="58">
        <v>111.98330994314399</v>
      </c>
      <c r="L173" s="58">
        <v>93.239359359530496</v>
      </c>
      <c r="M173" s="59">
        <v>0.64043244651922404</v>
      </c>
      <c r="N173" s="59">
        <v>0.68064791847390105</v>
      </c>
      <c r="O173" s="59">
        <v>0.64384933759719398</v>
      </c>
      <c r="P173" s="59">
        <v>0.61647591006160196</v>
      </c>
      <c r="Q173" s="59">
        <v>0.582882923933284</v>
      </c>
      <c r="R173" s="59">
        <v>0.59002308475237297</v>
      </c>
      <c r="S173" s="59">
        <v>0.52578265119291401</v>
      </c>
    </row>
    <row r="174" spans="1:19" x14ac:dyDescent="0.35">
      <c r="A174" t="s">
        <v>3088</v>
      </c>
      <c r="B174" t="s">
        <v>3089</v>
      </c>
      <c r="C174" s="51" t="s">
        <v>60</v>
      </c>
      <c r="D174" s="51" t="s">
        <v>109</v>
      </c>
      <c r="E174" s="51" t="s">
        <v>3708</v>
      </c>
      <c r="F174" s="58">
        <v>117.62562643449699</v>
      </c>
      <c r="G174" s="58">
        <v>123.649830703574</v>
      </c>
      <c r="H174" s="58">
        <v>130.757587185213</v>
      </c>
      <c r="I174" s="58">
        <v>123.98166075443901</v>
      </c>
      <c r="J174" s="58">
        <v>137.469557315641</v>
      </c>
      <c r="K174" s="58">
        <v>107.785601000753</v>
      </c>
      <c r="L174" s="58">
        <v>93.086194148971103</v>
      </c>
      <c r="M174" s="59">
        <v>0.54291858569882701</v>
      </c>
      <c r="N174" s="59">
        <v>0.56858321270863998</v>
      </c>
      <c r="O174" s="59">
        <v>0.54468974411291604</v>
      </c>
      <c r="P174" s="59">
        <v>0.52727406239581698</v>
      </c>
      <c r="Q174" s="59">
        <v>0.50294959256194205</v>
      </c>
      <c r="R174" s="59">
        <v>0.50710234759924799</v>
      </c>
      <c r="S174" s="59">
        <v>0.458127409605672</v>
      </c>
    </row>
    <row r="175" spans="1:19" x14ac:dyDescent="0.35">
      <c r="A175" t="s">
        <v>3092</v>
      </c>
      <c r="B175" t="s">
        <v>3093</v>
      </c>
      <c r="C175" s="51" t="s">
        <v>60</v>
      </c>
      <c r="D175" s="51" t="s">
        <v>109</v>
      </c>
      <c r="E175" s="51" t="s">
        <v>3707</v>
      </c>
      <c r="F175" s="58">
        <v>118.00368767948</v>
      </c>
      <c r="G175" s="58">
        <v>124.711884151668</v>
      </c>
      <c r="H175" s="58">
        <v>136.465290038891</v>
      </c>
      <c r="I175" s="58">
        <v>124.76701101536101</v>
      </c>
      <c r="J175" s="58">
        <v>136.886055390736</v>
      </c>
      <c r="K175" s="58">
        <v>104.43331034123599</v>
      </c>
      <c r="L175" s="58">
        <v>92.4886014819389</v>
      </c>
      <c r="M175" s="59">
        <v>0.63996493979103197</v>
      </c>
      <c r="N175" s="59">
        <v>0.67998019483613104</v>
      </c>
      <c r="O175" s="59">
        <v>0.64350756927909203</v>
      </c>
      <c r="P175" s="59">
        <v>0.61578447026961103</v>
      </c>
      <c r="Q175" s="59">
        <v>0.58221408050843304</v>
      </c>
      <c r="R175" s="59">
        <v>0.58960444358661601</v>
      </c>
      <c r="S175" s="59">
        <v>0.52536409078059498</v>
      </c>
    </row>
    <row r="176" spans="1:19" x14ac:dyDescent="0.35">
      <c r="A176" t="s">
        <v>3082</v>
      </c>
      <c r="B176" t="s">
        <v>3083</v>
      </c>
      <c r="C176" s="51" t="s">
        <v>40</v>
      </c>
      <c r="D176" s="51" t="s">
        <v>109</v>
      </c>
      <c r="E176" s="51" t="s">
        <v>3707</v>
      </c>
      <c r="F176" s="58">
        <v>121.214422777366</v>
      </c>
      <c r="G176" s="58">
        <v>126.104324296767</v>
      </c>
      <c r="H176" s="58">
        <v>132.71554050633301</v>
      </c>
      <c r="I176" s="58">
        <v>127.362287556185</v>
      </c>
      <c r="J176" s="58">
        <v>138.004800045699</v>
      </c>
      <c r="K176" s="58">
        <v>109.30311251426301</v>
      </c>
      <c r="L176" s="58">
        <v>93.751900548736998</v>
      </c>
      <c r="M176" s="59">
        <v>0.64420800632281905</v>
      </c>
      <c r="N176" s="59">
        <v>0.68254765970479403</v>
      </c>
      <c r="O176" s="59">
        <v>0.64802139542030901</v>
      </c>
      <c r="P176" s="59">
        <v>0.61845921673333704</v>
      </c>
      <c r="Q176" s="59">
        <v>0.58454773164554896</v>
      </c>
      <c r="R176" s="59">
        <v>0.59365134180202395</v>
      </c>
      <c r="S176" s="59">
        <v>0.52789251923912195</v>
      </c>
    </row>
    <row r="177" spans="1:19" x14ac:dyDescent="0.35">
      <c r="A177" t="s">
        <v>3094</v>
      </c>
      <c r="B177" t="s">
        <v>3095</v>
      </c>
      <c r="C177" s="51" t="s">
        <v>60</v>
      </c>
      <c r="D177" s="51" t="s">
        <v>109</v>
      </c>
      <c r="E177" s="51" t="s">
        <v>3707</v>
      </c>
      <c r="F177" s="58">
        <v>120.500027937092</v>
      </c>
      <c r="G177" s="58">
        <v>118.521034688546</v>
      </c>
      <c r="H177" s="58">
        <v>131.24213959407001</v>
      </c>
      <c r="I177" s="58">
        <v>124.51041363024</v>
      </c>
      <c r="J177" s="58">
        <v>138.60890864680499</v>
      </c>
      <c r="K177" s="58">
        <v>111.98330994314399</v>
      </c>
      <c r="L177" s="58">
        <v>95.257936756481698</v>
      </c>
      <c r="M177" s="59">
        <v>0.64043244651922404</v>
      </c>
      <c r="N177" s="59">
        <v>0.68064791847390105</v>
      </c>
      <c r="O177" s="59">
        <v>0.64384933759719398</v>
      </c>
      <c r="P177" s="59">
        <v>0.61647591006160196</v>
      </c>
      <c r="Q177" s="59">
        <v>0.582882923933284</v>
      </c>
      <c r="R177" s="59">
        <v>0.59002308475237297</v>
      </c>
      <c r="S177" s="59">
        <v>0.52578265119291401</v>
      </c>
    </row>
    <row r="178" spans="1:19" x14ac:dyDescent="0.35">
      <c r="A178" t="s">
        <v>3086</v>
      </c>
      <c r="B178" t="s">
        <v>3087</v>
      </c>
      <c r="C178" s="51" t="s">
        <v>40</v>
      </c>
      <c r="D178" s="51" t="s">
        <v>109</v>
      </c>
      <c r="E178" s="51" t="s">
        <v>3707</v>
      </c>
      <c r="F178" s="58">
        <v>119.63647313437301</v>
      </c>
      <c r="G178" s="58">
        <v>124.536950358136</v>
      </c>
      <c r="H178" s="58">
        <v>133.304295700795</v>
      </c>
      <c r="I178" s="58">
        <v>130.30922818848401</v>
      </c>
      <c r="J178" s="58">
        <v>137.905772177871</v>
      </c>
      <c r="K178" s="58">
        <v>106.234149148886</v>
      </c>
      <c r="L178" s="58">
        <v>92.793118141227396</v>
      </c>
      <c r="M178" s="59">
        <v>0.63993433506962205</v>
      </c>
      <c r="N178" s="59">
        <v>0.679956578032613</v>
      </c>
      <c r="O178" s="59">
        <v>0.64348057436967099</v>
      </c>
      <c r="P178" s="59">
        <v>0.61576004364714898</v>
      </c>
      <c r="Q178" s="59">
        <v>0.582187122854674</v>
      </c>
      <c r="R178" s="59">
        <v>0.58957826337835195</v>
      </c>
      <c r="S178" s="59">
        <v>0.52534601305109496</v>
      </c>
    </row>
    <row r="179" spans="1:19" x14ac:dyDescent="0.35">
      <c r="A179" t="s">
        <v>3096</v>
      </c>
      <c r="B179" t="s">
        <v>3097</v>
      </c>
      <c r="C179" s="51" t="s">
        <v>60</v>
      </c>
      <c r="D179" s="51" t="s">
        <v>109</v>
      </c>
      <c r="E179" s="51" t="s">
        <v>3707</v>
      </c>
      <c r="F179" s="58">
        <v>120.704242180807</v>
      </c>
      <c r="G179" s="58">
        <v>124.711884151668</v>
      </c>
      <c r="H179" s="58">
        <v>133.97996850009301</v>
      </c>
      <c r="I179" s="58">
        <v>119.496281193415</v>
      </c>
      <c r="J179" s="58">
        <v>140.51075525656401</v>
      </c>
      <c r="K179" s="58">
        <v>110.67603359983499</v>
      </c>
      <c r="L179" s="58">
        <v>92.4886014819389</v>
      </c>
      <c r="M179" s="59">
        <v>0.63996493979103197</v>
      </c>
      <c r="N179" s="59">
        <v>0.67998019483613104</v>
      </c>
      <c r="O179" s="59">
        <v>0.64350756927909203</v>
      </c>
      <c r="P179" s="59">
        <v>0.61578447026961103</v>
      </c>
      <c r="Q179" s="59">
        <v>0.58221408050843304</v>
      </c>
      <c r="R179" s="59">
        <v>0.58960444358661601</v>
      </c>
      <c r="S179" s="59">
        <v>0.52536409078059498</v>
      </c>
    </row>
    <row r="180" spans="1:19" x14ac:dyDescent="0.35">
      <c r="A180" t="s">
        <v>3579</v>
      </c>
      <c r="B180" t="s">
        <v>3580</v>
      </c>
      <c r="C180" s="51" t="s">
        <v>40</v>
      </c>
      <c r="D180" s="51" t="s">
        <v>199</v>
      </c>
      <c r="E180" s="51" t="s">
        <v>3707</v>
      </c>
      <c r="F180" s="58">
        <v>108.659534250319</v>
      </c>
      <c r="G180" s="58">
        <v>115.203698637679</v>
      </c>
      <c r="H180" s="58">
        <v>111.68272830009801</v>
      </c>
      <c r="I180" s="58">
        <v>123.19309706067099</v>
      </c>
      <c r="J180" s="58">
        <v>103.192305954269</v>
      </c>
      <c r="K180" s="58">
        <v>107.538902899479</v>
      </c>
      <c r="L180" s="58">
        <v>98.088688797000202</v>
      </c>
      <c r="M180" s="59">
        <v>0.6320883940791</v>
      </c>
      <c r="N180" s="59">
        <v>0.67087268217172302</v>
      </c>
      <c r="O180" s="59">
        <v>0.63505762052617598</v>
      </c>
      <c r="P180" s="59">
        <v>0.60326033380323096</v>
      </c>
      <c r="Q180" s="59">
        <v>0.56655702469219404</v>
      </c>
      <c r="R180" s="59">
        <v>0.57558167916400704</v>
      </c>
      <c r="S180" s="59">
        <v>0.49821990562839102</v>
      </c>
    </row>
    <row r="181" spans="1:19" x14ac:dyDescent="0.35">
      <c r="A181" t="s">
        <v>434</v>
      </c>
      <c r="B181" t="s">
        <v>435</v>
      </c>
      <c r="C181" s="51" t="s">
        <v>60</v>
      </c>
      <c r="D181" s="51" t="s">
        <v>114</v>
      </c>
      <c r="E181" s="51" t="s">
        <v>3708</v>
      </c>
      <c r="F181" s="58">
        <v>102.62983425250501</v>
      </c>
      <c r="G181" s="58">
        <v>115.484085478579</v>
      </c>
      <c r="H181" s="58">
        <v>121.905721296377</v>
      </c>
      <c r="I181" s="58">
        <v>111.14482375783901</v>
      </c>
      <c r="J181" s="58">
        <v>102.991258148532</v>
      </c>
      <c r="K181" s="58">
        <v>105.361710458128</v>
      </c>
      <c r="L181" s="58">
        <v>96.067739557655599</v>
      </c>
      <c r="M181" s="59">
        <v>0.460823577898679</v>
      </c>
      <c r="N181" s="59">
        <v>0.48865183493667202</v>
      </c>
      <c r="O181" s="59">
        <v>0.462817351336268</v>
      </c>
      <c r="P181" s="59">
        <v>0.44376612353358402</v>
      </c>
      <c r="Q181" s="59">
        <v>0.418314192375421</v>
      </c>
      <c r="R181" s="59">
        <v>0.42347260545585502</v>
      </c>
      <c r="S181" s="59">
        <v>0.37639264181013199</v>
      </c>
    </row>
    <row r="182" spans="1:19" x14ac:dyDescent="0.35">
      <c r="A182" t="s">
        <v>3498</v>
      </c>
      <c r="B182" t="s">
        <v>435</v>
      </c>
      <c r="C182" s="51" t="s">
        <v>60</v>
      </c>
      <c r="D182" s="51" t="s">
        <v>114</v>
      </c>
      <c r="E182" s="51" t="s">
        <v>3707</v>
      </c>
      <c r="F182" s="58">
        <v>101.603579848127</v>
      </c>
      <c r="G182" s="58">
        <v>121.824277481682</v>
      </c>
      <c r="H182" s="58">
        <v>127.929550060072</v>
      </c>
      <c r="I182" s="58">
        <v>116.483322015037</v>
      </c>
      <c r="J182" s="58">
        <v>101.309314211936</v>
      </c>
      <c r="K182" s="58">
        <v>104.698050713594</v>
      </c>
      <c r="L182" s="58">
        <v>93.122915850027098</v>
      </c>
      <c r="M182" s="59">
        <v>0.59773793886783799</v>
      </c>
      <c r="N182" s="59">
        <v>0.643191688670535</v>
      </c>
      <c r="O182" s="59">
        <v>0.60218245351888999</v>
      </c>
      <c r="P182" s="59">
        <v>0.56853977217173901</v>
      </c>
      <c r="Q182" s="59">
        <v>0.53055544148084999</v>
      </c>
      <c r="R182" s="59">
        <v>0.54089559441122403</v>
      </c>
      <c r="S182" s="59">
        <v>0.47180986158614602</v>
      </c>
    </row>
    <row r="183" spans="1:19" x14ac:dyDescent="0.35">
      <c r="A183" t="s">
        <v>2500</v>
      </c>
      <c r="B183" t="s">
        <v>2501</v>
      </c>
      <c r="C183" s="51" t="s">
        <v>60</v>
      </c>
      <c r="D183" s="51" t="s">
        <v>106</v>
      </c>
      <c r="E183" s="51" t="s">
        <v>3707</v>
      </c>
      <c r="F183" s="58">
        <v>103.205173338702</v>
      </c>
      <c r="G183" s="58">
        <v>116.682439454253</v>
      </c>
      <c r="H183" s="58">
        <v>104.971425913472</v>
      </c>
      <c r="I183" s="58">
        <v>95.285355468159395</v>
      </c>
      <c r="J183" s="58">
        <v>110.90016803698001</v>
      </c>
      <c r="K183" s="58">
        <v>99.266444210097802</v>
      </c>
      <c r="L183" s="58">
        <v>97.555833475294705</v>
      </c>
      <c r="M183" s="59">
        <v>0.613571287278741</v>
      </c>
      <c r="N183" s="59">
        <v>0.658525901819207</v>
      </c>
      <c r="O183" s="59">
        <v>0.61712478002417803</v>
      </c>
      <c r="P183" s="59">
        <v>0.58790458221258202</v>
      </c>
      <c r="Q183" s="59">
        <v>0.551566039045844</v>
      </c>
      <c r="R183" s="59">
        <v>0.55883985034869099</v>
      </c>
      <c r="S183" s="59">
        <v>0.49131919302564098</v>
      </c>
    </row>
    <row r="184" spans="1:19" x14ac:dyDescent="0.35">
      <c r="A184" t="s">
        <v>2504</v>
      </c>
      <c r="B184" t="s">
        <v>2505</v>
      </c>
      <c r="C184" s="51" t="s">
        <v>40</v>
      </c>
      <c r="D184" s="51" t="s">
        <v>106</v>
      </c>
      <c r="E184" s="51" t="s">
        <v>3708</v>
      </c>
      <c r="F184" s="58">
        <v>107.202288934314</v>
      </c>
      <c r="G184" s="58">
        <v>116.83910786014199</v>
      </c>
      <c r="H184" s="58">
        <v>107.346228200168</v>
      </c>
      <c r="I184" s="58">
        <v>97.484762535376802</v>
      </c>
      <c r="J184" s="58">
        <v>112.324200358551</v>
      </c>
      <c r="K184" s="58">
        <v>101.759362062492</v>
      </c>
      <c r="L184" s="58">
        <v>98.245983803727</v>
      </c>
      <c r="M184" s="59">
        <v>0.49362371772436198</v>
      </c>
      <c r="N184" s="59">
        <v>0.52051207204725103</v>
      </c>
      <c r="O184" s="59">
        <v>0.49467115777652898</v>
      </c>
      <c r="P184" s="59">
        <v>0.47723194223147802</v>
      </c>
      <c r="Q184" s="59">
        <v>0.45197104304888702</v>
      </c>
      <c r="R184" s="59">
        <v>0.45596547288602601</v>
      </c>
      <c r="S184" s="59">
        <v>0.40518116183699199</v>
      </c>
    </row>
    <row r="185" spans="1:19" x14ac:dyDescent="0.35">
      <c r="A185" t="s">
        <v>2508</v>
      </c>
      <c r="B185" t="s">
        <v>2509</v>
      </c>
      <c r="C185" s="51" t="s">
        <v>40</v>
      </c>
      <c r="D185" s="51" t="s">
        <v>106</v>
      </c>
      <c r="E185" s="51" t="s">
        <v>3708</v>
      </c>
      <c r="F185" s="58">
        <v>107.202288934314</v>
      </c>
      <c r="G185" s="58">
        <v>116.83910786014199</v>
      </c>
      <c r="H185" s="58">
        <v>107.346228200168</v>
      </c>
      <c r="I185" s="58">
        <v>97.484762535376802</v>
      </c>
      <c r="J185" s="58">
        <v>112.324200358551</v>
      </c>
      <c r="K185" s="58">
        <v>101.759362062492</v>
      </c>
      <c r="L185" s="58">
        <v>98.245983803727</v>
      </c>
      <c r="M185" s="59">
        <v>0.49362371772436198</v>
      </c>
      <c r="N185" s="59">
        <v>0.52051207204725103</v>
      </c>
      <c r="O185" s="59">
        <v>0.49467115777652898</v>
      </c>
      <c r="P185" s="59">
        <v>0.47723194223147802</v>
      </c>
      <c r="Q185" s="59">
        <v>0.45197104304888702</v>
      </c>
      <c r="R185" s="59">
        <v>0.45596547288602601</v>
      </c>
      <c r="S185" s="59">
        <v>0.40518116183699199</v>
      </c>
    </row>
    <row r="186" spans="1:19" x14ac:dyDescent="0.35">
      <c r="A186" t="s">
        <v>2506</v>
      </c>
      <c r="B186" t="s">
        <v>2507</v>
      </c>
      <c r="C186" s="51" t="s">
        <v>60</v>
      </c>
      <c r="D186" s="51" t="s">
        <v>106</v>
      </c>
      <c r="E186" s="51" t="s">
        <v>3708</v>
      </c>
      <c r="F186" s="58">
        <v>107.202288934314</v>
      </c>
      <c r="G186" s="58">
        <v>116.83910786014199</v>
      </c>
      <c r="H186" s="58">
        <v>107.346228200168</v>
      </c>
      <c r="I186" s="58">
        <v>97.484762535376802</v>
      </c>
      <c r="J186" s="58">
        <v>112.324200358551</v>
      </c>
      <c r="K186" s="58">
        <v>101.759362062492</v>
      </c>
      <c r="L186" s="58">
        <v>98.245983803727</v>
      </c>
      <c r="M186" s="59">
        <v>0.49362371772436198</v>
      </c>
      <c r="N186" s="59">
        <v>0.52051207204725103</v>
      </c>
      <c r="O186" s="59">
        <v>0.49467115777652898</v>
      </c>
      <c r="P186" s="59">
        <v>0.47723194223147802</v>
      </c>
      <c r="Q186" s="59">
        <v>0.45197104304888702</v>
      </c>
      <c r="R186" s="59">
        <v>0.45596547288602601</v>
      </c>
      <c r="S186" s="59">
        <v>0.40518116183699199</v>
      </c>
    </row>
    <row r="187" spans="1:19" x14ac:dyDescent="0.35">
      <c r="A187" t="s">
        <v>2502</v>
      </c>
      <c r="B187" t="s">
        <v>2503</v>
      </c>
      <c r="C187" s="51" t="s">
        <v>60</v>
      </c>
      <c r="D187" s="51" t="s">
        <v>106</v>
      </c>
      <c r="E187" s="51" t="s">
        <v>3707</v>
      </c>
      <c r="F187" s="58">
        <v>116.700463269406</v>
      </c>
      <c r="G187" s="58">
        <v>123.561427541434</v>
      </c>
      <c r="H187" s="58">
        <v>109.893239300971</v>
      </c>
      <c r="I187" s="58">
        <v>94.593322024417702</v>
      </c>
      <c r="J187" s="58">
        <v>116.741316203781</v>
      </c>
      <c r="K187" s="58">
        <v>99.472396705846805</v>
      </c>
      <c r="L187" s="58">
        <v>96.021865335363799</v>
      </c>
      <c r="M187" s="59">
        <v>0.61438578500575902</v>
      </c>
      <c r="N187" s="59">
        <v>0.65875859167244999</v>
      </c>
      <c r="O187" s="59">
        <v>0.61783786535614205</v>
      </c>
      <c r="P187" s="59">
        <v>0.58811757430230904</v>
      </c>
      <c r="Q187" s="59">
        <v>0.55180923596328901</v>
      </c>
      <c r="R187" s="59">
        <v>0.55955382337714599</v>
      </c>
      <c r="S187" s="59">
        <v>0.49162575920019502</v>
      </c>
    </row>
    <row r="188" spans="1:19" x14ac:dyDescent="0.35">
      <c r="A188" t="s">
        <v>226</v>
      </c>
      <c r="B188" t="s">
        <v>227</v>
      </c>
      <c r="C188" s="51" t="s">
        <v>60</v>
      </c>
      <c r="D188" s="51" t="s">
        <v>223</v>
      </c>
      <c r="E188" s="51" t="s">
        <v>3708</v>
      </c>
      <c r="F188" s="58">
        <v>106.384995020716</v>
      </c>
      <c r="G188" s="58">
        <v>107.36755167569</v>
      </c>
      <c r="H188" s="58">
        <v>97.946569591210604</v>
      </c>
      <c r="I188" s="58">
        <v>100.188964904806</v>
      </c>
      <c r="J188" s="58">
        <v>111.58530382623501</v>
      </c>
      <c r="K188" s="58">
        <v>98.001031439540697</v>
      </c>
      <c r="L188" s="58">
        <v>98.478675494536702</v>
      </c>
      <c r="M188" s="59">
        <v>0.38980039518911103</v>
      </c>
      <c r="N188" s="59">
        <v>0.40971948671869401</v>
      </c>
      <c r="O188" s="59">
        <v>0.390268079964811</v>
      </c>
      <c r="P188" s="59">
        <v>0.37542266276872299</v>
      </c>
      <c r="Q188" s="59">
        <v>0.355234059313697</v>
      </c>
      <c r="R188" s="59">
        <v>0.35986638979036201</v>
      </c>
      <c r="S188" s="59">
        <v>0.31976714980439502</v>
      </c>
    </row>
    <row r="189" spans="1:19" x14ac:dyDescent="0.35">
      <c r="A189" t="s">
        <v>226</v>
      </c>
      <c r="B189" t="s">
        <v>227</v>
      </c>
      <c r="C189" s="51" t="s">
        <v>60</v>
      </c>
      <c r="D189" s="51" t="s">
        <v>223</v>
      </c>
      <c r="E189" s="51" t="s">
        <v>3708</v>
      </c>
      <c r="F189" s="58">
        <v>106.384995020716</v>
      </c>
      <c r="G189" s="58">
        <v>107.36755167569</v>
      </c>
      <c r="H189" s="58">
        <v>97.946569591210604</v>
      </c>
      <c r="I189" s="58">
        <v>100.188964904806</v>
      </c>
      <c r="J189" s="58">
        <v>111.58530382623501</v>
      </c>
      <c r="K189" s="58">
        <v>98.001031439540697</v>
      </c>
      <c r="L189" s="58">
        <v>98.478675494536702</v>
      </c>
      <c r="M189" s="59">
        <v>0.38980039518911103</v>
      </c>
      <c r="N189" s="59">
        <v>0.40971948671869401</v>
      </c>
      <c r="O189" s="59">
        <v>0.390268079964811</v>
      </c>
      <c r="P189" s="59">
        <v>0.37542266276872299</v>
      </c>
      <c r="Q189" s="59">
        <v>0.355234059313697</v>
      </c>
      <c r="R189" s="59">
        <v>0.35986638979036201</v>
      </c>
      <c r="S189" s="59">
        <v>0.31976714980439502</v>
      </c>
    </row>
    <row r="190" spans="1:19" x14ac:dyDescent="0.35">
      <c r="A190" t="s">
        <v>224</v>
      </c>
      <c r="B190" t="s">
        <v>225</v>
      </c>
      <c r="C190" s="51" t="s">
        <v>60</v>
      </c>
      <c r="D190" s="51" t="s">
        <v>223</v>
      </c>
      <c r="E190" s="51" t="s">
        <v>3708</v>
      </c>
      <c r="F190" s="58">
        <v>105.325637045031</v>
      </c>
      <c r="G190" s="58">
        <v>107.543569565971</v>
      </c>
      <c r="H190" s="58">
        <v>97.253563197506693</v>
      </c>
      <c r="I190" s="58">
        <v>102.180478775016</v>
      </c>
      <c r="J190" s="58">
        <v>110.07059247754501</v>
      </c>
      <c r="K190" s="58">
        <v>97.061268189097106</v>
      </c>
      <c r="L190" s="58"/>
      <c r="M190" s="59">
        <v>0.32721704546803798</v>
      </c>
      <c r="N190" s="59">
        <v>0.34066252643058498</v>
      </c>
      <c r="O190" s="59">
        <v>0.32660698051792297</v>
      </c>
      <c r="P190" s="59">
        <v>0.31757825579716098</v>
      </c>
      <c r="Q190" s="59">
        <v>0.302088254677784</v>
      </c>
      <c r="R190" s="59">
        <v>0.30453723235522701</v>
      </c>
      <c r="S190" s="59">
        <v>0.27273228500428598</v>
      </c>
    </row>
    <row r="191" spans="1:19" x14ac:dyDescent="0.35">
      <c r="A191" t="s">
        <v>224</v>
      </c>
      <c r="B191" t="s">
        <v>225</v>
      </c>
      <c r="C191" s="51" t="s">
        <v>60</v>
      </c>
      <c r="D191" s="51" t="s">
        <v>223</v>
      </c>
      <c r="E191" s="51" t="s">
        <v>3708</v>
      </c>
      <c r="F191" s="58">
        <v>105.325637045031</v>
      </c>
      <c r="G191" s="58">
        <v>107.543569565971</v>
      </c>
      <c r="H191" s="58">
        <v>97.253563197506693</v>
      </c>
      <c r="I191" s="58">
        <v>102.180478775016</v>
      </c>
      <c r="J191" s="58">
        <v>110.07059247754501</v>
      </c>
      <c r="K191" s="58">
        <v>97.061268189097106</v>
      </c>
      <c r="L191" s="58"/>
      <c r="M191" s="59">
        <v>0.32721704546803798</v>
      </c>
      <c r="N191" s="59">
        <v>0.34066252643058498</v>
      </c>
      <c r="O191" s="59">
        <v>0.32660698051792297</v>
      </c>
      <c r="P191" s="59">
        <v>0.31757825579716098</v>
      </c>
      <c r="Q191" s="59">
        <v>0.302088254677784</v>
      </c>
      <c r="R191" s="59">
        <v>0.30453723235522701</v>
      </c>
      <c r="S191" s="59">
        <v>0.27273228500428598</v>
      </c>
    </row>
    <row r="192" spans="1:19" x14ac:dyDescent="0.35">
      <c r="A192" t="s">
        <v>221</v>
      </c>
      <c r="B192" t="s">
        <v>222</v>
      </c>
      <c r="C192" s="51" t="s">
        <v>60</v>
      </c>
      <c r="D192" s="51" t="s">
        <v>223</v>
      </c>
      <c r="E192" s="51" t="s">
        <v>3708</v>
      </c>
      <c r="F192" s="58">
        <v>105.588619549307</v>
      </c>
      <c r="G192" s="58">
        <v>107.28828120737199</v>
      </c>
      <c r="H192" s="58">
        <v>98.342895714148796</v>
      </c>
      <c r="I192" s="58">
        <v>102.018426311113</v>
      </c>
      <c r="J192" s="58">
        <v>110.159485914455</v>
      </c>
      <c r="K192" s="58">
        <v>97.170754446127901</v>
      </c>
      <c r="L192" s="58"/>
      <c r="M192" s="59">
        <v>0.33145537263271901</v>
      </c>
      <c r="N192" s="59">
        <v>0.34535859558354798</v>
      </c>
      <c r="O192" s="59">
        <v>0.33093121526965102</v>
      </c>
      <c r="P192" s="59">
        <v>0.321515630302108</v>
      </c>
      <c r="Q192" s="59">
        <v>0.30572915421628699</v>
      </c>
      <c r="R192" s="59">
        <v>0.308312902410462</v>
      </c>
      <c r="S192" s="59">
        <v>0.27602474508563901</v>
      </c>
    </row>
    <row r="193" spans="1:19" x14ac:dyDescent="0.35">
      <c r="A193" t="s">
        <v>221</v>
      </c>
      <c r="B193" t="s">
        <v>222</v>
      </c>
      <c r="C193" s="51" t="s">
        <v>60</v>
      </c>
      <c r="D193" s="51" t="s">
        <v>223</v>
      </c>
      <c r="E193" s="51" t="s">
        <v>3708</v>
      </c>
      <c r="F193" s="58">
        <v>105.588619549307</v>
      </c>
      <c r="G193" s="58">
        <v>107.28828120737199</v>
      </c>
      <c r="H193" s="58">
        <v>98.342895714148796</v>
      </c>
      <c r="I193" s="58">
        <v>102.018426311113</v>
      </c>
      <c r="J193" s="58">
        <v>110.159485914455</v>
      </c>
      <c r="K193" s="58">
        <v>97.170754446127901</v>
      </c>
      <c r="L193" s="58"/>
      <c r="M193" s="59">
        <v>0.33145537263271901</v>
      </c>
      <c r="N193" s="59">
        <v>0.34535859558354798</v>
      </c>
      <c r="O193" s="59">
        <v>0.33093121526965102</v>
      </c>
      <c r="P193" s="59">
        <v>0.321515630302108</v>
      </c>
      <c r="Q193" s="59">
        <v>0.30572915421628699</v>
      </c>
      <c r="R193" s="59">
        <v>0.308312902410462</v>
      </c>
      <c r="S193" s="59">
        <v>0.27602474508563901</v>
      </c>
    </row>
    <row r="194" spans="1:19" x14ac:dyDescent="0.35">
      <c r="A194" t="s">
        <v>298</v>
      </c>
      <c r="B194" t="s">
        <v>299</v>
      </c>
      <c r="C194" s="51" t="s">
        <v>60</v>
      </c>
      <c r="D194" s="51" t="s">
        <v>223</v>
      </c>
      <c r="E194" s="51" t="s">
        <v>3708</v>
      </c>
      <c r="F194" s="58">
        <v>101.660966289922</v>
      </c>
      <c r="G194" s="58">
        <v>108.844255704434</v>
      </c>
      <c r="H194" s="58">
        <v>101.827905871909</v>
      </c>
      <c r="I194" s="58">
        <v>103.075671170147</v>
      </c>
      <c r="J194" s="58">
        <v>100.699443462966</v>
      </c>
      <c r="K194" s="58">
        <v>103.19287697173</v>
      </c>
      <c r="L194" s="58"/>
      <c r="M194" s="59">
        <v>0.33411735839235901</v>
      </c>
      <c r="N194" s="59">
        <v>0.35178345829093899</v>
      </c>
      <c r="O194" s="59">
        <v>0.335235431232218</v>
      </c>
      <c r="P194" s="59">
        <v>0.32177163717497698</v>
      </c>
      <c r="Q194" s="59">
        <v>0.30336450892842898</v>
      </c>
      <c r="R194" s="59">
        <v>0.30742702582428699</v>
      </c>
      <c r="S194" s="59">
        <v>0.25417137548802698</v>
      </c>
    </row>
    <row r="195" spans="1:19" x14ac:dyDescent="0.35">
      <c r="A195" t="s">
        <v>354</v>
      </c>
      <c r="B195" t="s">
        <v>355</v>
      </c>
      <c r="C195" s="51" t="s">
        <v>40</v>
      </c>
      <c r="D195" s="51" t="s">
        <v>249</v>
      </c>
      <c r="E195" s="51" t="s">
        <v>3708</v>
      </c>
      <c r="F195" s="58">
        <v>107.991509533852</v>
      </c>
      <c r="G195" s="58">
        <v>104.097981584596</v>
      </c>
      <c r="H195" s="58">
        <v>102.744549976868</v>
      </c>
      <c r="I195" s="58">
        <v>95.023476599351596</v>
      </c>
      <c r="J195" s="58">
        <v>108.446863607694</v>
      </c>
      <c r="K195" s="58">
        <v>101.57524719323</v>
      </c>
      <c r="L195" s="58">
        <v>89.7573552058319</v>
      </c>
      <c r="M195" s="59">
        <v>0.55386179848871198</v>
      </c>
      <c r="N195" s="59">
        <v>0.59042649851329299</v>
      </c>
      <c r="O195" s="59">
        <v>0.55705530462356301</v>
      </c>
      <c r="P195" s="59">
        <v>0.52752691700599297</v>
      </c>
      <c r="Q195" s="59">
        <v>0.494438798840942</v>
      </c>
      <c r="R195" s="59">
        <v>0.50450141285108197</v>
      </c>
      <c r="S195" s="59">
        <v>0.43803476776193301</v>
      </c>
    </row>
    <row r="196" spans="1:19" x14ac:dyDescent="0.35">
      <c r="A196" t="s">
        <v>354</v>
      </c>
      <c r="B196" t="s">
        <v>355</v>
      </c>
      <c r="C196" s="51" t="s">
        <v>40</v>
      </c>
      <c r="D196" s="51" t="s">
        <v>249</v>
      </c>
      <c r="E196" s="51" t="s">
        <v>3708</v>
      </c>
      <c r="F196" s="58">
        <v>107.991509533852</v>
      </c>
      <c r="G196" s="58">
        <v>104.097981584596</v>
      </c>
      <c r="H196" s="58">
        <v>102.744549976868</v>
      </c>
      <c r="I196" s="58">
        <v>95.023476599351596</v>
      </c>
      <c r="J196" s="58">
        <v>108.446863607694</v>
      </c>
      <c r="K196" s="58">
        <v>101.57524719323</v>
      </c>
      <c r="L196" s="58">
        <v>89.7573552058319</v>
      </c>
      <c r="M196" s="59">
        <v>0.55386179848871198</v>
      </c>
      <c r="N196" s="59">
        <v>0.59042649851329299</v>
      </c>
      <c r="O196" s="59">
        <v>0.55705530462356301</v>
      </c>
      <c r="P196" s="59">
        <v>0.52752691700599297</v>
      </c>
      <c r="Q196" s="59">
        <v>0.494438798840942</v>
      </c>
      <c r="R196" s="59">
        <v>0.50450141285108197</v>
      </c>
      <c r="S196" s="59">
        <v>0.43803476776193301</v>
      </c>
    </row>
    <row r="197" spans="1:19" x14ac:dyDescent="0.35">
      <c r="A197" t="s">
        <v>356</v>
      </c>
      <c r="B197" t="s">
        <v>357</v>
      </c>
      <c r="C197" s="51" t="s">
        <v>40</v>
      </c>
      <c r="D197" s="51" t="s">
        <v>249</v>
      </c>
      <c r="E197" s="51" t="s">
        <v>3708</v>
      </c>
      <c r="F197" s="58">
        <v>106.812594195372</v>
      </c>
      <c r="G197" s="58">
        <v>107.24882665600499</v>
      </c>
      <c r="H197" s="58">
        <v>104.140262133547</v>
      </c>
      <c r="I197" s="58">
        <v>102.340393192511</v>
      </c>
      <c r="J197" s="58">
        <v>108.78738048654</v>
      </c>
      <c r="K197" s="58">
        <v>99.561221781902205</v>
      </c>
      <c r="L197" s="58"/>
      <c r="M197" s="59">
        <v>0.36552043298449799</v>
      </c>
      <c r="N197" s="59">
        <v>0.38577567077347302</v>
      </c>
      <c r="O197" s="59">
        <v>0.36665043332615599</v>
      </c>
      <c r="P197" s="59">
        <v>0.35138511553464402</v>
      </c>
      <c r="Q197" s="59">
        <v>0.33086989164865199</v>
      </c>
      <c r="R197" s="59">
        <v>0.33564197843370702</v>
      </c>
      <c r="S197" s="59">
        <v>0.28964479082525602</v>
      </c>
    </row>
    <row r="198" spans="1:19" x14ac:dyDescent="0.35">
      <c r="A198" t="s">
        <v>356</v>
      </c>
      <c r="B198" t="s">
        <v>357</v>
      </c>
      <c r="C198" s="51" t="s">
        <v>40</v>
      </c>
      <c r="D198" s="51" t="s">
        <v>249</v>
      </c>
      <c r="E198" s="51" t="s">
        <v>3708</v>
      </c>
      <c r="F198" s="58">
        <v>106.812594195372</v>
      </c>
      <c r="G198" s="58">
        <v>107.24882665600499</v>
      </c>
      <c r="H198" s="58">
        <v>104.140262133547</v>
      </c>
      <c r="I198" s="58">
        <v>102.340393192511</v>
      </c>
      <c r="J198" s="58">
        <v>108.78738048654</v>
      </c>
      <c r="K198" s="58">
        <v>99.561221781902205</v>
      </c>
      <c r="L198" s="58"/>
      <c r="M198" s="59">
        <v>0.36552043298449799</v>
      </c>
      <c r="N198" s="59">
        <v>0.38577567077347302</v>
      </c>
      <c r="O198" s="59">
        <v>0.36665043332615599</v>
      </c>
      <c r="P198" s="59">
        <v>0.35138511553464402</v>
      </c>
      <c r="Q198" s="59">
        <v>0.33086989164865199</v>
      </c>
      <c r="R198" s="59">
        <v>0.33564197843370702</v>
      </c>
      <c r="S198" s="59">
        <v>0.28964479082525602</v>
      </c>
    </row>
    <row r="199" spans="1:19" x14ac:dyDescent="0.35">
      <c r="A199" t="s">
        <v>358</v>
      </c>
      <c r="B199" t="s">
        <v>359</v>
      </c>
      <c r="C199" s="51" t="s">
        <v>60</v>
      </c>
      <c r="D199" s="51" t="s">
        <v>249</v>
      </c>
      <c r="E199" s="51" t="s">
        <v>3708</v>
      </c>
      <c r="F199" s="58">
        <v>106.34266658025599</v>
      </c>
      <c r="G199" s="58">
        <v>105.849389159165</v>
      </c>
      <c r="H199" s="58">
        <v>102.74939134041</v>
      </c>
      <c r="I199" s="58">
        <v>100.673455129375</v>
      </c>
      <c r="J199" s="58">
        <v>107.10241069842699</v>
      </c>
      <c r="K199" s="58">
        <v>99.628464930640902</v>
      </c>
      <c r="L199" s="58"/>
      <c r="M199" s="59">
        <v>0.35916088389328998</v>
      </c>
      <c r="N199" s="59">
        <v>0.37860048944748198</v>
      </c>
      <c r="O199" s="59">
        <v>0.36016035775441402</v>
      </c>
      <c r="P199" s="59">
        <v>0.34558311700216399</v>
      </c>
      <c r="Q199" s="59">
        <v>0.32564843732137599</v>
      </c>
      <c r="R199" s="59">
        <v>0.33016390561652498</v>
      </c>
      <c r="S199" s="59">
        <v>0.28500614159405402</v>
      </c>
    </row>
    <row r="200" spans="1:19" x14ac:dyDescent="0.35">
      <c r="A200" t="s">
        <v>358</v>
      </c>
      <c r="B200" t="s">
        <v>359</v>
      </c>
      <c r="C200" s="51" t="s">
        <v>60</v>
      </c>
      <c r="D200" s="51" t="s">
        <v>249</v>
      </c>
      <c r="E200" s="51" t="s">
        <v>3708</v>
      </c>
      <c r="F200" s="58">
        <v>106.34266658025599</v>
      </c>
      <c r="G200" s="58">
        <v>105.849389159165</v>
      </c>
      <c r="H200" s="58">
        <v>102.74939134041</v>
      </c>
      <c r="I200" s="58">
        <v>100.673455129375</v>
      </c>
      <c r="J200" s="58">
        <v>107.10241069842699</v>
      </c>
      <c r="K200" s="58">
        <v>99.628464930640902</v>
      </c>
      <c r="L200" s="58"/>
      <c r="M200" s="59">
        <v>0.35916088389328998</v>
      </c>
      <c r="N200" s="59">
        <v>0.37860048944748198</v>
      </c>
      <c r="O200" s="59">
        <v>0.36016035775441402</v>
      </c>
      <c r="P200" s="59">
        <v>0.34558311700216399</v>
      </c>
      <c r="Q200" s="59">
        <v>0.32564843732137599</v>
      </c>
      <c r="R200" s="59">
        <v>0.33016390561652498</v>
      </c>
      <c r="S200" s="59">
        <v>0.28500614159405402</v>
      </c>
    </row>
    <row r="201" spans="1:19" x14ac:dyDescent="0.35">
      <c r="A201" t="s">
        <v>459</v>
      </c>
      <c r="B201" t="s">
        <v>460</v>
      </c>
      <c r="C201" s="51" t="s">
        <v>40</v>
      </c>
      <c r="D201" s="51" t="s">
        <v>41</v>
      </c>
      <c r="E201" s="51" t="s">
        <v>3707</v>
      </c>
      <c r="F201" s="58">
        <v>104.403150129724</v>
      </c>
      <c r="G201" s="58">
        <v>126.12600623174001</v>
      </c>
      <c r="H201" s="58">
        <v>97.131312716372605</v>
      </c>
      <c r="I201" s="58">
        <v>100.83095151819499</v>
      </c>
      <c r="J201" s="58">
        <v>105.535434641717</v>
      </c>
      <c r="K201" s="58">
        <v>109.556977072116</v>
      </c>
      <c r="L201" s="58">
        <v>104.37321727633299</v>
      </c>
      <c r="M201" s="59">
        <v>0.58758896272540295</v>
      </c>
      <c r="N201" s="59">
        <v>0.63657152835031805</v>
      </c>
      <c r="O201" s="59">
        <v>0.59242845645222297</v>
      </c>
      <c r="P201" s="59">
        <v>0.55583792382375496</v>
      </c>
      <c r="Q201" s="59">
        <v>0.51381049993242001</v>
      </c>
      <c r="R201" s="59">
        <v>0.52575903212341402</v>
      </c>
      <c r="S201" s="59">
        <v>0.44779507412939401</v>
      </c>
    </row>
    <row r="202" spans="1:19" x14ac:dyDescent="0.35">
      <c r="A202" t="s">
        <v>457</v>
      </c>
      <c r="B202" t="s">
        <v>458</v>
      </c>
      <c r="C202" s="51" t="s">
        <v>40</v>
      </c>
      <c r="D202" s="51" t="s">
        <v>41</v>
      </c>
      <c r="E202" s="51" t="s">
        <v>3707</v>
      </c>
      <c r="F202" s="58">
        <v>111.568727000104</v>
      </c>
      <c r="G202" s="58">
        <v>129.93483232674501</v>
      </c>
      <c r="H202" s="58">
        <v>92.460737351095204</v>
      </c>
      <c r="I202" s="58">
        <v>101.04352169171899</v>
      </c>
      <c r="J202" s="58">
        <v>109.33319198027</v>
      </c>
      <c r="K202" s="58">
        <v>121.67390719252801</v>
      </c>
      <c r="L202" s="58">
        <v>101.406441469752</v>
      </c>
      <c r="M202" s="59">
        <v>0.59025227933635105</v>
      </c>
      <c r="N202" s="59">
        <v>0.63752817361811698</v>
      </c>
      <c r="O202" s="59">
        <v>0.59535930421162697</v>
      </c>
      <c r="P202" s="59">
        <v>0.55685801837562898</v>
      </c>
      <c r="Q202" s="59">
        <v>0.51458325726165799</v>
      </c>
      <c r="R202" s="59">
        <v>0.52820613614155099</v>
      </c>
      <c r="S202" s="59">
        <v>0.44851496247045403</v>
      </c>
    </row>
    <row r="203" spans="1:19" x14ac:dyDescent="0.35">
      <c r="A203" t="s">
        <v>420</v>
      </c>
      <c r="B203" t="s">
        <v>421</v>
      </c>
      <c r="C203" s="51" t="s">
        <v>60</v>
      </c>
      <c r="D203" s="51" t="s">
        <v>55</v>
      </c>
      <c r="E203" s="51" t="s">
        <v>3708</v>
      </c>
      <c r="F203" s="58">
        <v>107.31501912929301</v>
      </c>
      <c r="G203" s="58">
        <v>124.590958087069</v>
      </c>
      <c r="H203" s="58">
        <v>98.271871398064903</v>
      </c>
      <c r="I203" s="58">
        <v>104.497440215271</v>
      </c>
      <c r="J203" s="58">
        <v>108.730917228568</v>
      </c>
      <c r="K203" s="58">
        <v>111.335404936752</v>
      </c>
      <c r="L203" s="58">
        <v>99.798005849876105</v>
      </c>
      <c r="M203" s="59">
        <v>0.44389741781484099</v>
      </c>
      <c r="N203" s="59">
        <v>0.47403173476289701</v>
      </c>
      <c r="O203" s="59">
        <v>0.44641671251236298</v>
      </c>
      <c r="P203" s="59">
        <v>0.42165007145281502</v>
      </c>
      <c r="Q203" s="59">
        <v>0.39104013700056001</v>
      </c>
      <c r="R203" s="59">
        <v>0.39983327568822302</v>
      </c>
      <c r="S203" s="59">
        <v>0.33958852201773398</v>
      </c>
    </row>
    <row r="204" spans="1:19" x14ac:dyDescent="0.35">
      <c r="A204" t="s">
        <v>418</v>
      </c>
      <c r="B204" t="s">
        <v>419</v>
      </c>
      <c r="C204" s="51" t="s">
        <v>40</v>
      </c>
      <c r="D204" s="51" t="s">
        <v>55</v>
      </c>
      <c r="E204" s="51" t="s">
        <v>3708</v>
      </c>
      <c r="F204" s="58">
        <v>107.31501912929301</v>
      </c>
      <c r="G204" s="58">
        <v>124.590958087069</v>
      </c>
      <c r="H204" s="58">
        <v>98.271871398064903</v>
      </c>
      <c r="I204" s="58">
        <v>104.497440215271</v>
      </c>
      <c r="J204" s="58">
        <v>108.730917228568</v>
      </c>
      <c r="K204" s="58">
        <v>111.335404936752</v>
      </c>
      <c r="L204" s="58">
        <v>99.798005849876105</v>
      </c>
      <c r="M204" s="59">
        <v>0.44389741781484099</v>
      </c>
      <c r="N204" s="59">
        <v>0.47403173476289701</v>
      </c>
      <c r="O204" s="59">
        <v>0.44641671251236298</v>
      </c>
      <c r="P204" s="59">
        <v>0.42165007145281502</v>
      </c>
      <c r="Q204" s="59">
        <v>0.39104013700056001</v>
      </c>
      <c r="R204" s="59">
        <v>0.39983327568822302</v>
      </c>
      <c r="S204" s="59">
        <v>0.33958852201773398</v>
      </c>
    </row>
    <row r="205" spans="1:19" x14ac:dyDescent="0.35">
      <c r="A205" t="s">
        <v>428</v>
      </c>
      <c r="B205" t="s">
        <v>429</v>
      </c>
      <c r="C205" s="51" t="s">
        <v>40</v>
      </c>
      <c r="D205" s="51" t="s">
        <v>135</v>
      </c>
      <c r="E205" s="51" t="s">
        <v>3708</v>
      </c>
      <c r="F205" s="58"/>
      <c r="G205" s="58">
        <v>112.211558759989</v>
      </c>
      <c r="H205" s="58"/>
      <c r="I205" s="58"/>
      <c r="J205" s="58"/>
      <c r="K205" s="58"/>
      <c r="L205" s="58"/>
      <c r="M205" s="59">
        <v>0.29423107301017098</v>
      </c>
      <c r="N205" s="59">
        <v>0.318283670171496</v>
      </c>
      <c r="O205" s="59">
        <v>0.29621806340447498</v>
      </c>
      <c r="P205" s="59">
        <v>0.279571245965752</v>
      </c>
      <c r="Q205" s="59">
        <v>0.25705486367595898</v>
      </c>
      <c r="R205" s="59">
        <v>0.26190269155101398</v>
      </c>
      <c r="S205" s="59">
        <v>0.223894907183357</v>
      </c>
    </row>
    <row r="206" spans="1:19" x14ac:dyDescent="0.35">
      <c r="A206" t="s">
        <v>428</v>
      </c>
      <c r="B206" t="s">
        <v>429</v>
      </c>
      <c r="C206" s="51" t="s">
        <v>40</v>
      </c>
      <c r="D206" s="51" t="s">
        <v>135</v>
      </c>
      <c r="E206" s="51" t="s">
        <v>3708</v>
      </c>
      <c r="F206" s="58"/>
      <c r="G206" s="58">
        <v>112.211558759989</v>
      </c>
      <c r="H206" s="58"/>
      <c r="I206" s="58"/>
      <c r="J206" s="58"/>
      <c r="K206" s="58"/>
      <c r="L206" s="58"/>
      <c r="M206" s="59">
        <v>0.29423107301017098</v>
      </c>
      <c r="N206" s="59">
        <v>0.318283670171496</v>
      </c>
      <c r="O206" s="59">
        <v>0.29621806340447498</v>
      </c>
      <c r="P206" s="59">
        <v>0.279571245965752</v>
      </c>
      <c r="Q206" s="59">
        <v>0.25705486367595898</v>
      </c>
      <c r="R206" s="59">
        <v>0.26190269155101398</v>
      </c>
      <c r="S206" s="59">
        <v>0.223894907183357</v>
      </c>
    </row>
    <row r="207" spans="1:19" x14ac:dyDescent="0.35">
      <c r="A207" t="s">
        <v>430</v>
      </c>
      <c r="B207" t="s">
        <v>431</v>
      </c>
      <c r="C207" s="51" t="s">
        <v>60</v>
      </c>
      <c r="D207" s="51" t="s">
        <v>135</v>
      </c>
      <c r="E207" s="51" t="s">
        <v>3708</v>
      </c>
      <c r="F207" s="58"/>
      <c r="G207" s="58">
        <v>112.211558759989</v>
      </c>
      <c r="H207" s="58"/>
      <c r="I207" s="58"/>
      <c r="J207" s="58"/>
      <c r="K207" s="58"/>
      <c r="L207" s="58"/>
      <c r="M207" s="59">
        <v>0.29423107301017098</v>
      </c>
      <c r="N207" s="59">
        <v>0.318283670171496</v>
      </c>
      <c r="O207" s="59">
        <v>0.29621806340447498</v>
      </c>
      <c r="P207" s="59">
        <v>0.279571245965752</v>
      </c>
      <c r="Q207" s="59">
        <v>0.25705486367595898</v>
      </c>
      <c r="R207" s="59">
        <v>0.26190269155101398</v>
      </c>
      <c r="S207" s="59">
        <v>0.223894907183357</v>
      </c>
    </row>
    <row r="208" spans="1:19" x14ac:dyDescent="0.35">
      <c r="A208" t="s">
        <v>430</v>
      </c>
      <c r="B208" t="s">
        <v>431</v>
      </c>
      <c r="C208" s="51" t="s">
        <v>60</v>
      </c>
      <c r="D208" s="51" t="s">
        <v>135</v>
      </c>
      <c r="E208" s="51" t="s">
        <v>3708</v>
      </c>
      <c r="F208" s="58"/>
      <c r="G208" s="58">
        <v>112.211558759989</v>
      </c>
      <c r="H208" s="58"/>
      <c r="I208" s="58"/>
      <c r="J208" s="58"/>
      <c r="K208" s="58"/>
      <c r="L208" s="58"/>
      <c r="M208" s="59">
        <v>0.29423107301017098</v>
      </c>
      <c r="N208" s="59">
        <v>0.318283670171496</v>
      </c>
      <c r="O208" s="59">
        <v>0.29621806340447498</v>
      </c>
      <c r="P208" s="59">
        <v>0.279571245965752</v>
      </c>
      <c r="Q208" s="59">
        <v>0.25705486367595898</v>
      </c>
      <c r="R208" s="59">
        <v>0.26190269155101398</v>
      </c>
      <c r="S208" s="59">
        <v>0.223894907183357</v>
      </c>
    </row>
    <row r="209" spans="1:19" x14ac:dyDescent="0.35">
      <c r="A209" t="s">
        <v>2636</v>
      </c>
      <c r="B209" t="s">
        <v>2637</v>
      </c>
      <c r="C209" s="51" t="s">
        <v>40</v>
      </c>
      <c r="D209" s="51" t="s">
        <v>106</v>
      </c>
      <c r="E209" s="51" t="s">
        <v>3707</v>
      </c>
      <c r="F209" s="58">
        <v>94.483859698533607</v>
      </c>
      <c r="G209" s="58">
        <v>117.632765234403</v>
      </c>
      <c r="H209" s="58">
        <v>116.864878447425</v>
      </c>
      <c r="I209" s="58">
        <v>112.995442915059</v>
      </c>
      <c r="J209" s="58">
        <v>137.83912622978599</v>
      </c>
      <c r="K209" s="58">
        <v>98.253170314649793</v>
      </c>
      <c r="L209" s="58">
        <v>97.106550717922403</v>
      </c>
      <c r="M209" s="59">
        <v>0.61052264340816398</v>
      </c>
      <c r="N209" s="59">
        <v>0.654064351932235</v>
      </c>
      <c r="O209" s="59">
        <v>0.61507772205193401</v>
      </c>
      <c r="P209" s="59">
        <v>0.58021682443606404</v>
      </c>
      <c r="Q209" s="59">
        <v>0.54164956625496896</v>
      </c>
      <c r="R209" s="59">
        <v>0.55242865261180396</v>
      </c>
      <c r="S209" s="59">
        <v>0.46009998300465599</v>
      </c>
    </row>
    <row r="210" spans="1:19" x14ac:dyDescent="0.35">
      <c r="A210" t="s">
        <v>2344</v>
      </c>
      <c r="B210" t="s">
        <v>2345</v>
      </c>
      <c r="C210" s="51" t="s">
        <v>40</v>
      </c>
      <c r="D210" s="51" t="s">
        <v>80</v>
      </c>
      <c r="E210" s="51" t="s">
        <v>3707</v>
      </c>
      <c r="F210" s="58">
        <v>109.202812956451</v>
      </c>
      <c r="G210" s="58">
        <v>120.94868867435601</v>
      </c>
      <c r="H210" s="58">
        <v>99.270860288702295</v>
      </c>
      <c r="I210" s="58">
        <v>117.03714603026501</v>
      </c>
      <c r="J210" s="58">
        <v>106.88283136186899</v>
      </c>
      <c r="K210" s="58">
        <v>99.474386114193095</v>
      </c>
      <c r="L210" s="58">
        <v>96.624062167042098</v>
      </c>
      <c r="M210" s="59">
        <v>0.63737666367382995</v>
      </c>
      <c r="N210" s="59">
        <v>0.67718759651274596</v>
      </c>
      <c r="O210" s="59">
        <v>0.64157405470499695</v>
      </c>
      <c r="P210" s="59">
        <v>0.60983002871984204</v>
      </c>
      <c r="Q210" s="59">
        <v>0.57401336221978505</v>
      </c>
      <c r="R210" s="59">
        <v>0.58477294370473099</v>
      </c>
      <c r="S210" s="59">
        <v>0.502798681874433</v>
      </c>
    </row>
    <row r="211" spans="1:19" x14ac:dyDescent="0.35">
      <c r="A211" t="s">
        <v>2348</v>
      </c>
      <c r="B211" t="s">
        <v>2349</v>
      </c>
      <c r="C211" s="51" t="s">
        <v>60</v>
      </c>
      <c r="D211" s="51" t="s">
        <v>80</v>
      </c>
      <c r="E211" s="51" t="s">
        <v>3707</v>
      </c>
      <c r="F211" s="58">
        <v>102.160731359262</v>
      </c>
      <c r="G211" s="58">
        <v>111.213532722899</v>
      </c>
      <c r="H211" s="58">
        <v>94.140066418070305</v>
      </c>
      <c r="I211" s="58">
        <v>106.22419903519599</v>
      </c>
      <c r="J211" s="58">
        <v>108.279548979156</v>
      </c>
      <c r="K211" s="58">
        <v>99.752358631978097</v>
      </c>
      <c r="L211" s="58">
        <v>96.637735140839496</v>
      </c>
      <c r="M211" s="59">
        <v>0.63737666367382995</v>
      </c>
      <c r="N211" s="59">
        <v>0.67718521681836497</v>
      </c>
      <c r="O211" s="59">
        <v>0.64157405470499695</v>
      </c>
      <c r="P211" s="59">
        <v>0.60983554176554799</v>
      </c>
      <c r="Q211" s="59">
        <v>0.57401795173080306</v>
      </c>
      <c r="R211" s="59">
        <v>0.58477824569938697</v>
      </c>
      <c r="S211" s="59">
        <v>0.42079397039174798</v>
      </c>
    </row>
    <row r="212" spans="1:19" x14ac:dyDescent="0.35">
      <c r="A212" t="s">
        <v>2346</v>
      </c>
      <c r="B212" t="s">
        <v>2347</v>
      </c>
      <c r="C212" s="51" t="s">
        <v>60</v>
      </c>
      <c r="D212" s="51" t="s">
        <v>80</v>
      </c>
      <c r="E212" s="51" t="s">
        <v>3707</v>
      </c>
      <c r="F212" s="58">
        <v>104.86133501619599</v>
      </c>
      <c r="G212" s="58">
        <v>118.646100031641</v>
      </c>
      <c r="H212" s="58">
        <v>99.116201417434297</v>
      </c>
      <c r="I212" s="58">
        <v>106.22419903519599</v>
      </c>
      <c r="J212" s="58">
        <v>113.11246604719599</v>
      </c>
      <c r="K212" s="58">
        <v>112.237747817523</v>
      </c>
      <c r="L212" s="58">
        <v>96.319545507753602</v>
      </c>
      <c r="M212" s="59">
        <v>0.63737666367382995</v>
      </c>
      <c r="N212" s="59">
        <v>0.67718521681836497</v>
      </c>
      <c r="O212" s="59">
        <v>0.64157405470499695</v>
      </c>
      <c r="P212" s="59">
        <v>0.60983554176554799</v>
      </c>
      <c r="Q212" s="59">
        <v>0.57401795173080306</v>
      </c>
      <c r="R212" s="59">
        <v>0.58477824569938697</v>
      </c>
      <c r="S212" s="59">
        <v>0.50280827618471602</v>
      </c>
    </row>
    <row r="213" spans="1:19" x14ac:dyDescent="0.35">
      <c r="A213" t="s">
        <v>3462</v>
      </c>
      <c r="B213" t="s">
        <v>3463</v>
      </c>
      <c r="C213" s="51" t="s">
        <v>40</v>
      </c>
      <c r="D213" s="51" t="s">
        <v>41</v>
      </c>
      <c r="E213" s="51" t="s">
        <v>3707</v>
      </c>
      <c r="F213" s="58">
        <v>111.628478372831</v>
      </c>
      <c r="G213" s="58">
        <v>110.35374544697</v>
      </c>
      <c r="H213" s="58">
        <v>98.581824569565697</v>
      </c>
      <c r="I213" s="58">
        <v>128.137870253904</v>
      </c>
      <c r="J213" s="58">
        <v>140.000559048632</v>
      </c>
      <c r="K213" s="58">
        <v>93.207480364514097</v>
      </c>
      <c r="L213" s="58">
        <v>99.545454862226293</v>
      </c>
      <c r="M213" s="59">
        <v>0.656360329418466</v>
      </c>
      <c r="N213" s="59">
        <v>0.65090777221484797</v>
      </c>
      <c r="O213" s="59">
        <v>0.64563109732696899</v>
      </c>
      <c r="P213" s="59">
        <v>0.63102700044206095</v>
      </c>
      <c r="Q213" s="59">
        <v>0.59824268566351901</v>
      </c>
      <c r="R213" s="59">
        <v>0.60557256163573803</v>
      </c>
      <c r="S213" s="59">
        <v>0.42237846272458301</v>
      </c>
    </row>
    <row r="214" spans="1:19" x14ac:dyDescent="0.35">
      <c r="A214" t="s">
        <v>3468</v>
      </c>
      <c r="B214" t="s">
        <v>3469</v>
      </c>
      <c r="C214" s="51" t="s">
        <v>60</v>
      </c>
      <c r="D214" s="51" t="s">
        <v>41</v>
      </c>
      <c r="E214" s="51" t="s">
        <v>3707</v>
      </c>
      <c r="F214" s="58">
        <v>104.586391313907</v>
      </c>
      <c r="G214" s="58">
        <v>117.971496191231</v>
      </c>
      <c r="H214" s="58">
        <v>95.763439912985305</v>
      </c>
      <c r="I214" s="58">
        <v>129.187071985975</v>
      </c>
      <c r="J214" s="58">
        <v>136.564407857075</v>
      </c>
      <c r="K214" s="58">
        <v>96.217799182413799</v>
      </c>
      <c r="L214" s="58">
        <v>99.545454862226293</v>
      </c>
      <c r="M214" s="59">
        <v>0.656360329418466</v>
      </c>
      <c r="N214" s="59">
        <v>0.65090010918402996</v>
      </c>
      <c r="O214" s="59">
        <v>0.63353942251499396</v>
      </c>
      <c r="P214" s="59">
        <v>0.63103221555280997</v>
      </c>
      <c r="Q214" s="59">
        <v>0.59824699501818102</v>
      </c>
      <c r="R214" s="59">
        <v>0.58161592493515202</v>
      </c>
      <c r="S214" s="59">
        <v>0.42237846272458301</v>
      </c>
    </row>
    <row r="215" spans="1:19" x14ac:dyDescent="0.35">
      <c r="A215" t="s">
        <v>3472</v>
      </c>
      <c r="B215" t="s">
        <v>3473</v>
      </c>
      <c r="C215" s="51" t="s">
        <v>60</v>
      </c>
      <c r="D215" s="51" t="s">
        <v>41</v>
      </c>
      <c r="E215" s="51" t="s">
        <v>3707</v>
      </c>
      <c r="F215" s="58">
        <v>112.69624741926501</v>
      </c>
      <c r="G215" s="58">
        <v>107.776781772597</v>
      </c>
      <c r="H215" s="58">
        <v>91.654801614001201</v>
      </c>
      <c r="I215" s="58">
        <v>117.324891442669</v>
      </c>
      <c r="J215" s="58">
        <v>132.93975625044101</v>
      </c>
      <c r="K215" s="58">
        <v>97.649324683306105</v>
      </c>
      <c r="L215" s="58">
        <v>97.024205930828103</v>
      </c>
      <c r="M215" s="59">
        <v>0.656360329418466</v>
      </c>
      <c r="N215" s="59">
        <v>0.68783930103145596</v>
      </c>
      <c r="O215" s="59">
        <v>0.65688077366822295</v>
      </c>
      <c r="P215" s="59">
        <v>0.63103221555280997</v>
      </c>
      <c r="Q215" s="59">
        <v>0.59824699501818102</v>
      </c>
      <c r="R215" s="59">
        <v>0.60557758428320996</v>
      </c>
      <c r="S215" s="59">
        <v>0.50510385703656802</v>
      </c>
    </row>
    <row r="216" spans="1:19" x14ac:dyDescent="0.35">
      <c r="A216" t="s">
        <v>3458</v>
      </c>
      <c r="B216" t="s">
        <v>3459</v>
      </c>
      <c r="C216" s="51" t="s">
        <v>40</v>
      </c>
      <c r="D216" s="51" t="s">
        <v>41</v>
      </c>
      <c r="E216" s="51" t="s">
        <v>3707</v>
      </c>
      <c r="F216" s="58">
        <v>103.51862226747301</v>
      </c>
      <c r="G216" s="58">
        <v>117.05408753054</v>
      </c>
      <c r="H216" s="58">
        <v>94.441645543569905</v>
      </c>
      <c r="I216" s="58">
        <v>122.86710861579201</v>
      </c>
      <c r="J216" s="58">
        <v>136.375907441999</v>
      </c>
      <c r="K216" s="58">
        <v>93.866106389947404</v>
      </c>
      <c r="L216" s="58">
        <v>99.545454862226293</v>
      </c>
      <c r="M216" s="59">
        <v>0.656360329418466</v>
      </c>
      <c r="N216" s="59">
        <v>0.65090777221484797</v>
      </c>
      <c r="O216" s="59">
        <v>0.62049217212306396</v>
      </c>
      <c r="P216" s="59">
        <v>0.63102700044206095</v>
      </c>
      <c r="Q216" s="59">
        <v>0.59824268566351901</v>
      </c>
      <c r="R216" s="59">
        <v>0.58161057919288806</v>
      </c>
      <c r="S216" s="59">
        <v>0.42237846272458301</v>
      </c>
    </row>
    <row r="217" spans="1:19" x14ac:dyDescent="0.35">
      <c r="A217" t="s">
        <v>3460</v>
      </c>
      <c r="B217" t="s">
        <v>3461</v>
      </c>
      <c r="C217" s="51" t="s">
        <v>40</v>
      </c>
      <c r="D217" s="51" t="s">
        <v>41</v>
      </c>
      <c r="E217" s="51" t="s">
        <v>3707</v>
      </c>
      <c r="F217" s="58">
        <v>111.628478372831</v>
      </c>
      <c r="G217" s="58">
        <v>115.71562226295799</v>
      </c>
      <c r="H217" s="58">
        <v>98.581824569565697</v>
      </c>
      <c r="I217" s="58">
        <v>126.82115819150501</v>
      </c>
      <c r="J217" s="58">
        <v>141.208824510038</v>
      </c>
      <c r="K217" s="58">
        <v>93.207480364514097</v>
      </c>
      <c r="L217" s="58">
        <v>99.545454862226293</v>
      </c>
      <c r="M217" s="59">
        <v>0.656360329418466</v>
      </c>
      <c r="N217" s="59">
        <v>0.65090777221484797</v>
      </c>
      <c r="O217" s="59">
        <v>0.64563109732696899</v>
      </c>
      <c r="P217" s="59">
        <v>0.63102700044206095</v>
      </c>
      <c r="Q217" s="59">
        <v>0.59824268566351901</v>
      </c>
      <c r="R217" s="59">
        <v>0.60557256163573803</v>
      </c>
      <c r="S217" s="59">
        <v>0.42237846272458301</v>
      </c>
    </row>
    <row r="218" spans="1:19" x14ac:dyDescent="0.35">
      <c r="A218" t="s">
        <v>3466</v>
      </c>
      <c r="B218" t="s">
        <v>3467</v>
      </c>
      <c r="C218" s="51" t="s">
        <v>60</v>
      </c>
      <c r="D218" s="51" t="s">
        <v>41</v>
      </c>
      <c r="E218" s="51" t="s">
        <v>3707</v>
      </c>
      <c r="F218" s="58">
        <v>110.263154044301</v>
      </c>
      <c r="G218" s="58">
        <v>108.799742034906</v>
      </c>
      <c r="H218" s="58">
        <v>93.263798528586307</v>
      </c>
      <c r="I218" s="58">
        <v>119.29536210016801</v>
      </c>
      <c r="J218" s="58">
        <v>127.34603297562499</v>
      </c>
      <c r="K218" s="58">
        <v>96.4286306018017</v>
      </c>
      <c r="L218" s="58">
        <v>99.545454862226293</v>
      </c>
      <c r="M218" s="59">
        <v>0.65952352764474298</v>
      </c>
      <c r="N218" s="59">
        <v>0.69037499076488495</v>
      </c>
      <c r="O218" s="59">
        <v>0.66003094128879902</v>
      </c>
      <c r="P218" s="59">
        <v>0.63394924233113303</v>
      </c>
      <c r="Q218" s="59">
        <v>0.60105928486291105</v>
      </c>
      <c r="R218" s="59">
        <v>0.60870393676769396</v>
      </c>
      <c r="S218" s="59">
        <v>0.42237846272458301</v>
      </c>
    </row>
    <row r="219" spans="1:19" x14ac:dyDescent="0.35">
      <c r="A219" t="s">
        <v>3470</v>
      </c>
      <c r="B219" t="s">
        <v>3471</v>
      </c>
      <c r="C219" s="51" t="s">
        <v>60</v>
      </c>
      <c r="D219" s="51" t="s">
        <v>41</v>
      </c>
      <c r="E219" s="51" t="s">
        <v>3708</v>
      </c>
      <c r="F219" s="58">
        <v>108.431179141207</v>
      </c>
      <c r="G219" s="58">
        <v>113.917894190947</v>
      </c>
      <c r="H219" s="58">
        <v>97.608698772492602</v>
      </c>
      <c r="I219" s="58">
        <v>122.720817880914</v>
      </c>
      <c r="J219" s="58">
        <v>132.08503765049099</v>
      </c>
      <c r="K219" s="58">
        <v>95.344615180171402</v>
      </c>
      <c r="L219" s="58">
        <v>99.545454862226293</v>
      </c>
      <c r="M219" s="59">
        <v>0.55981996629109598</v>
      </c>
      <c r="N219" s="59">
        <v>0.57298138528177101</v>
      </c>
      <c r="O219" s="59">
        <v>0.55589195350791099</v>
      </c>
      <c r="P219" s="59">
        <v>0.54340999065370199</v>
      </c>
      <c r="Q219" s="59">
        <v>0.51985898012117104</v>
      </c>
      <c r="R219" s="59">
        <v>0.52199927436293503</v>
      </c>
      <c r="S219" s="59">
        <v>0.42237846272458301</v>
      </c>
    </row>
    <row r="220" spans="1:19" x14ac:dyDescent="0.35">
      <c r="A220" t="s">
        <v>3464</v>
      </c>
      <c r="B220" t="s">
        <v>3465</v>
      </c>
      <c r="C220" s="51" t="s">
        <v>60</v>
      </c>
      <c r="D220" s="51" t="s">
        <v>41</v>
      </c>
      <c r="E220" s="51" t="s">
        <v>3707</v>
      </c>
      <c r="F220" s="58">
        <v>112.111022594071</v>
      </c>
      <c r="G220" s="58">
        <v>119.611898829021</v>
      </c>
      <c r="H220" s="58">
        <v>93.413275627938404</v>
      </c>
      <c r="I220" s="58">
        <v>117.213598491255</v>
      </c>
      <c r="J220" s="58">
        <v>126.881055633266</v>
      </c>
      <c r="K220" s="58">
        <v>93.407338505588299</v>
      </c>
      <c r="L220" s="58">
        <v>98.452585228209003</v>
      </c>
      <c r="M220" s="59">
        <v>0.65760129791355404</v>
      </c>
      <c r="N220" s="59">
        <v>0.68891700932518596</v>
      </c>
      <c r="O220" s="59">
        <v>0.65795880089192105</v>
      </c>
      <c r="P220" s="59">
        <v>0.63242988735454697</v>
      </c>
      <c r="Q220" s="59">
        <v>0.59965356750784304</v>
      </c>
      <c r="R220" s="59">
        <v>0.60681116113382205</v>
      </c>
      <c r="S220" s="59">
        <v>0.50578346233782701</v>
      </c>
    </row>
    <row r="221" spans="1:19" x14ac:dyDescent="0.35">
      <c r="A221" t="s">
        <v>3456</v>
      </c>
      <c r="B221" t="s">
        <v>3457</v>
      </c>
      <c r="C221" s="51" t="s">
        <v>40</v>
      </c>
      <c r="D221" s="51" t="s">
        <v>41</v>
      </c>
      <c r="E221" s="51" t="s">
        <v>3707</v>
      </c>
      <c r="F221" s="58">
        <v>106.219231386142</v>
      </c>
      <c r="G221" s="58">
        <v>110.079370415312</v>
      </c>
      <c r="H221" s="58">
        <v>99.276579149385995</v>
      </c>
      <c r="I221" s="58">
        <v>126.82115819150501</v>
      </c>
      <c r="J221" s="58">
        <v>132.75125583536499</v>
      </c>
      <c r="K221" s="58">
        <v>95.286291689949195</v>
      </c>
      <c r="L221" s="58">
        <v>103.384401763317</v>
      </c>
      <c r="M221" s="59">
        <v>0.656360329418466</v>
      </c>
      <c r="N221" s="59">
        <v>0.687848545564273</v>
      </c>
      <c r="O221" s="59">
        <v>0.65688077366822295</v>
      </c>
      <c r="P221" s="59">
        <v>0.63102700044206095</v>
      </c>
      <c r="Q221" s="59">
        <v>0.59824268566351901</v>
      </c>
      <c r="R221" s="59">
        <v>0.60557256163573803</v>
      </c>
      <c r="S221" s="59">
        <v>0.50511021417330904</v>
      </c>
    </row>
    <row r="222" spans="1:19" x14ac:dyDescent="0.35">
      <c r="A222" t="s">
        <v>1938</v>
      </c>
      <c r="B222" t="s">
        <v>1939</v>
      </c>
      <c r="C222" s="51" t="s">
        <v>60</v>
      </c>
      <c r="D222" s="51" t="s">
        <v>135</v>
      </c>
      <c r="E222" s="51" t="s">
        <v>3708</v>
      </c>
      <c r="F222" s="58">
        <v>106.914564773873</v>
      </c>
      <c r="G222" s="58">
        <v>110.948093276563</v>
      </c>
      <c r="H222" s="58">
        <v>102.397673843731</v>
      </c>
      <c r="I222" s="58">
        <v>105.818097482352</v>
      </c>
      <c r="J222" s="58">
        <v>109.85796246504501</v>
      </c>
      <c r="K222" s="58">
        <v>100.729364523971</v>
      </c>
      <c r="L222" s="58">
        <v>103.355158341807</v>
      </c>
      <c r="M222" s="59">
        <v>0.46155213978405102</v>
      </c>
      <c r="N222" s="59">
        <v>0.48975682816985699</v>
      </c>
      <c r="O222" s="59">
        <v>0.46428260127165799</v>
      </c>
      <c r="P222" s="59">
        <v>0.4410271450064</v>
      </c>
      <c r="Q222" s="59">
        <v>0.41348826812983502</v>
      </c>
      <c r="R222" s="59">
        <v>0.42091214726420001</v>
      </c>
      <c r="S222" s="59">
        <v>0.36484536911300702</v>
      </c>
    </row>
    <row r="223" spans="1:19" x14ac:dyDescent="0.35">
      <c r="A223" t="s">
        <v>1934</v>
      </c>
      <c r="B223" t="s">
        <v>1935</v>
      </c>
      <c r="C223" s="51" t="s">
        <v>40</v>
      </c>
      <c r="D223" s="51" t="s">
        <v>135</v>
      </c>
      <c r="E223" s="51" t="s">
        <v>3707</v>
      </c>
      <c r="F223" s="58">
        <v>105.02065380435199</v>
      </c>
      <c r="G223" s="58">
        <v>118.778261280726</v>
      </c>
      <c r="H223" s="58">
        <v>102.506226291894</v>
      </c>
      <c r="I223" s="58">
        <v>111.791487347746</v>
      </c>
      <c r="J223" s="58">
        <v>112.826675095307</v>
      </c>
      <c r="K223" s="58">
        <v>101.22299005313</v>
      </c>
      <c r="L223" s="58">
        <v>102.771347474282</v>
      </c>
      <c r="M223" s="59">
        <v>0.599248864537823</v>
      </c>
      <c r="N223" s="59">
        <v>0.64435793458191604</v>
      </c>
      <c r="O223" s="59">
        <v>0.60454535055762304</v>
      </c>
      <c r="P223" s="59">
        <v>0.56728244986914</v>
      </c>
      <c r="Q223" s="59">
        <v>0.52762460119750199</v>
      </c>
      <c r="R223" s="59">
        <v>0.540485282597436</v>
      </c>
      <c r="S223" s="59">
        <v>0.464967320374777</v>
      </c>
    </row>
    <row r="224" spans="1:19" x14ac:dyDescent="0.35">
      <c r="A224" t="s">
        <v>1936</v>
      </c>
      <c r="B224" t="s">
        <v>1937</v>
      </c>
      <c r="C224" s="51" t="s">
        <v>60</v>
      </c>
      <c r="D224" s="51" t="s">
        <v>135</v>
      </c>
      <c r="E224" s="51" t="s">
        <v>3708</v>
      </c>
      <c r="F224" s="58">
        <v>106.914564773873</v>
      </c>
      <c r="G224" s="58">
        <v>110.948093276563</v>
      </c>
      <c r="H224" s="58">
        <v>102.397673843731</v>
      </c>
      <c r="I224" s="58">
        <v>105.818097482352</v>
      </c>
      <c r="J224" s="58">
        <v>109.85796246504501</v>
      </c>
      <c r="K224" s="58">
        <v>100.729364523971</v>
      </c>
      <c r="L224" s="58">
        <v>103.355158341807</v>
      </c>
      <c r="M224" s="59">
        <v>0.46155213978405102</v>
      </c>
      <c r="N224" s="59">
        <v>0.48975682816985699</v>
      </c>
      <c r="O224" s="59">
        <v>0.46428260127165799</v>
      </c>
      <c r="P224" s="59">
        <v>0.4410271450064</v>
      </c>
      <c r="Q224" s="59">
        <v>0.41348826812983502</v>
      </c>
      <c r="R224" s="59">
        <v>0.42091214726420001</v>
      </c>
      <c r="S224" s="59">
        <v>0.36484536911300702</v>
      </c>
    </row>
    <row r="225" spans="1:19" x14ac:dyDescent="0.35">
      <c r="A225" t="s">
        <v>1008</v>
      </c>
      <c r="B225" t="s">
        <v>1009</v>
      </c>
      <c r="C225" s="51" t="s">
        <v>40</v>
      </c>
      <c r="D225" s="51" t="s">
        <v>52</v>
      </c>
      <c r="E225" s="51" t="s">
        <v>3707</v>
      </c>
      <c r="F225" s="58">
        <v>100.3115246846</v>
      </c>
      <c r="G225" s="58">
        <v>122.482816979361</v>
      </c>
      <c r="H225" s="58">
        <v>93.842575975374402</v>
      </c>
      <c r="I225" s="58">
        <v>108.415982948852</v>
      </c>
      <c r="J225" s="58">
        <v>117.803404563993</v>
      </c>
      <c r="K225" s="58">
        <v>92.526437662901699</v>
      </c>
      <c r="L225" s="58">
        <v>111.00551923940399</v>
      </c>
      <c r="M225" s="59">
        <v>0.58392627620174897</v>
      </c>
      <c r="N225" s="59">
        <v>0.62991996691319796</v>
      </c>
      <c r="O225" s="59">
        <v>0.58962364993314598</v>
      </c>
      <c r="P225" s="59">
        <v>0.55164365049298303</v>
      </c>
      <c r="Q225" s="59">
        <v>0.51220628795357204</v>
      </c>
      <c r="R225" s="59">
        <v>0.52546828007454505</v>
      </c>
      <c r="S225" s="59">
        <v>0.453682273405215</v>
      </c>
    </row>
    <row r="226" spans="1:19" x14ac:dyDescent="0.35">
      <c r="A226" t="s">
        <v>1014</v>
      </c>
      <c r="B226" t="s">
        <v>1015</v>
      </c>
      <c r="C226" s="51" t="s">
        <v>60</v>
      </c>
      <c r="D226" s="51" t="s">
        <v>52</v>
      </c>
      <c r="E226" s="51" t="s">
        <v>3708</v>
      </c>
      <c r="F226" s="58">
        <v>102.98746861138299</v>
      </c>
      <c r="G226" s="58">
        <v>119.392484217378</v>
      </c>
      <c r="H226" s="58">
        <v>98.024954292804097</v>
      </c>
      <c r="I226" s="58">
        <v>106.091684700537</v>
      </c>
      <c r="J226" s="58">
        <v>112.371542628697</v>
      </c>
      <c r="K226" s="58">
        <v>95.423618197498001</v>
      </c>
      <c r="L226" s="58">
        <v>106.723115942021</v>
      </c>
      <c r="M226" s="59">
        <v>0.42890626823886502</v>
      </c>
      <c r="N226" s="59">
        <v>0.45539224107696202</v>
      </c>
      <c r="O226" s="59">
        <v>0.43171181959773802</v>
      </c>
      <c r="P226" s="59">
        <v>0.41032262995719798</v>
      </c>
      <c r="Q226" s="59">
        <v>0.38524980842769102</v>
      </c>
      <c r="R226" s="59">
        <v>0.39221189181621002</v>
      </c>
      <c r="S226" s="59">
        <v>0.34516318897132697</v>
      </c>
    </row>
    <row r="227" spans="1:19" x14ac:dyDescent="0.35">
      <c r="A227" t="s">
        <v>1018</v>
      </c>
      <c r="B227" t="s">
        <v>1019</v>
      </c>
      <c r="C227" s="51" t="s">
        <v>60</v>
      </c>
      <c r="D227" s="51" t="s">
        <v>52</v>
      </c>
      <c r="E227" s="51" t="s">
        <v>3708</v>
      </c>
      <c r="F227" s="58">
        <v>102.98746861138299</v>
      </c>
      <c r="G227" s="58">
        <v>119.392484217378</v>
      </c>
      <c r="H227" s="58">
        <v>98.024954292804097</v>
      </c>
      <c r="I227" s="58">
        <v>106.091684700537</v>
      </c>
      <c r="J227" s="58">
        <v>112.371542628697</v>
      </c>
      <c r="K227" s="58">
        <v>95.423618197498001</v>
      </c>
      <c r="L227" s="58">
        <v>106.723115942021</v>
      </c>
      <c r="M227" s="59">
        <v>0.42890626823886502</v>
      </c>
      <c r="N227" s="59">
        <v>0.45539224107696202</v>
      </c>
      <c r="O227" s="59">
        <v>0.43171181959773802</v>
      </c>
      <c r="P227" s="59">
        <v>0.41032262995719798</v>
      </c>
      <c r="Q227" s="59">
        <v>0.38524980842769102</v>
      </c>
      <c r="R227" s="59">
        <v>0.39221189181621002</v>
      </c>
      <c r="S227" s="59">
        <v>0.34516318897132697</v>
      </c>
    </row>
    <row r="228" spans="1:19" x14ac:dyDescent="0.35">
      <c r="A228" t="s">
        <v>1012</v>
      </c>
      <c r="B228" t="s">
        <v>1013</v>
      </c>
      <c r="C228" s="51" t="s">
        <v>60</v>
      </c>
      <c r="D228" s="51" t="s">
        <v>52</v>
      </c>
      <c r="E228" s="51" t="s">
        <v>3708</v>
      </c>
      <c r="F228" s="58">
        <v>102.98746861138299</v>
      </c>
      <c r="G228" s="58">
        <v>119.392484217378</v>
      </c>
      <c r="H228" s="58">
        <v>98.024954292804097</v>
      </c>
      <c r="I228" s="58">
        <v>106.091684700537</v>
      </c>
      <c r="J228" s="58">
        <v>112.371542628697</v>
      </c>
      <c r="K228" s="58">
        <v>95.423618197498001</v>
      </c>
      <c r="L228" s="58">
        <v>106.723115942021</v>
      </c>
      <c r="M228" s="59">
        <v>0.42890626823886502</v>
      </c>
      <c r="N228" s="59">
        <v>0.45539224107696202</v>
      </c>
      <c r="O228" s="59">
        <v>0.43171181959773802</v>
      </c>
      <c r="P228" s="59">
        <v>0.41032262995719798</v>
      </c>
      <c r="Q228" s="59">
        <v>0.38524980842769102</v>
      </c>
      <c r="R228" s="59">
        <v>0.39221189181621002</v>
      </c>
      <c r="S228" s="59">
        <v>0.34516318897132697</v>
      </c>
    </row>
    <row r="229" spans="1:19" x14ac:dyDescent="0.35">
      <c r="A229" t="s">
        <v>1016</v>
      </c>
      <c r="B229" t="s">
        <v>1017</v>
      </c>
      <c r="C229" s="51" t="s">
        <v>60</v>
      </c>
      <c r="D229" s="51" t="s">
        <v>52</v>
      </c>
      <c r="E229" s="51" t="s">
        <v>3708</v>
      </c>
      <c r="F229" s="58">
        <v>102.98746861138299</v>
      </c>
      <c r="G229" s="58">
        <v>119.392484217378</v>
      </c>
      <c r="H229" s="58">
        <v>98.024954292804097</v>
      </c>
      <c r="I229" s="58">
        <v>106.091684700537</v>
      </c>
      <c r="J229" s="58">
        <v>112.371542628697</v>
      </c>
      <c r="K229" s="58">
        <v>95.423618197498001</v>
      </c>
      <c r="L229" s="58">
        <v>106.723115942021</v>
      </c>
      <c r="M229" s="59">
        <v>0.42890626823886502</v>
      </c>
      <c r="N229" s="59">
        <v>0.45539224107696202</v>
      </c>
      <c r="O229" s="59">
        <v>0.43171181959773802</v>
      </c>
      <c r="P229" s="59">
        <v>0.41032262995719798</v>
      </c>
      <c r="Q229" s="59">
        <v>0.38524980842769102</v>
      </c>
      <c r="R229" s="59">
        <v>0.39221189181621002</v>
      </c>
      <c r="S229" s="59">
        <v>0.34516318897132697</v>
      </c>
    </row>
    <row r="230" spans="1:19" x14ac:dyDescent="0.35">
      <c r="A230" t="s">
        <v>1010</v>
      </c>
      <c r="B230" t="s">
        <v>1011</v>
      </c>
      <c r="C230" s="51" t="s">
        <v>40</v>
      </c>
      <c r="D230" s="51" t="s">
        <v>52</v>
      </c>
      <c r="E230" s="51" t="s">
        <v>3708</v>
      </c>
      <c r="F230" s="58">
        <v>102.98746861138299</v>
      </c>
      <c r="G230" s="58">
        <v>119.392484217378</v>
      </c>
      <c r="H230" s="58">
        <v>98.024954292804097</v>
      </c>
      <c r="I230" s="58">
        <v>106.091684700537</v>
      </c>
      <c r="J230" s="58">
        <v>112.371542628697</v>
      </c>
      <c r="K230" s="58">
        <v>95.423618197498001</v>
      </c>
      <c r="L230" s="58">
        <v>106.723115942021</v>
      </c>
      <c r="M230" s="59">
        <v>0.42890626823886502</v>
      </c>
      <c r="N230" s="59">
        <v>0.45539224107696202</v>
      </c>
      <c r="O230" s="59">
        <v>0.43171181959773802</v>
      </c>
      <c r="P230" s="59">
        <v>0.41032262995719798</v>
      </c>
      <c r="Q230" s="59">
        <v>0.38524980842769102</v>
      </c>
      <c r="R230" s="59">
        <v>0.39221189181621002</v>
      </c>
      <c r="S230" s="59">
        <v>0.34516318897132697</v>
      </c>
    </row>
    <row r="231" spans="1:19" x14ac:dyDescent="0.35">
      <c r="A231" t="s">
        <v>1735</v>
      </c>
      <c r="B231" t="s">
        <v>1736</v>
      </c>
      <c r="C231" s="51" t="s">
        <v>60</v>
      </c>
      <c r="D231" s="51" t="s">
        <v>261</v>
      </c>
      <c r="E231" s="51" t="s">
        <v>3707</v>
      </c>
      <c r="F231" s="58">
        <v>102.850706785691</v>
      </c>
      <c r="G231" s="58">
        <v>129.48072719472799</v>
      </c>
      <c r="H231" s="58">
        <v>99.955156766809296</v>
      </c>
      <c r="I231" s="58">
        <v>112.022599983272</v>
      </c>
      <c r="J231" s="58">
        <v>125.317795534559</v>
      </c>
      <c r="K231" s="58">
        <v>95.2007815300489</v>
      </c>
      <c r="L231" s="58">
        <v>104.47349319192099</v>
      </c>
      <c r="M231" s="59">
        <v>0.673011855546783</v>
      </c>
      <c r="N231" s="59">
        <v>0.70722915446083501</v>
      </c>
      <c r="O231" s="59">
        <v>0.67666809474408596</v>
      </c>
      <c r="P231" s="59">
        <v>0.64748297337684402</v>
      </c>
      <c r="Q231" s="59">
        <v>0.61509591530879304</v>
      </c>
      <c r="R231" s="59">
        <v>0.62448506646556701</v>
      </c>
      <c r="S231" s="59">
        <v>0.55666599372307202</v>
      </c>
    </row>
    <row r="232" spans="1:19" x14ac:dyDescent="0.35">
      <c r="A232" t="s">
        <v>1731</v>
      </c>
      <c r="B232" t="s">
        <v>1732</v>
      </c>
      <c r="C232" s="51" t="s">
        <v>60</v>
      </c>
      <c r="D232" s="51" t="s">
        <v>261</v>
      </c>
      <c r="E232" s="51" t="s">
        <v>3707</v>
      </c>
      <c r="F232" s="58">
        <v>93.171443189711297</v>
      </c>
      <c r="G232" s="58">
        <v>114.60051377701301</v>
      </c>
      <c r="H232" s="58">
        <v>96.743377281622799</v>
      </c>
      <c r="I232" s="58">
        <v>111.004896256319</v>
      </c>
      <c r="J232" s="58">
        <v>132.539687525152</v>
      </c>
      <c r="K232" s="58">
        <v>108.977067405746</v>
      </c>
      <c r="L232" s="58">
        <v>102.487186245454</v>
      </c>
      <c r="M232" s="59">
        <v>0.65878410118046005</v>
      </c>
      <c r="N232" s="59">
        <v>0.69274484025732097</v>
      </c>
      <c r="O232" s="59">
        <v>0.66232843657071505</v>
      </c>
      <c r="P232" s="59">
        <v>0.63362047850943903</v>
      </c>
      <c r="Q232" s="59">
        <v>0.60180718622208496</v>
      </c>
      <c r="R232" s="59">
        <v>0.61079556186277095</v>
      </c>
      <c r="S232" s="59">
        <v>0.544045795499839</v>
      </c>
    </row>
    <row r="233" spans="1:19" x14ac:dyDescent="0.35">
      <c r="A233" t="s">
        <v>1725</v>
      </c>
      <c r="B233" t="s">
        <v>1726</v>
      </c>
      <c r="C233" s="51" t="s">
        <v>40</v>
      </c>
      <c r="D233" s="51" t="s">
        <v>261</v>
      </c>
      <c r="E233" s="51" t="s">
        <v>3707</v>
      </c>
      <c r="F233" s="58">
        <v>108.323419124398</v>
      </c>
      <c r="G233" s="58">
        <v>128.05195338284099</v>
      </c>
      <c r="H233" s="58">
        <v>107.680622692924</v>
      </c>
      <c r="I233" s="58">
        <v>125.771924643267</v>
      </c>
      <c r="J233" s="58">
        <v>138.39227312113201</v>
      </c>
      <c r="K233" s="58">
        <v>96.213682769754797</v>
      </c>
      <c r="L233" s="58">
        <v>100.773120485067</v>
      </c>
      <c r="M233" s="59">
        <v>0.65875083406709201</v>
      </c>
      <c r="N233" s="59">
        <v>0.69270835840725198</v>
      </c>
      <c r="O233" s="59">
        <v>0.66228850190194399</v>
      </c>
      <c r="P233" s="59">
        <v>0.63358162930999895</v>
      </c>
      <c r="Q233" s="59">
        <v>0.60176875824530696</v>
      </c>
      <c r="R233" s="59">
        <v>0.61075096706171195</v>
      </c>
      <c r="S233" s="59">
        <v>0.54399988871323002</v>
      </c>
    </row>
    <row r="234" spans="1:19" x14ac:dyDescent="0.35">
      <c r="A234" t="s">
        <v>1733</v>
      </c>
      <c r="B234" t="s">
        <v>1734</v>
      </c>
      <c r="C234" s="51" t="s">
        <v>60</v>
      </c>
      <c r="D234" s="51" t="s">
        <v>261</v>
      </c>
      <c r="E234" s="51" t="s">
        <v>3707</v>
      </c>
      <c r="F234" s="58">
        <v>101.281304756803</v>
      </c>
      <c r="G234" s="58">
        <v>118.211212978349</v>
      </c>
      <c r="H234" s="58">
        <v>93.217578636023504</v>
      </c>
      <c r="I234" s="58">
        <v>111.004896256319</v>
      </c>
      <c r="J234" s="58">
        <v>121.665636186862</v>
      </c>
      <c r="K234" s="58">
        <v>93.763826721652407</v>
      </c>
      <c r="L234" s="58">
        <v>101.452809593342</v>
      </c>
      <c r="M234" s="59">
        <v>0.65878410118046005</v>
      </c>
      <c r="N234" s="59">
        <v>0.65664656324495996</v>
      </c>
      <c r="O234" s="59">
        <v>0.65124082482238999</v>
      </c>
      <c r="P234" s="59">
        <v>0.63362047850943903</v>
      </c>
      <c r="Q234" s="59">
        <v>0.60180718622208496</v>
      </c>
      <c r="R234" s="59">
        <v>0.58705136021657001</v>
      </c>
      <c r="S234" s="59">
        <v>0.475559072385146</v>
      </c>
    </row>
    <row r="235" spans="1:19" x14ac:dyDescent="0.35">
      <c r="A235" t="s">
        <v>1727</v>
      </c>
      <c r="B235" t="s">
        <v>1728</v>
      </c>
      <c r="C235" s="51" t="s">
        <v>40</v>
      </c>
      <c r="D235" s="51" t="s">
        <v>261</v>
      </c>
      <c r="E235" s="51" t="s">
        <v>3707</v>
      </c>
      <c r="F235" s="58">
        <v>100.21354663383801</v>
      </c>
      <c r="G235" s="58">
        <v>119.380624855976</v>
      </c>
      <c r="H235" s="58">
        <v>91.091577047591002</v>
      </c>
      <c r="I235" s="58">
        <v>109.955694524248</v>
      </c>
      <c r="J235" s="58">
        <v>125.10178737842</v>
      </c>
      <c r="K235" s="58">
        <v>92.0497823029215</v>
      </c>
      <c r="L235" s="58">
        <v>106.828816400684</v>
      </c>
      <c r="M235" s="59">
        <v>0.65875083406709201</v>
      </c>
      <c r="N235" s="59">
        <v>0.69270835840725198</v>
      </c>
      <c r="O235" s="59">
        <v>0.66228850190194399</v>
      </c>
      <c r="P235" s="59">
        <v>0.63358162930999895</v>
      </c>
      <c r="Q235" s="59">
        <v>0.60176875824530696</v>
      </c>
      <c r="R235" s="59">
        <v>0.61075096706171195</v>
      </c>
      <c r="S235" s="59">
        <v>0.54399988871323002</v>
      </c>
    </row>
    <row r="236" spans="1:19" x14ac:dyDescent="0.35">
      <c r="A236" t="s">
        <v>1729</v>
      </c>
      <c r="B236" t="s">
        <v>1730</v>
      </c>
      <c r="C236" s="51" t="s">
        <v>40</v>
      </c>
      <c r="D236" s="51" t="s">
        <v>261</v>
      </c>
      <c r="E236" s="51" t="s">
        <v>3707</v>
      </c>
      <c r="F236" s="58">
        <v>100.21354663383801</v>
      </c>
      <c r="G236" s="58">
        <v>125.57443094659401</v>
      </c>
      <c r="H236" s="58">
        <v>96.898032370575507</v>
      </c>
      <c r="I236" s="58">
        <v>120.50116300515499</v>
      </c>
      <c r="J236" s="58">
        <v>121.477135771787</v>
      </c>
      <c r="K236" s="58">
        <v>96.213682769754797</v>
      </c>
      <c r="L236" s="58">
        <v>106.828816400684</v>
      </c>
      <c r="M236" s="59">
        <v>0.65875083406709201</v>
      </c>
      <c r="N236" s="59">
        <v>0.69270835840725198</v>
      </c>
      <c r="O236" s="59">
        <v>0.66228850190194399</v>
      </c>
      <c r="P236" s="59">
        <v>0.63358162930999895</v>
      </c>
      <c r="Q236" s="59">
        <v>0.60176875824530696</v>
      </c>
      <c r="R236" s="59">
        <v>0.61075096706171195</v>
      </c>
      <c r="S236" s="59">
        <v>0.54399988871323002</v>
      </c>
    </row>
    <row r="237" spans="1:19" x14ac:dyDescent="0.35">
      <c r="A237" t="s">
        <v>3366</v>
      </c>
      <c r="B237" t="s">
        <v>3367</v>
      </c>
      <c r="C237" s="51" t="s">
        <v>60</v>
      </c>
      <c r="D237" s="51" t="s">
        <v>41</v>
      </c>
      <c r="E237" s="51" t="s">
        <v>3708</v>
      </c>
      <c r="F237" s="58">
        <v>99.648120595310601</v>
      </c>
      <c r="G237" s="58">
        <v>106.006221822136</v>
      </c>
      <c r="H237" s="58">
        <v>100.18299587386301</v>
      </c>
      <c r="I237" s="58">
        <v>102.48690345894001</v>
      </c>
      <c r="J237" s="58">
        <v>111.276107164845</v>
      </c>
      <c r="K237" s="58">
        <v>104.53606586224799</v>
      </c>
      <c r="L237" s="58">
        <v>111.09905354179</v>
      </c>
      <c r="M237" s="59">
        <v>0.53743889836905401</v>
      </c>
      <c r="N237" s="59">
        <v>0.56054011770511802</v>
      </c>
      <c r="O237" s="59">
        <v>0.538407351154085</v>
      </c>
      <c r="P237" s="59">
        <v>0.51984625857813105</v>
      </c>
      <c r="Q237" s="59">
        <v>0.49526365000711398</v>
      </c>
      <c r="R237" s="59">
        <v>0.50124288582551701</v>
      </c>
      <c r="S237" s="59">
        <v>0.44457500771998698</v>
      </c>
    </row>
    <row r="238" spans="1:19" x14ac:dyDescent="0.35">
      <c r="A238" t="s">
        <v>3360</v>
      </c>
      <c r="B238" t="s">
        <v>3361</v>
      </c>
      <c r="C238" s="51" t="s">
        <v>40</v>
      </c>
      <c r="D238" s="51" t="s">
        <v>41</v>
      </c>
      <c r="E238" s="51" t="s">
        <v>3707</v>
      </c>
      <c r="F238" s="58">
        <v>97.106111500570194</v>
      </c>
      <c r="G238" s="58">
        <v>110.302070168618</v>
      </c>
      <c r="H238" s="58">
        <v>102.779838978309</v>
      </c>
      <c r="I238" s="58">
        <v>102.21229812341799</v>
      </c>
      <c r="J238" s="58">
        <v>115.37780091254901</v>
      </c>
      <c r="K238" s="58">
        <v>110.682053423361</v>
      </c>
      <c r="L238" s="58">
        <v>110.421655354226</v>
      </c>
      <c r="M238" s="59">
        <v>0.64569651203657796</v>
      </c>
      <c r="N238" s="59">
        <v>0.68334176720418005</v>
      </c>
      <c r="O238" s="59">
        <v>0.64933197338349802</v>
      </c>
      <c r="P238" s="59">
        <v>0.61834870367845696</v>
      </c>
      <c r="Q238" s="59">
        <v>0.58374307881161303</v>
      </c>
      <c r="R238" s="59">
        <v>0.59447424741745003</v>
      </c>
      <c r="S238" s="59">
        <v>0.522806609333619</v>
      </c>
    </row>
    <row r="239" spans="1:19" x14ac:dyDescent="0.35">
      <c r="A239" t="s">
        <v>3370</v>
      </c>
      <c r="B239" t="s">
        <v>3371</v>
      </c>
      <c r="C239" s="51" t="s">
        <v>60</v>
      </c>
      <c r="D239" s="51" t="s">
        <v>41</v>
      </c>
      <c r="E239" s="51" t="s">
        <v>3708</v>
      </c>
      <c r="F239" s="58">
        <v>99.648120595310601</v>
      </c>
      <c r="G239" s="58">
        <v>106.006221822136</v>
      </c>
      <c r="H239" s="58">
        <v>100.18299587386301</v>
      </c>
      <c r="I239" s="58">
        <v>102.48690345894001</v>
      </c>
      <c r="J239" s="58">
        <v>111.276107164845</v>
      </c>
      <c r="K239" s="58">
        <v>104.53606586224799</v>
      </c>
      <c r="L239" s="58">
        <v>111.09905354179</v>
      </c>
      <c r="M239" s="59">
        <v>0.53743889836905401</v>
      </c>
      <c r="N239" s="59">
        <v>0.56054011770511802</v>
      </c>
      <c r="O239" s="59">
        <v>0.538407351154085</v>
      </c>
      <c r="P239" s="59">
        <v>0.51984625857813105</v>
      </c>
      <c r="Q239" s="59">
        <v>0.49526365000711398</v>
      </c>
      <c r="R239" s="59">
        <v>0.50124288582551701</v>
      </c>
      <c r="S239" s="59">
        <v>0.44457500771998698</v>
      </c>
    </row>
    <row r="240" spans="1:19" x14ac:dyDescent="0.35">
      <c r="A240" t="s">
        <v>3368</v>
      </c>
      <c r="B240" t="s">
        <v>3369</v>
      </c>
      <c r="C240" s="51" t="s">
        <v>60</v>
      </c>
      <c r="D240" s="51" t="s">
        <v>41</v>
      </c>
      <c r="E240" s="51" t="s">
        <v>3708</v>
      </c>
      <c r="F240" s="58">
        <v>99.648120595310601</v>
      </c>
      <c r="G240" s="58">
        <v>106.006221822136</v>
      </c>
      <c r="H240" s="58">
        <v>100.18299587386301</v>
      </c>
      <c r="I240" s="58">
        <v>102.48690345894001</v>
      </c>
      <c r="J240" s="58">
        <v>111.276107164845</v>
      </c>
      <c r="K240" s="58">
        <v>104.53606586224799</v>
      </c>
      <c r="L240" s="58">
        <v>111.09905354179</v>
      </c>
      <c r="M240" s="59">
        <v>0.53743889836905401</v>
      </c>
      <c r="N240" s="59">
        <v>0.56054011770511802</v>
      </c>
      <c r="O240" s="59">
        <v>0.538407351154085</v>
      </c>
      <c r="P240" s="59">
        <v>0.51984625857813105</v>
      </c>
      <c r="Q240" s="59">
        <v>0.49526365000711398</v>
      </c>
      <c r="R240" s="59">
        <v>0.50124288582551701</v>
      </c>
      <c r="S240" s="59">
        <v>0.44457500771998698</v>
      </c>
    </row>
    <row r="241" spans="1:19" x14ac:dyDescent="0.35">
      <c r="A241" t="s">
        <v>3364</v>
      </c>
      <c r="B241" t="s">
        <v>3365</v>
      </c>
      <c r="C241" s="51" t="s">
        <v>40</v>
      </c>
      <c r="D241" s="51" t="s">
        <v>41</v>
      </c>
      <c r="E241" s="51" t="s">
        <v>3707</v>
      </c>
      <c r="F241" s="58">
        <v>99.637584909936805</v>
      </c>
      <c r="G241" s="58">
        <v>102.14916984752401</v>
      </c>
      <c r="H241" s="58">
        <v>97.601016511953702</v>
      </c>
      <c r="I241" s="58">
        <v>100.689970901553</v>
      </c>
      <c r="J241" s="58">
        <v>111.858595646659</v>
      </c>
      <c r="K241" s="58">
        <v>104.627269055254</v>
      </c>
      <c r="L241" s="58">
        <v>112.83122399372699</v>
      </c>
      <c r="M241" s="59">
        <v>0.64464869901350597</v>
      </c>
      <c r="N241" s="59">
        <v>0.68261800453223798</v>
      </c>
      <c r="O241" s="59">
        <v>0.64821101671242198</v>
      </c>
      <c r="P241" s="59">
        <v>0.61770115578057605</v>
      </c>
      <c r="Q241" s="59">
        <v>0.58320570735160204</v>
      </c>
      <c r="R241" s="59">
        <v>0.59354252434375199</v>
      </c>
      <c r="S241" s="59">
        <v>0.52218428940254602</v>
      </c>
    </row>
    <row r="242" spans="1:19" x14ac:dyDescent="0.35">
      <c r="A242" t="s">
        <v>3362</v>
      </c>
      <c r="B242" t="s">
        <v>3363</v>
      </c>
      <c r="C242" s="51" t="s">
        <v>40</v>
      </c>
      <c r="D242" s="51" t="s">
        <v>41</v>
      </c>
      <c r="E242" s="51" t="s">
        <v>3707</v>
      </c>
      <c r="F242" s="58">
        <v>96.193732070670606</v>
      </c>
      <c r="G242" s="58">
        <v>112.455809042602</v>
      </c>
      <c r="H242" s="58">
        <v>105.866548644562</v>
      </c>
      <c r="I242" s="58">
        <v>106.888202436</v>
      </c>
      <c r="J242" s="58">
        <v>110.182409032008</v>
      </c>
      <c r="K242" s="58">
        <v>106.62549500975</v>
      </c>
      <c r="L242" s="58">
        <v>108.881325095875</v>
      </c>
      <c r="M242" s="59">
        <v>0.64277435611134304</v>
      </c>
      <c r="N242" s="59">
        <v>0.68170481213767498</v>
      </c>
      <c r="O242" s="59">
        <v>0.64612586207051204</v>
      </c>
      <c r="P242" s="59">
        <v>0.61674942898752905</v>
      </c>
      <c r="Q242" s="59">
        <v>0.58240722178876403</v>
      </c>
      <c r="R242" s="59">
        <v>0.59172435105999699</v>
      </c>
      <c r="S242" s="59">
        <v>0.521372223630995</v>
      </c>
    </row>
    <row r="243" spans="1:19" x14ac:dyDescent="0.35">
      <c r="A243" t="s">
        <v>3358</v>
      </c>
      <c r="B243" t="s">
        <v>3359</v>
      </c>
      <c r="C243" s="51" t="s">
        <v>40</v>
      </c>
      <c r="D243" s="51" t="s">
        <v>41</v>
      </c>
      <c r="E243" s="51" t="s">
        <v>3708</v>
      </c>
      <c r="F243" s="58">
        <v>99.648120595310601</v>
      </c>
      <c r="G243" s="58">
        <v>106.006221822136</v>
      </c>
      <c r="H243" s="58">
        <v>100.18299587386301</v>
      </c>
      <c r="I243" s="58">
        <v>102.48690345894001</v>
      </c>
      <c r="J243" s="58">
        <v>111.276107164845</v>
      </c>
      <c r="K243" s="58">
        <v>104.53606586224799</v>
      </c>
      <c r="L243" s="58">
        <v>111.09905354179</v>
      </c>
      <c r="M243" s="59">
        <v>0.53743889836905401</v>
      </c>
      <c r="N243" s="59">
        <v>0.56054011770511802</v>
      </c>
      <c r="O243" s="59">
        <v>0.538407351154085</v>
      </c>
      <c r="P243" s="59">
        <v>0.51984625857813105</v>
      </c>
      <c r="Q243" s="59">
        <v>0.49526365000711398</v>
      </c>
      <c r="R243" s="59">
        <v>0.50124288582551701</v>
      </c>
      <c r="S243" s="59">
        <v>0.44457500771998698</v>
      </c>
    </row>
    <row r="244" spans="1:19" x14ac:dyDescent="0.35">
      <c r="A244" t="s">
        <v>1072</v>
      </c>
      <c r="B244" t="s">
        <v>1073</v>
      </c>
      <c r="C244" s="51" t="s">
        <v>60</v>
      </c>
      <c r="D244" s="51" t="s">
        <v>52</v>
      </c>
      <c r="E244" s="51" t="s">
        <v>3707</v>
      </c>
      <c r="F244" s="58">
        <v>111.06297040829</v>
      </c>
      <c r="G244" s="58">
        <v>111.66303865658899</v>
      </c>
      <c r="H244" s="58">
        <v>111.557647134218</v>
      </c>
      <c r="I244" s="58">
        <v>114.74253226556</v>
      </c>
      <c r="J244" s="58">
        <v>118.859122710485</v>
      </c>
      <c r="K244" s="58">
        <v>108.307548366313</v>
      </c>
      <c r="L244" s="58">
        <v>93.497415811935895</v>
      </c>
      <c r="M244" s="59">
        <v>0.59751322978211396</v>
      </c>
      <c r="N244" s="59">
        <v>0.64740225980976096</v>
      </c>
      <c r="O244" s="59">
        <v>0.60334405767087895</v>
      </c>
      <c r="P244" s="59">
        <v>0.56432124058522504</v>
      </c>
      <c r="Q244" s="59">
        <v>0.52208871503711396</v>
      </c>
      <c r="R244" s="59">
        <v>0.53535205560102195</v>
      </c>
      <c r="S244" s="59">
        <v>0.459931222704339</v>
      </c>
    </row>
    <row r="245" spans="1:19" x14ac:dyDescent="0.35">
      <c r="A245" t="s">
        <v>208</v>
      </c>
      <c r="B245" t="s">
        <v>209</v>
      </c>
      <c r="C245" s="51" t="s">
        <v>60</v>
      </c>
      <c r="D245" s="51" t="s">
        <v>73</v>
      </c>
      <c r="E245" s="51" t="s">
        <v>3707</v>
      </c>
      <c r="F245" s="58">
        <v>113.609886325083</v>
      </c>
      <c r="G245" s="58">
        <v>115.868315647434</v>
      </c>
      <c r="H245" s="58">
        <v>105.802740986007</v>
      </c>
      <c r="I245" s="58">
        <v>107.42678650733799</v>
      </c>
      <c r="J245" s="58">
        <v>118.482025361944</v>
      </c>
      <c r="K245" s="58">
        <v>102.96010472888</v>
      </c>
      <c r="L245" s="58">
        <v>100.68775648212601</v>
      </c>
      <c r="M245" s="59">
        <v>0.56929019540644099</v>
      </c>
      <c r="N245" s="59">
        <v>0.61632174517693905</v>
      </c>
      <c r="O245" s="59">
        <v>0.57436196410443296</v>
      </c>
      <c r="P245" s="59">
        <v>0.53829051093503599</v>
      </c>
      <c r="Q245" s="59">
        <v>0.49902577168721801</v>
      </c>
      <c r="R245" s="59">
        <v>0.51090287332772899</v>
      </c>
      <c r="S245" s="59">
        <v>0.432300024190372</v>
      </c>
    </row>
    <row r="246" spans="1:19" x14ac:dyDescent="0.35">
      <c r="A246" t="s">
        <v>346</v>
      </c>
      <c r="B246" t="s">
        <v>347</v>
      </c>
      <c r="C246" s="51" t="s">
        <v>60</v>
      </c>
      <c r="D246" s="51" t="s">
        <v>216</v>
      </c>
      <c r="E246" s="51" t="s">
        <v>3708</v>
      </c>
      <c r="F246" s="58">
        <v>106.19672904102001</v>
      </c>
      <c r="G246" s="58">
        <v>104.728663080977</v>
      </c>
      <c r="H246" s="58">
        <v>112.02718375146399</v>
      </c>
      <c r="I246" s="58">
        <v>108.778178191533</v>
      </c>
      <c r="J246" s="58">
        <v>105.38279080841301</v>
      </c>
      <c r="K246" s="58">
        <v>108.574828530882</v>
      </c>
      <c r="L246" s="58">
        <v>94.444785471928796</v>
      </c>
      <c r="M246" s="59">
        <v>0.40071608722496499</v>
      </c>
      <c r="N246" s="59">
        <v>0.42957603714451897</v>
      </c>
      <c r="O246" s="59">
        <v>0.40355090901463597</v>
      </c>
      <c r="P246" s="59">
        <v>0.381749061333097</v>
      </c>
      <c r="Q246" s="59">
        <v>0.35531870857978298</v>
      </c>
      <c r="R246" s="59">
        <v>0.36231433534386998</v>
      </c>
      <c r="S246" s="59">
        <v>0.315367888764506</v>
      </c>
    </row>
    <row r="247" spans="1:19" x14ac:dyDescent="0.35">
      <c r="A247" t="s">
        <v>330</v>
      </c>
      <c r="B247" t="s">
        <v>331</v>
      </c>
      <c r="C247" s="51" t="s">
        <v>60</v>
      </c>
      <c r="D247" s="51" t="s">
        <v>223</v>
      </c>
      <c r="E247" s="51" t="s">
        <v>3707</v>
      </c>
      <c r="F247" s="58">
        <v>112.12336611348201</v>
      </c>
      <c r="G247" s="58">
        <v>122.071550094624</v>
      </c>
      <c r="H247" s="58">
        <v>120.466096459448</v>
      </c>
      <c r="I247" s="58">
        <v>110.844988202057</v>
      </c>
      <c r="J247" s="58">
        <v>115.339869185399</v>
      </c>
      <c r="K247" s="58">
        <v>108.860340160988</v>
      </c>
      <c r="L247" s="58">
        <v>94.374299896801602</v>
      </c>
      <c r="M247" s="59">
        <v>0.70267491304917196</v>
      </c>
      <c r="N247" s="59">
        <v>0.739249046649463</v>
      </c>
      <c r="O247" s="59">
        <v>0.70569231349537298</v>
      </c>
      <c r="P247" s="59">
        <v>0.68089321576915296</v>
      </c>
      <c r="Q247" s="59">
        <v>0.65025555333930296</v>
      </c>
      <c r="R247" s="59">
        <v>0.65671304060203395</v>
      </c>
      <c r="S247" s="59">
        <v>0.59654784163630903</v>
      </c>
    </row>
    <row r="248" spans="1:19" x14ac:dyDescent="0.35">
      <c r="A248" t="s">
        <v>318</v>
      </c>
      <c r="B248" t="s">
        <v>319</v>
      </c>
      <c r="C248" s="51" t="s">
        <v>60</v>
      </c>
      <c r="D248" s="51" t="s">
        <v>256</v>
      </c>
      <c r="E248" s="51" t="s">
        <v>3708</v>
      </c>
      <c r="F248" s="58">
        <v>101.425543696687</v>
      </c>
      <c r="G248" s="58">
        <v>100.461011105385</v>
      </c>
      <c r="H248" s="58">
        <v>98.040147853231701</v>
      </c>
      <c r="I248" s="58">
        <v>97.091610162413801</v>
      </c>
      <c r="J248" s="58">
        <v>95.039856039021402</v>
      </c>
      <c r="K248" s="58">
        <v>99.824100595498805</v>
      </c>
      <c r="L248" s="58"/>
      <c r="M248" s="59">
        <v>0.37492148895614602</v>
      </c>
      <c r="N248" s="59">
        <v>0.39443925844522598</v>
      </c>
      <c r="O248" s="59">
        <v>0.372715503516932</v>
      </c>
      <c r="P248" s="59">
        <v>0.35532155376374602</v>
      </c>
      <c r="Q248" s="59">
        <v>0.33262644937263097</v>
      </c>
      <c r="R248" s="59">
        <v>0.33760922075573402</v>
      </c>
      <c r="S248" s="59">
        <v>0.28238410174334999</v>
      </c>
    </row>
    <row r="249" spans="1:19" x14ac:dyDescent="0.35">
      <c r="A249" t="s">
        <v>206</v>
      </c>
      <c r="B249" t="s">
        <v>207</v>
      </c>
      <c r="C249" s="51" t="s">
        <v>60</v>
      </c>
      <c r="D249" s="51" t="s">
        <v>199</v>
      </c>
      <c r="E249" s="51" t="s">
        <v>3708</v>
      </c>
      <c r="F249" s="58"/>
      <c r="G249" s="58">
        <v>104.91115270033301</v>
      </c>
      <c r="H249" s="58"/>
      <c r="I249" s="58"/>
      <c r="J249" s="58"/>
      <c r="K249" s="58"/>
      <c r="L249" s="58"/>
      <c r="M249" s="59">
        <v>0.28381089739285198</v>
      </c>
      <c r="N249" s="59">
        <v>0.30214964233525698</v>
      </c>
      <c r="O249" s="59">
        <v>0.28497648725785701</v>
      </c>
      <c r="P249" s="59">
        <v>0.27117432542348902</v>
      </c>
      <c r="Q249" s="59">
        <v>0.25170977872985101</v>
      </c>
      <c r="R249" s="59">
        <v>0.255755057820929</v>
      </c>
      <c r="S249" s="59">
        <v>0.219012679086898</v>
      </c>
    </row>
    <row r="250" spans="1:19" x14ac:dyDescent="0.35">
      <c r="A250" t="s">
        <v>840</v>
      </c>
      <c r="B250" t="s">
        <v>841</v>
      </c>
      <c r="C250" s="51" t="s">
        <v>40</v>
      </c>
      <c r="D250" s="51" t="s">
        <v>236</v>
      </c>
      <c r="E250" s="51" t="s">
        <v>3707</v>
      </c>
      <c r="F250" s="58">
        <v>90.836093010936906</v>
      </c>
      <c r="G250" s="58">
        <v>109.78495601951199</v>
      </c>
      <c r="H250" s="58">
        <v>91.620382545071394</v>
      </c>
      <c r="I250" s="58">
        <v>106.126714300167</v>
      </c>
      <c r="J250" s="58">
        <v>108.459748812718</v>
      </c>
      <c r="K250" s="58">
        <v>89.927364522494699</v>
      </c>
      <c r="L250" s="58">
        <v>117.062646631666</v>
      </c>
      <c r="M250" s="59">
        <v>0.79799081945558503</v>
      </c>
      <c r="N250" s="59">
        <v>0.82463270587425497</v>
      </c>
      <c r="O250" s="59">
        <v>0.79665319158112302</v>
      </c>
      <c r="P250" s="59">
        <v>0.77646400555299899</v>
      </c>
      <c r="Q250" s="59">
        <v>0.74690454689365504</v>
      </c>
      <c r="R250" s="59">
        <v>0.75216920893556005</v>
      </c>
      <c r="S250" s="59">
        <v>0.67693664016015598</v>
      </c>
    </row>
    <row r="251" spans="1:19" x14ac:dyDescent="0.35">
      <c r="A251" t="s">
        <v>709</v>
      </c>
      <c r="B251" t="s">
        <v>710</v>
      </c>
      <c r="C251" s="51" t="s">
        <v>60</v>
      </c>
      <c r="D251" s="51" t="s">
        <v>236</v>
      </c>
      <c r="E251" s="51" t="s">
        <v>3707</v>
      </c>
      <c r="F251" s="58">
        <v>107.58734119914</v>
      </c>
      <c r="G251" s="58">
        <v>114.419042551573</v>
      </c>
      <c r="H251" s="58">
        <v>98.867256991190402</v>
      </c>
      <c r="I251" s="58">
        <v>113.334539620654</v>
      </c>
      <c r="J251" s="58">
        <v>126.595699014131</v>
      </c>
      <c r="K251" s="58">
        <v>94.873566855818595</v>
      </c>
      <c r="L251" s="58">
        <v>105.647610984726</v>
      </c>
      <c r="M251" s="59">
        <v>0.755524443146668</v>
      </c>
      <c r="N251" s="59">
        <v>0.78375228415939902</v>
      </c>
      <c r="O251" s="59">
        <v>0.75766944586836305</v>
      </c>
      <c r="P251" s="59">
        <v>0.73463476994055699</v>
      </c>
      <c r="Q251" s="59">
        <v>0.70694928857014205</v>
      </c>
      <c r="R251" s="59">
        <v>0.714853578824165</v>
      </c>
      <c r="S251" s="59">
        <v>0.65405978487062999</v>
      </c>
    </row>
    <row r="252" spans="1:19" x14ac:dyDescent="0.35">
      <c r="A252" t="s">
        <v>245</v>
      </c>
      <c r="B252" t="s">
        <v>246</v>
      </c>
      <c r="C252" s="51" t="s">
        <v>60</v>
      </c>
      <c r="D252" s="51" t="s">
        <v>230</v>
      </c>
      <c r="E252" s="51" t="s">
        <v>3708</v>
      </c>
      <c r="F252" s="58">
        <v>98.990276551490695</v>
      </c>
      <c r="G252" s="58">
        <v>107.58190716917299</v>
      </c>
      <c r="H252" s="58">
        <v>93.8130739162917</v>
      </c>
      <c r="I252" s="58">
        <v>103.610373669137</v>
      </c>
      <c r="J252" s="58">
        <v>105.666603133314</v>
      </c>
      <c r="K252" s="58">
        <v>91.772641094099697</v>
      </c>
      <c r="L252" s="58">
        <v>106.539563244798</v>
      </c>
      <c r="M252" s="59">
        <v>0.56481039193265803</v>
      </c>
      <c r="N252" s="59">
        <v>0.59012101177157095</v>
      </c>
      <c r="O252" s="59">
        <v>0.56593271487061203</v>
      </c>
      <c r="P252" s="59">
        <v>0.54672470563503395</v>
      </c>
      <c r="Q252" s="59">
        <v>0.52193626648795199</v>
      </c>
      <c r="R252" s="59">
        <v>0.52778194868492301</v>
      </c>
      <c r="S252" s="59">
        <v>0.47483917789860303</v>
      </c>
    </row>
    <row r="253" spans="1:19" x14ac:dyDescent="0.35">
      <c r="A253" t="s">
        <v>406</v>
      </c>
      <c r="B253" t="s">
        <v>407</v>
      </c>
      <c r="C253" s="51" t="s">
        <v>40</v>
      </c>
      <c r="D253" s="51" t="s">
        <v>230</v>
      </c>
      <c r="E253" s="51" t="s">
        <v>3707</v>
      </c>
      <c r="F253" s="58">
        <v>110.379543601229</v>
      </c>
      <c r="G253" s="58">
        <v>110.43426426912001</v>
      </c>
      <c r="H253" s="58">
        <v>90.649121807656499</v>
      </c>
      <c r="I253" s="58">
        <v>106.224612645365</v>
      </c>
      <c r="J253" s="58">
        <v>113.02072531779</v>
      </c>
      <c r="K253" s="58">
        <v>103.078425793582</v>
      </c>
      <c r="L253" s="58">
        <v>99.530185778018193</v>
      </c>
      <c r="M253" s="59">
        <v>0.53022371455486506</v>
      </c>
      <c r="N253" s="59">
        <v>0.50521115469104005</v>
      </c>
      <c r="O253" s="59">
        <v>0.45560801911258603</v>
      </c>
      <c r="P253" s="59">
        <v>0.49611127458655702</v>
      </c>
      <c r="Q253" s="59">
        <v>0.45349809615668901</v>
      </c>
      <c r="R253" s="59">
        <v>0.41155263448374102</v>
      </c>
      <c r="S253" s="59">
        <v>0.18355905233339101</v>
      </c>
    </row>
    <row r="254" spans="1:19" x14ac:dyDescent="0.35">
      <c r="A254" t="s">
        <v>104</v>
      </c>
      <c r="B254" t="s">
        <v>105</v>
      </c>
      <c r="C254" s="51" t="s">
        <v>40</v>
      </c>
      <c r="D254" s="51" t="s">
        <v>106</v>
      </c>
      <c r="E254" s="51" t="s">
        <v>3708</v>
      </c>
      <c r="F254" s="58">
        <v>106.908393014168</v>
      </c>
      <c r="G254" s="58">
        <v>109.29862364778501</v>
      </c>
      <c r="H254" s="58">
        <v>101.580996331278</v>
      </c>
      <c r="I254" s="58">
        <v>102.505490463576</v>
      </c>
      <c r="J254" s="58"/>
      <c r="K254" s="58">
        <v>101.313889388378</v>
      </c>
      <c r="L254" s="58"/>
      <c r="M254" s="59">
        <v>0.34244342837627101</v>
      </c>
      <c r="N254" s="59">
        <v>0.37187036991679101</v>
      </c>
      <c r="O254" s="59">
        <v>0.34523581464964398</v>
      </c>
      <c r="P254" s="59">
        <v>0.323153892201546</v>
      </c>
      <c r="Q254" s="59">
        <v>0.29692285251849598</v>
      </c>
      <c r="R254" s="59">
        <v>0.30377108843638301</v>
      </c>
      <c r="S254" s="59">
        <v>0.25729375050015901</v>
      </c>
    </row>
    <row r="255" spans="1:19" x14ac:dyDescent="0.35">
      <c r="A255" t="s">
        <v>820</v>
      </c>
      <c r="B255" t="s">
        <v>821</v>
      </c>
      <c r="C255" s="51" t="s">
        <v>60</v>
      </c>
      <c r="D255" s="51" t="s">
        <v>261</v>
      </c>
      <c r="E255" s="51" t="s">
        <v>3707</v>
      </c>
      <c r="F255" s="58">
        <v>119.377532313445</v>
      </c>
      <c r="G255" s="58">
        <v>116.005700271763</v>
      </c>
      <c r="H255" s="58">
        <v>113.395511945609</v>
      </c>
      <c r="I255" s="58">
        <v>116.33614042748999</v>
      </c>
      <c r="J255" s="58">
        <v>115.270906795961</v>
      </c>
      <c r="K255" s="58">
        <v>111.16983112395199</v>
      </c>
      <c r="L255" s="58">
        <v>85.334483030701193</v>
      </c>
      <c r="M255" s="59">
        <v>0.77107264406224296</v>
      </c>
      <c r="N255" s="59">
        <v>0.80572871509385902</v>
      </c>
      <c r="O255" s="59">
        <v>0.77481027885752196</v>
      </c>
      <c r="P255" s="59">
        <v>0.74490723890959099</v>
      </c>
      <c r="Q255" s="59">
        <v>0.70978322974806896</v>
      </c>
      <c r="R255" s="59">
        <v>0.72121469321847198</v>
      </c>
      <c r="S255" s="59">
        <v>0.63086351180945299</v>
      </c>
    </row>
    <row r="256" spans="1:19" x14ac:dyDescent="0.35">
      <c r="A256" t="s">
        <v>350</v>
      </c>
      <c r="B256" t="s">
        <v>351</v>
      </c>
      <c r="C256" s="51" t="s">
        <v>40</v>
      </c>
      <c r="D256" s="51" t="s">
        <v>249</v>
      </c>
      <c r="E256" s="51" t="s">
        <v>3707</v>
      </c>
      <c r="F256" s="58">
        <v>103.99057072426299</v>
      </c>
      <c r="G256" s="58">
        <v>107.446592184092</v>
      </c>
      <c r="H256" s="58">
        <v>92.470495724484095</v>
      </c>
      <c r="I256" s="58">
        <v>102.780461685015</v>
      </c>
      <c r="J256" s="58">
        <v>102.681096303245</v>
      </c>
      <c r="K256" s="58">
        <v>88.689402147217706</v>
      </c>
      <c r="L256" s="58">
        <v>107.213557140926</v>
      </c>
      <c r="M256" s="59">
        <v>0.57230714837376795</v>
      </c>
      <c r="N256" s="59">
        <v>0.62076201350472104</v>
      </c>
      <c r="O256" s="59">
        <v>0.577597120344714</v>
      </c>
      <c r="P256" s="59">
        <v>0.54138292803987897</v>
      </c>
      <c r="Q256" s="59">
        <v>0.50201404866772203</v>
      </c>
      <c r="R256" s="59">
        <v>0.51353682291026703</v>
      </c>
      <c r="S256" s="59">
        <v>0.44362547049707202</v>
      </c>
    </row>
    <row r="257" spans="1:19" x14ac:dyDescent="0.35">
      <c r="A257" t="s">
        <v>352</v>
      </c>
      <c r="B257" t="s">
        <v>353</v>
      </c>
      <c r="C257" s="51" t="s">
        <v>60</v>
      </c>
      <c r="D257" s="51" t="s">
        <v>249</v>
      </c>
      <c r="E257" s="51" t="s">
        <v>3707</v>
      </c>
      <c r="F257" s="58">
        <v>102.35774703723099</v>
      </c>
      <c r="G257" s="58">
        <v>108.86028719574701</v>
      </c>
      <c r="H257" s="58">
        <v>93.146168523782407</v>
      </c>
      <c r="I257" s="58">
        <v>98.558908142207002</v>
      </c>
      <c r="J257" s="58">
        <v>99.2449451116875</v>
      </c>
      <c r="K257" s="58">
        <v>93.131229266513898</v>
      </c>
      <c r="L257" s="58">
        <v>106.909040481638</v>
      </c>
      <c r="M257" s="59">
        <v>0.57231758280867595</v>
      </c>
      <c r="N257" s="59">
        <v>0.62077307737169196</v>
      </c>
      <c r="O257" s="59">
        <v>0.577611374939764</v>
      </c>
      <c r="P257" s="59">
        <v>0.54139610408080396</v>
      </c>
      <c r="Q257" s="59">
        <v>0.50202513383037795</v>
      </c>
      <c r="R257" s="59">
        <v>0.51354959540563605</v>
      </c>
      <c r="S257" s="59">
        <v>0.44363674466349901</v>
      </c>
    </row>
    <row r="258" spans="1:19" x14ac:dyDescent="0.35">
      <c r="A258" t="s">
        <v>3517</v>
      </c>
      <c r="B258" t="s">
        <v>3518</v>
      </c>
      <c r="C258" s="51" t="s">
        <v>60</v>
      </c>
      <c r="D258" s="51" t="s">
        <v>44</v>
      </c>
      <c r="E258" s="51" t="s">
        <v>3707</v>
      </c>
      <c r="F258" s="58">
        <v>107.106162411464</v>
      </c>
      <c r="G258" s="58">
        <v>115.77958397112801</v>
      </c>
      <c r="H258" s="58">
        <v>103.505060107605</v>
      </c>
      <c r="I258" s="58">
        <v>108.450630754481</v>
      </c>
      <c r="J258" s="58">
        <v>128.50743875883401</v>
      </c>
      <c r="K258" s="58">
        <v>93.842199090799994</v>
      </c>
      <c r="L258" s="58">
        <v>99.570141555937695</v>
      </c>
      <c r="M258" s="59">
        <v>0.55301244047610298</v>
      </c>
      <c r="N258" s="59">
        <v>0.60074697484867101</v>
      </c>
      <c r="O258" s="59">
        <v>0.55873948697137799</v>
      </c>
      <c r="P258" s="59">
        <v>0.51986717131826499</v>
      </c>
      <c r="Q258" s="59">
        <v>0.47993526806901399</v>
      </c>
      <c r="R258" s="59">
        <v>0.49347603878384499</v>
      </c>
      <c r="S258" s="59">
        <v>0.42260992824848598</v>
      </c>
    </row>
    <row r="259" spans="1:19" x14ac:dyDescent="0.35">
      <c r="A259" t="s">
        <v>129</v>
      </c>
      <c r="B259" t="s">
        <v>130</v>
      </c>
      <c r="C259" s="51" t="s">
        <v>60</v>
      </c>
      <c r="D259" s="51" t="s">
        <v>41</v>
      </c>
      <c r="E259" s="51" t="s">
        <v>3708</v>
      </c>
      <c r="F259" s="58">
        <v>101.022713486867</v>
      </c>
      <c r="G259" s="58">
        <v>107.18667177574901</v>
      </c>
      <c r="H259" s="58">
        <v>108.168957417047</v>
      </c>
      <c r="I259" s="58">
        <v>100.497161749219</v>
      </c>
      <c r="J259" s="58">
        <v>110.235976738289</v>
      </c>
      <c r="K259" s="58">
        <v>104.947988053242</v>
      </c>
      <c r="L259" s="58"/>
      <c r="M259" s="59">
        <v>0.37810196776953198</v>
      </c>
      <c r="N259" s="59">
        <v>0.40488230391156399</v>
      </c>
      <c r="O259" s="59">
        <v>0.38062817186258202</v>
      </c>
      <c r="P259" s="59">
        <v>0.360325392229079</v>
      </c>
      <c r="Q259" s="59">
        <v>0.33585608586634902</v>
      </c>
      <c r="R259" s="59">
        <v>0.34226179145031299</v>
      </c>
      <c r="S259" s="59">
        <v>0.29713680354035399</v>
      </c>
    </row>
    <row r="260" spans="1:19" x14ac:dyDescent="0.35">
      <c r="A260" t="s">
        <v>326</v>
      </c>
      <c r="B260" t="s">
        <v>327</v>
      </c>
      <c r="C260" s="51" t="s">
        <v>40</v>
      </c>
      <c r="D260" s="51" t="s">
        <v>256</v>
      </c>
      <c r="E260" s="51" t="s">
        <v>3708</v>
      </c>
      <c r="F260" s="58">
        <v>104.714960538219</v>
      </c>
      <c r="G260" s="58">
        <v>112.872167896916</v>
      </c>
      <c r="H260" s="58">
        <v>111.242012925186</v>
      </c>
      <c r="I260" s="58">
        <v>109.899220828205</v>
      </c>
      <c r="J260" s="58">
        <v>104.178675637764</v>
      </c>
      <c r="K260" s="58">
        <v>109.452174811105</v>
      </c>
      <c r="L260" s="58">
        <v>96.932708622497898</v>
      </c>
      <c r="M260" s="59">
        <v>0.38521814274205901</v>
      </c>
      <c r="N260" s="59">
        <v>0.40286326028604502</v>
      </c>
      <c r="O260" s="59">
        <v>0.38594492651450002</v>
      </c>
      <c r="P260" s="59">
        <v>0.37271446949718601</v>
      </c>
      <c r="Q260" s="59">
        <v>0.35487828005502398</v>
      </c>
      <c r="R260" s="59">
        <v>0.35853571165383902</v>
      </c>
      <c r="S260" s="59">
        <v>0.32367615735009297</v>
      </c>
    </row>
    <row r="261" spans="1:19" x14ac:dyDescent="0.35">
      <c r="A261" t="s">
        <v>324</v>
      </c>
      <c r="B261" t="s">
        <v>325</v>
      </c>
      <c r="C261" s="51" t="s">
        <v>60</v>
      </c>
      <c r="D261" s="51" t="s">
        <v>256</v>
      </c>
      <c r="E261" s="51" t="s">
        <v>3707</v>
      </c>
      <c r="F261" s="58">
        <v>109.150161838253</v>
      </c>
      <c r="G261" s="58">
        <v>119.010192282104</v>
      </c>
      <c r="H261" s="58">
        <v>117.385400674471</v>
      </c>
      <c r="I261" s="58">
        <v>102.941502394815</v>
      </c>
      <c r="J261" s="58">
        <v>106.01469670575101</v>
      </c>
      <c r="K261" s="58">
        <v>119.878337163754</v>
      </c>
      <c r="L261" s="58">
        <v>97.220175920581895</v>
      </c>
      <c r="M261" s="59">
        <v>0.61625164187956605</v>
      </c>
      <c r="N261" s="59">
        <v>0.66085872474538498</v>
      </c>
      <c r="O261" s="59">
        <v>0.620415679638747</v>
      </c>
      <c r="P261" s="59">
        <v>0.58720642576834203</v>
      </c>
      <c r="Q261" s="59">
        <v>0.548758138639455</v>
      </c>
      <c r="R261" s="59">
        <v>0.558958937999253</v>
      </c>
      <c r="S261" s="59">
        <v>0.48007356156591902</v>
      </c>
    </row>
    <row r="262" spans="1:19" x14ac:dyDescent="0.35">
      <c r="A262" t="s">
        <v>3068</v>
      </c>
      <c r="B262" t="s">
        <v>3069</v>
      </c>
      <c r="C262" s="51" t="s">
        <v>40</v>
      </c>
      <c r="D262" s="51" t="s">
        <v>41</v>
      </c>
      <c r="E262" s="51" t="s">
        <v>3707</v>
      </c>
      <c r="F262" s="58">
        <v>101.26899946953201</v>
      </c>
      <c r="G262" s="58">
        <v>100.591904289789</v>
      </c>
      <c r="H262" s="58">
        <v>106.40817619079699</v>
      </c>
      <c r="I262" s="58">
        <v>95.480738548386398</v>
      </c>
      <c r="J262" s="58">
        <v>107.223203463131</v>
      </c>
      <c r="K262" s="58">
        <v>116.83849827791499</v>
      </c>
      <c r="L262" s="58">
        <v>107.989847204283</v>
      </c>
      <c r="M262" s="59">
        <v>0.69733701939694104</v>
      </c>
      <c r="N262" s="59">
        <v>0.73904748040003898</v>
      </c>
      <c r="O262" s="59">
        <v>0.70213530961355797</v>
      </c>
      <c r="P262" s="59">
        <v>0.66791517219991703</v>
      </c>
      <c r="Q262" s="59">
        <v>0.62937898302060302</v>
      </c>
      <c r="R262" s="59">
        <v>0.64161277383444903</v>
      </c>
      <c r="S262" s="59">
        <v>0.557691801520241</v>
      </c>
    </row>
    <row r="263" spans="1:19" x14ac:dyDescent="0.35">
      <c r="A263" t="s">
        <v>328</v>
      </c>
      <c r="B263" t="s">
        <v>329</v>
      </c>
      <c r="C263" s="51" t="s">
        <v>60</v>
      </c>
      <c r="D263" s="51" t="s">
        <v>256</v>
      </c>
      <c r="E263" s="51" t="s">
        <v>3708</v>
      </c>
      <c r="F263" s="58">
        <v>110.950567917366</v>
      </c>
      <c r="G263" s="58">
        <v>121.890144572016</v>
      </c>
      <c r="H263" s="58">
        <v>117.611847889506</v>
      </c>
      <c r="I263" s="58">
        <v>109.754011842998</v>
      </c>
      <c r="J263" s="58">
        <v>113.325433874059</v>
      </c>
      <c r="K263" s="58">
        <v>116.67739633402</v>
      </c>
      <c r="L263" s="58">
        <v>90.322355967975497</v>
      </c>
      <c r="M263" s="59">
        <v>0.52358095968067098</v>
      </c>
      <c r="N263" s="59">
        <v>0.54911862640350295</v>
      </c>
      <c r="O263" s="59">
        <v>0.52521348132972301</v>
      </c>
      <c r="P263" s="59">
        <v>0.50458246464060097</v>
      </c>
      <c r="Q263" s="59">
        <v>0.47777649748470802</v>
      </c>
      <c r="R263" s="59">
        <v>0.48460016197218803</v>
      </c>
      <c r="S263" s="59">
        <v>0.41983817560199599</v>
      </c>
    </row>
    <row r="264" spans="1:19" x14ac:dyDescent="0.35">
      <c r="A264" t="s">
        <v>1699</v>
      </c>
      <c r="B264" t="s">
        <v>1700</v>
      </c>
      <c r="C264" s="51" t="s">
        <v>40</v>
      </c>
      <c r="D264" s="51" t="s">
        <v>73</v>
      </c>
      <c r="E264" s="51" t="s">
        <v>3708</v>
      </c>
      <c r="F264" s="58">
        <v>111.214533533807</v>
      </c>
      <c r="G264" s="58">
        <v>111.512020694361</v>
      </c>
      <c r="H264" s="58">
        <v>102.561296802182</v>
      </c>
      <c r="I264" s="58">
        <v>108.18261136548399</v>
      </c>
      <c r="J264" s="58">
        <v>121.51603268283399</v>
      </c>
      <c r="K264" s="58">
        <v>103.616162296276</v>
      </c>
      <c r="L264" s="58">
        <v>100.240781387882</v>
      </c>
      <c r="M264" s="59">
        <v>0.407148046650675</v>
      </c>
      <c r="N264" s="59">
        <v>0.43110120706795702</v>
      </c>
      <c r="O264" s="59">
        <v>0.409057133053152</v>
      </c>
      <c r="P264" s="59">
        <v>0.39027995581878899</v>
      </c>
      <c r="Q264" s="59">
        <v>0.36630411636496302</v>
      </c>
      <c r="R264" s="59">
        <v>0.37252130863014998</v>
      </c>
      <c r="S264" s="59">
        <v>0.31525031251015201</v>
      </c>
    </row>
    <row r="265" spans="1:19" x14ac:dyDescent="0.35">
      <c r="A265" t="s">
        <v>179</v>
      </c>
      <c r="B265" t="s">
        <v>180</v>
      </c>
      <c r="C265" s="51" t="s">
        <v>60</v>
      </c>
      <c r="D265" s="51" t="s">
        <v>55</v>
      </c>
      <c r="E265" s="51" t="s">
        <v>3708</v>
      </c>
      <c r="F265" s="58"/>
      <c r="G265" s="58">
        <v>112.29447573555299</v>
      </c>
      <c r="H265" s="58"/>
      <c r="I265" s="58"/>
      <c r="J265" s="58"/>
      <c r="K265" s="58"/>
      <c r="L265" s="58"/>
      <c r="M265" s="59">
        <v>0.29257011238212199</v>
      </c>
      <c r="N265" s="59">
        <v>0.31254458235023902</v>
      </c>
      <c r="O265" s="59">
        <v>0.29365294674586001</v>
      </c>
      <c r="P265" s="59">
        <v>0.27795634363779498</v>
      </c>
      <c r="Q265" s="59">
        <v>0.25576931569479899</v>
      </c>
      <c r="R265" s="59">
        <v>0.260390997342692</v>
      </c>
      <c r="S265" s="59">
        <v>0.21284677675684399</v>
      </c>
    </row>
    <row r="266" spans="1:19" x14ac:dyDescent="0.35">
      <c r="A266" t="s">
        <v>1394</v>
      </c>
      <c r="B266" t="s">
        <v>1395</v>
      </c>
      <c r="C266" s="51" t="s">
        <v>60</v>
      </c>
      <c r="D266" s="51" t="s">
        <v>261</v>
      </c>
      <c r="E266" s="51" t="s">
        <v>3707</v>
      </c>
      <c r="F266" s="58">
        <v>110.604348583077</v>
      </c>
      <c r="G266" s="58">
        <v>102.571803322414</v>
      </c>
      <c r="H266" s="58">
        <v>101.46226945504699</v>
      </c>
      <c r="I266" s="58">
        <v>93.758243094810297</v>
      </c>
      <c r="J266" s="58">
        <v>98.865338285014204</v>
      </c>
      <c r="K266" s="58">
        <v>101.952741726819</v>
      </c>
      <c r="L266" s="58">
        <v>108.41555105786099</v>
      </c>
      <c r="M266" s="59">
        <v>0.65700848741722695</v>
      </c>
      <c r="N266" s="59">
        <v>0.69331211339819299</v>
      </c>
      <c r="O266" s="59">
        <v>0.65089100666248301</v>
      </c>
      <c r="P266" s="59">
        <v>0.61547495100611704</v>
      </c>
      <c r="Q266" s="59">
        <v>0.57464619796827199</v>
      </c>
      <c r="R266" s="59">
        <v>0.58596934090852504</v>
      </c>
      <c r="S266" s="59">
        <v>0.47582050339151399</v>
      </c>
    </row>
    <row r="267" spans="1:19" x14ac:dyDescent="0.35">
      <c r="A267" t="s">
        <v>958</v>
      </c>
      <c r="B267" t="s">
        <v>959</v>
      </c>
      <c r="C267" s="51" t="s">
        <v>60</v>
      </c>
      <c r="D267" s="51" t="s">
        <v>249</v>
      </c>
      <c r="E267" s="51" t="s">
        <v>3707</v>
      </c>
      <c r="F267" s="58">
        <v>106.33305392797099</v>
      </c>
      <c r="G267" s="58">
        <v>114.653076043615</v>
      </c>
      <c r="H267" s="58">
        <v>102.457850479629</v>
      </c>
      <c r="I267" s="58">
        <v>106.422509202768</v>
      </c>
      <c r="J267" s="58">
        <v>99.774198875664595</v>
      </c>
      <c r="K267" s="58">
        <v>96.054805293981801</v>
      </c>
      <c r="L267" s="58">
        <v>102.93605937169301</v>
      </c>
      <c r="M267" s="59">
        <v>0.65311101896249801</v>
      </c>
      <c r="N267" s="59">
        <v>0.68881791104279699</v>
      </c>
      <c r="O267" s="59">
        <v>0.65600566163531004</v>
      </c>
      <c r="P267" s="59">
        <v>0.62390460896604605</v>
      </c>
      <c r="Q267" s="59">
        <v>0.58728876926874496</v>
      </c>
      <c r="R267" s="59">
        <v>0.59502187408125995</v>
      </c>
      <c r="S267" s="59">
        <v>0.51445901518600901</v>
      </c>
    </row>
    <row r="268" spans="1:19" x14ac:dyDescent="0.35">
      <c r="A268" t="s">
        <v>257</v>
      </c>
      <c r="B268" t="s">
        <v>258</v>
      </c>
      <c r="C268" s="51" t="s">
        <v>40</v>
      </c>
      <c r="D268" s="51" t="s">
        <v>249</v>
      </c>
      <c r="E268" s="51" t="s">
        <v>3708</v>
      </c>
      <c r="F268" s="58">
        <v>107.873372221963</v>
      </c>
      <c r="G268" s="58">
        <v>109.96031688146</v>
      </c>
      <c r="H268" s="58">
        <v>101.234517341244</v>
      </c>
      <c r="I268" s="58">
        <v>104.67188825775401</v>
      </c>
      <c r="J268" s="58">
        <v>105.73387645093101</v>
      </c>
      <c r="K268" s="58">
        <v>99.0571664784962</v>
      </c>
      <c r="L268" s="58">
        <v>103.872839453</v>
      </c>
      <c r="M268" s="59">
        <v>0.43984651047096002</v>
      </c>
      <c r="N268" s="59">
        <v>0.458500145522592</v>
      </c>
      <c r="O268" s="59">
        <v>0.44052551000231499</v>
      </c>
      <c r="P268" s="59">
        <v>0.424484765737911</v>
      </c>
      <c r="Q268" s="59">
        <v>0.40355423142837399</v>
      </c>
      <c r="R268" s="59">
        <v>0.40810734674440302</v>
      </c>
      <c r="S268" s="59">
        <v>0.36237184916597298</v>
      </c>
    </row>
    <row r="269" spans="1:19" x14ac:dyDescent="0.35">
      <c r="A269" t="s">
        <v>1184</v>
      </c>
      <c r="B269" t="s">
        <v>1185</v>
      </c>
      <c r="C269" s="51" t="s">
        <v>60</v>
      </c>
      <c r="D269" s="51" t="s">
        <v>52</v>
      </c>
      <c r="E269" s="51" t="s">
        <v>3707</v>
      </c>
      <c r="F269" s="58">
        <v>107.560469466616</v>
      </c>
      <c r="G269" s="58">
        <v>95.595818142503802</v>
      </c>
      <c r="H269" s="58">
        <v>96.584300666122999</v>
      </c>
      <c r="I269" s="58">
        <v>104.902650915446</v>
      </c>
      <c r="J269" s="58">
        <v>108.999624425481</v>
      </c>
      <c r="K269" s="58">
        <v>95.402738009609493</v>
      </c>
      <c r="L269" s="58">
        <v>95.977497930592605</v>
      </c>
      <c r="M269" s="59">
        <v>0.60165888270361101</v>
      </c>
      <c r="N269" s="59">
        <v>0.64464114138426498</v>
      </c>
      <c r="O269" s="59">
        <v>0.60481105663433699</v>
      </c>
      <c r="P269" s="59">
        <v>0.57173066685730201</v>
      </c>
      <c r="Q269" s="59">
        <v>0.53426395274149197</v>
      </c>
      <c r="R269" s="59">
        <v>0.54444510300187299</v>
      </c>
      <c r="S269" s="59">
        <v>0.47289636419043801</v>
      </c>
    </row>
    <row r="270" spans="1:19" x14ac:dyDescent="0.35">
      <c r="A270" t="s">
        <v>95</v>
      </c>
      <c r="B270" t="s">
        <v>96</v>
      </c>
      <c r="C270" s="51" t="s">
        <v>60</v>
      </c>
      <c r="D270" s="51" t="s">
        <v>66</v>
      </c>
      <c r="E270" s="51" t="s">
        <v>3708</v>
      </c>
      <c r="F270" s="58">
        <v>109.28670519457501</v>
      </c>
      <c r="G270" s="58">
        <v>110.330585198249</v>
      </c>
      <c r="H270" s="58">
        <v>94.667896078211797</v>
      </c>
      <c r="I270" s="58">
        <v>106.381625428449</v>
      </c>
      <c r="J270" s="58">
        <v>109.908296805272</v>
      </c>
      <c r="K270" s="58">
        <v>94.500016739931297</v>
      </c>
      <c r="L270" s="58">
        <v>103.31997973350801</v>
      </c>
      <c r="M270" s="59">
        <v>0.40384015283438601</v>
      </c>
      <c r="N270" s="59">
        <v>0.42846473700788301</v>
      </c>
      <c r="O270" s="59">
        <v>0.40597195276985298</v>
      </c>
      <c r="P270" s="59">
        <v>0.38574048648511899</v>
      </c>
      <c r="Q270" s="59">
        <v>0.36020607790930897</v>
      </c>
      <c r="R270" s="59">
        <v>0.366882683768395</v>
      </c>
      <c r="S270" s="59">
        <v>0.315367888764506</v>
      </c>
    </row>
    <row r="271" spans="1:19" x14ac:dyDescent="0.35">
      <c r="A271" t="s">
        <v>95</v>
      </c>
      <c r="B271" t="s">
        <v>96</v>
      </c>
      <c r="C271" s="51" t="s">
        <v>60</v>
      </c>
      <c r="D271" s="51" t="s">
        <v>66</v>
      </c>
      <c r="E271" s="51" t="s">
        <v>3708</v>
      </c>
      <c r="F271" s="58">
        <v>109.28670519457501</v>
      </c>
      <c r="G271" s="58">
        <v>110.330585198249</v>
      </c>
      <c r="H271" s="58">
        <v>94.667896078211797</v>
      </c>
      <c r="I271" s="58">
        <v>106.381625428449</v>
      </c>
      <c r="J271" s="58">
        <v>109.908296805272</v>
      </c>
      <c r="K271" s="58">
        <v>94.500016739931297</v>
      </c>
      <c r="L271" s="58">
        <v>103.31997973350801</v>
      </c>
      <c r="M271" s="59">
        <v>0.40384015283438601</v>
      </c>
      <c r="N271" s="59">
        <v>0.42846473700788301</v>
      </c>
      <c r="O271" s="59">
        <v>0.40597195276985298</v>
      </c>
      <c r="P271" s="59">
        <v>0.38574048648511899</v>
      </c>
      <c r="Q271" s="59">
        <v>0.36020607790930897</v>
      </c>
      <c r="R271" s="59">
        <v>0.366882683768395</v>
      </c>
      <c r="S271" s="59">
        <v>0.315367888764506</v>
      </c>
    </row>
    <row r="272" spans="1:19" x14ac:dyDescent="0.35">
      <c r="A272" t="s">
        <v>2364</v>
      </c>
      <c r="B272" t="s">
        <v>2365</v>
      </c>
      <c r="C272" s="51" t="s">
        <v>60</v>
      </c>
      <c r="D272" s="51" t="s">
        <v>66</v>
      </c>
      <c r="E272" s="51" t="s">
        <v>3707</v>
      </c>
      <c r="F272" s="58">
        <v>110.922822307361</v>
      </c>
      <c r="G272" s="58">
        <v>113.696147128723</v>
      </c>
      <c r="H272" s="58">
        <v>93.618882285853005</v>
      </c>
      <c r="I272" s="58">
        <v>107.187656197781</v>
      </c>
      <c r="J272" s="58">
        <v>106.874482521161</v>
      </c>
      <c r="K272" s="58">
        <v>91.960459588121296</v>
      </c>
      <c r="L272" s="58">
        <v>106.34406762352199</v>
      </c>
      <c r="M272" s="59">
        <v>0.61311178264497201</v>
      </c>
      <c r="N272" s="59">
        <v>0.65904362644488101</v>
      </c>
      <c r="O272" s="59">
        <v>0.61864570369818805</v>
      </c>
      <c r="P272" s="59">
        <v>0.57986235069619496</v>
      </c>
      <c r="Q272" s="59">
        <v>0.53839026935174406</v>
      </c>
      <c r="R272" s="59">
        <v>0.55241135066343705</v>
      </c>
      <c r="S272" s="59">
        <v>0.47383102656597098</v>
      </c>
    </row>
    <row r="273" spans="1:19" x14ac:dyDescent="0.35">
      <c r="A273" t="s">
        <v>2364</v>
      </c>
      <c r="B273" t="s">
        <v>2365</v>
      </c>
      <c r="C273" s="51" t="s">
        <v>60</v>
      </c>
      <c r="D273" s="51" t="s">
        <v>66</v>
      </c>
      <c r="E273" s="51" t="s">
        <v>3707</v>
      </c>
      <c r="F273" s="58">
        <v>110.922822307361</v>
      </c>
      <c r="G273" s="58">
        <v>113.696147128723</v>
      </c>
      <c r="H273" s="58">
        <v>93.618882285853005</v>
      </c>
      <c r="I273" s="58">
        <v>107.187656197781</v>
      </c>
      <c r="J273" s="58">
        <v>106.874482521161</v>
      </c>
      <c r="K273" s="58">
        <v>91.960459588121296</v>
      </c>
      <c r="L273" s="58">
        <v>106.34406762352199</v>
      </c>
      <c r="M273" s="59">
        <v>0.61311178264497201</v>
      </c>
      <c r="N273" s="59">
        <v>0.65904362644488101</v>
      </c>
      <c r="O273" s="59">
        <v>0.61864570369818805</v>
      </c>
      <c r="P273" s="59">
        <v>0.57986235069619496</v>
      </c>
      <c r="Q273" s="59">
        <v>0.53839026935174406</v>
      </c>
      <c r="R273" s="59">
        <v>0.55241135066343705</v>
      </c>
      <c r="S273" s="59">
        <v>0.47383102656597098</v>
      </c>
    </row>
    <row r="274" spans="1:19" x14ac:dyDescent="0.35">
      <c r="A274" t="s">
        <v>91</v>
      </c>
      <c r="B274" t="s">
        <v>92</v>
      </c>
      <c r="C274" s="51" t="s">
        <v>60</v>
      </c>
      <c r="D274" s="51" t="s">
        <v>66</v>
      </c>
      <c r="E274" s="51" t="s">
        <v>3708</v>
      </c>
      <c r="F274" s="58">
        <v>109.170261020304</v>
      </c>
      <c r="G274" s="58">
        <v>108.27865286438799</v>
      </c>
      <c r="H274" s="58">
        <v>93.382411935359698</v>
      </c>
      <c r="I274" s="58">
        <v>105.49284080930801</v>
      </c>
      <c r="J274" s="58">
        <v>109.752178309939</v>
      </c>
      <c r="K274" s="58">
        <v>93.500043787893802</v>
      </c>
      <c r="L274" s="58">
        <v>101.44093084855599</v>
      </c>
      <c r="M274" s="59">
        <v>0.45457805786056799</v>
      </c>
      <c r="N274" s="59">
        <v>0.48513941495079399</v>
      </c>
      <c r="O274" s="59">
        <v>0.45751942715105898</v>
      </c>
      <c r="P274" s="59">
        <v>0.43252616533780402</v>
      </c>
      <c r="Q274" s="59">
        <v>0.40294825652219801</v>
      </c>
      <c r="R274" s="59">
        <v>0.41135790500408398</v>
      </c>
      <c r="S274" s="59">
        <v>0.35327932174687399</v>
      </c>
    </row>
    <row r="275" spans="1:19" x14ac:dyDescent="0.35">
      <c r="A275" t="s">
        <v>91</v>
      </c>
      <c r="B275" t="s">
        <v>92</v>
      </c>
      <c r="C275" s="51" t="s">
        <v>60</v>
      </c>
      <c r="D275" s="51" t="s">
        <v>66</v>
      </c>
      <c r="E275" s="51" t="s">
        <v>3708</v>
      </c>
      <c r="F275" s="58">
        <v>109.170261020304</v>
      </c>
      <c r="G275" s="58">
        <v>108.27865286438799</v>
      </c>
      <c r="H275" s="58">
        <v>93.382411935359698</v>
      </c>
      <c r="I275" s="58">
        <v>105.49284080930801</v>
      </c>
      <c r="J275" s="58">
        <v>109.752178309939</v>
      </c>
      <c r="K275" s="58">
        <v>93.500043787893802</v>
      </c>
      <c r="L275" s="58">
        <v>101.44093084855599</v>
      </c>
      <c r="M275" s="59">
        <v>0.45457805786056799</v>
      </c>
      <c r="N275" s="59">
        <v>0.48513941495079399</v>
      </c>
      <c r="O275" s="59">
        <v>0.45751942715105898</v>
      </c>
      <c r="P275" s="59">
        <v>0.43252616533780402</v>
      </c>
      <c r="Q275" s="59">
        <v>0.40294825652219801</v>
      </c>
      <c r="R275" s="59">
        <v>0.41135790500408398</v>
      </c>
      <c r="S275" s="59">
        <v>0.35327932174687399</v>
      </c>
    </row>
    <row r="276" spans="1:19" x14ac:dyDescent="0.35">
      <c r="A276" t="s">
        <v>93</v>
      </c>
      <c r="B276" t="s">
        <v>94</v>
      </c>
      <c r="C276" s="51" t="s">
        <v>60</v>
      </c>
      <c r="D276" s="51" t="s">
        <v>66</v>
      </c>
      <c r="E276" s="51" t="s">
        <v>3708</v>
      </c>
      <c r="F276" s="58">
        <v>112.656376759219</v>
      </c>
      <c r="G276" s="58">
        <v>110.77854711535799</v>
      </c>
      <c r="H276" s="58">
        <v>92.617287379996696</v>
      </c>
      <c r="I276" s="58">
        <v>104.60567881467399</v>
      </c>
      <c r="J276" s="58">
        <v>110.928544443551</v>
      </c>
      <c r="K276" s="58">
        <v>94.843158147262699</v>
      </c>
      <c r="L276" s="58">
        <v>106.817347845111</v>
      </c>
      <c r="M276" s="59">
        <v>0.469704307090131</v>
      </c>
      <c r="N276" s="59">
        <v>0.49635718181663002</v>
      </c>
      <c r="O276" s="59">
        <v>0.47092718639817699</v>
      </c>
      <c r="P276" s="59">
        <v>0.44848921850095003</v>
      </c>
      <c r="Q276" s="59">
        <v>0.41960415455898997</v>
      </c>
      <c r="R276" s="59">
        <v>0.42593315830885697</v>
      </c>
      <c r="S276" s="59">
        <v>0.36424664056397799</v>
      </c>
    </row>
    <row r="277" spans="1:19" x14ac:dyDescent="0.35">
      <c r="A277" t="s">
        <v>93</v>
      </c>
      <c r="B277" t="s">
        <v>94</v>
      </c>
      <c r="C277" s="51" t="s">
        <v>60</v>
      </c>
      <c r="D277" s="51" t="s">
        <v>66</v>
      </c>
      <c r="E277" s="51" t="s">
        <v>3708</v>
      </c>
      <c r="F277" s="58">
        <v>112.656376759219</v>
      </c>
      <c r="G277" s="58">
        <v>110.77854711535799</v>
      </c>
      <c r="H277" s="58">
        <v>92.617287379996696</v>
      </c>
      <c r="I277" s="58">
        <v>104.60567881467399</v>
      </c>
      <c r="J277" s="58">
        <v>110.928544443551</v>
      </c>
      <c r="K277" s="58">
        <v>94.843158147262699</v>
      </c>
      <c r="L277" s="58">
        <v>106.817347845111</v>
      </c>
      <c r="M277" s="59">
        <v>0.469704307090131</v>
      </c>
      <c r="N277" s="59">
        <v>0.49635718181663002</v>
      </c>
      <c r="O277" s="59">
        <v>0.47092718639817699</v>
      </c>
      <c r="P277" s="59">
        <v>0.44848921850095003</v>
      </c>
      <c r="Q277" s="59">
        <v>0.41960415455898997</v>
      </c>
      <c r="R277" s="59">
        <v>0.42593315830885697</v>
      </c>
      <c r="S277" s="59">
        <v>0.36424664056397799</v>
      </c>
    </row>
    <row r="278" spans="1:19" x14ac:dyDescent="0.35">
      <c r="A278" t="s">
        <v>89</v>
      </c>
      <c r="B278" t="s">
        <v>90</v>
      </c>
      <c r="C278" s="51" t="s">
        <v>40</v>
      </c>
      <c r="D278" s="51" t="s">
        <v>66</v>
      </c>
      <c r="E278" s="51" t="s">
        <v>3708</v>
      </c>
      <c r="F278" s="58">
        <v>109.28670519457501</v>
      </c>
      <c r="G278" s="58">
        <v>110.330585198249</v>
      </c>
      <c r="H278" s="58">
        <v>94.667896078211797</v>
      </c>
      <c r="I278" s="58">
        <v>106.381625428449</v>
      </c>
      <c r="J278" s="58">
        <v>109.908296805272</v>
      </c>
      <c r="K278" s="58">
        <v>94.500016739931297</v>
      </c>
      <c r="L278" s="58">
        <v>103.31997973350801</v>
      </c>
      <c r="M278" s="59">
        <v>0.40384015283438601</v>
      </c>
      <c r="N278" s="59">
        <v>0.42846473700788301</v>
      </c>
      <c r="O278" s="59">
        <v>0.40597195276985298</v>
      </c>
      <c r="P278" s="59">
        <v>0.38574048648511899</v>
      </c>
      <c r="Q278" s="59">
        <v>0.36020607790930897</v>
      </c>
      <c r="R278" s="59">
        <v>0.366882683768395</v>
      </c>
      <c r="S278" s="59">
        <v>0.315367888764506</v>
      </c>
    </row>
    <row r="279" spans="1:19" x14ac:dyDescent="0.35">
      <c r="A279" t="s">
        <v>89</v>
      </c>
      <c r="B279" t="s">
        <v>90</v>
      </c>
      <c r="C279" s="51" t="s">
        <v>40</v>
      </c>
      <c r="D279" s="51" t="s">
        <v>66</v>
      </c>
      <c r="E279" s="51" t="s">
        <v>3708</v>
      </c>
      <c r="F279" s="58">
        <v>109.28670519457501</v>
      </c>
      <c r="G279" s="58">
        <v>110.330585198249</v>
      </c>
      <c r="H279" s="58">
        <v>94.667896078211797</v>
      </c>
      <c r="I279" s="58">
        <v>106.381625428449</v>
      </c>
      <c r="J279" s="58">
        <v>109.908296805272</v>
      </c>
      <c r="K279" s="58">
        <v>94.500016739931297</v>
      </c>
      <c r="L279" s="58">
        <v>103.31997973350801</v>
      </c>
      <c r="M279" s="59">
        <v>0.40384015283438601</v>
      </c>
      <c r="N279" s="59">
        <v>0.42846473700788301</v>
      </c>
      <c r="O279" s="59">
        <v>0.40597195276985298</v>
      </c>
      <c r="P279" s="59">
        <v>0.38574048648511899</v>
      </c>
      <c r="Q279" s="59">
        <v>0.36020607790930897</v>
      </c>
      <c r="R279" s="59">
        <v>0.366882683768395</v>
      </c>
      <c r="S279" s="59">
        <v>0.315367888764506</v>
      </c>
    </row>
    <row r="280" spans="1:19" x14ac:dyDescent="0.35">
      <c r="A280" t="s">
        <v>210</v>
      </c>
      <c r="B280" t="s">
        <v>211</v>
      </c>
      <c r="C280" s="51" t="s">
        <v>40</v>
      </c>
      <c r="D280" s="51" t="s">
        <v>99</v>
      </c>
      <c r="E280" s="51" t="s">
        <v>3708</v>
      </c>
      <c r="F280" s="58">
        <v>100.298312749442</v>
      </c>
      <c r="G280" s="58">
        <v>110.054239081593</v>
      </c>
      <c r="H280" s="58">
        <v>97.5476412353688</v>
      </c>
      <c r="I280" s="58">
        <v>101.421001420924</v>
      </c>
      <c r="J280" s="58">
        <v>119.087195665336</v>
      </c>
      <c r="K280" s="58">
        <v>95.724838700425096</v>
      </c>
      <c r="L280" s="58">
        <v>100.51331724049901</v>
      </c>
      <c r="M280" s="59">
        <v>0.38945612821300701</v>
      </c>
      <c r="N280" s="59">
        <v>0.41438319131038998</v>
      </c>
      <c r="O280" s="59">
        <v>0.39159791467001298</v>
      </c>
      <c r="P280" s="59">
        <v>0.37228643600474898</v>
      </c>
      <c r="Q280" s="59">
        <v>0.34770125018540698</v>
      </c>
      <c r="R280" s="59">
        <v>0.35385329953996397</v>
      </c>
      <c r="S280" s="59">
        <v>0.30565258029026299</v>
      </c>
    </row>
    <row r="281" spans="1:19" x14ac:dyDescent="0.35">
      <c r="A281" t="s">
        <v>212</v>
      </c>
      <c r="B281" t="s">
        <v>213</v>
      </c>
      <c r="C281" s="51" t="s">
        <v>40</v>
      </c>
      <c r="D281" s="51" t="s">
        <v>99</v>
      </c>
      <c r="E281" s="51" t="s">
        <v>3708</v>
      </c>
      <c r="F281" s="58">
        <v>97.770802374449403</v>
      </c>
      <c r="G281" s="58">
        <v>106.92678421882199</v>
      </c>
      <c r="H281" s="58">
        <v>100.200262143057</v>
      </c>
      <c r="I281" s="58">
        <v>99.799744691895896</v>
      </c>
      <c r="J281" s="58">
        <v>117.035600773963</v>
      </c>
      <c r="K281" s="58">
        <v>93.7729424544209</v>
      </c>
      <c r="L281" s="58">
        <v>99.025454926293193</v>
      </c>
      <c r="M281" s="59">
        <v>0.465588717411341</v>
      </c>
      <c r="N281" s="59">
        <v>0.49610428798733802</v>
      </c>
      <c r="O281" s="59">
        <v>0.468419879028042</v>
      </c>
      <c r="P281" s="59">
        <v>0.445138422144229</v>
      </c>
      <c r="Q281" s="59">
        <v>0.41648605888208001</v>
      </c>
      <c r="R281" s="59">
        <v>0.42390568503420101</v>
      </c>
      <c r="S281" s="59">
        <v>0.36859250675156802</v>
      </c>
    </row>
    <row r="282" spans="1:19" x14ac:dyDescent="0.35">
      <c r="A282" t="s">
        <v>1970</v>
      </c>
      <c r="B282" t="s">
        <v>1971</v>
      </c>
      <c r="C282" s="51" t="s">
        <v>60</v>
      </c>
      <c r="D282" s="51" t="s">
        <v>99</v>
      </c>
      <c r="E282" s="51" t="s">
        <v>3707</v>
      </c>
      <c r="F282" s="58">
        <v>93.272922212129401</v>
      </c>
      <c r="G282" s="58">
        <v>108.65871090333199</v>
      </c>
      <c r="H282" s="58">
        <v>92.229184010449003</v>
      </c>
      <c r="I282" s="58">
        <v>101.072369410143</v>
      </c>
      <c r="J282" s="58">
        <v>121.908379936947</v>
      </c>
      <c r="K282" s="58">
        <v>95.130911444986694</v>
      </c>
      <c r="L282" s="58">
        <v>105.40278104166801</v>
      </c>
      <c r="M282" s="59">
        <v>0.56099844447386404</v>
      </c>
      <c r="N282" s="59">
        <v>0.60916416474718105</v>
      </c>
      <c r="O282" s="59">
        <v>0.566354922649979</v>
      </c>
      <c r="P282" s="59">
        <v>0.52894185022337503</v>
      </c>
      <c r="Q282" s="59">
        <v>0.48863618972699802</v>
      </c>
      <c r="R282" s="59">
        <v>0.50101848018579498</v>
      </c>
      <c r="S282" s="59">
        <v>0.427077231827799</v>
      </c>
    </row>
    <row r="283" spans="1:19" x14ac:dyDescent="0.35">
      <c r="A283" t="s">
        <v>83</v>
      </c>
      <c r="B283" t="s">
        <v>84</v>
      </c>
      <c r="C283" s="51" t="s">
        <v>60</v>
      </c>
      <c r="D283" s="51" t="s">
        <v>80</v>
      </c>
      <c r="E283" s="51" t="s">
        <v>3708</v>
      </c>
      <c r="F283" s="58">
        <v>106.448023433994</v>
      </c>
      <c r="G283" s="58">
        <v>116.108853719968</v>
      </c>
      <c r="H283" s="58">
        <v>97.652055074166796</v>
      </c>
      <c r="I283" s="58">
        <v>115.66173314014701</v>
      </c>
      <c r="J283" s="58">
        <v>117.88467304811699</v>
      </c>
      <c r="K283" s="58">
        <v>97.603155503441698</v>
      </c>
      <c r="L283" s="58">
        <v>100.59557831550801</v>
      </c>
      <c r="M283" s="59">
        <v>0.43690515653956002</v>
      </c>
      <c r="N283" s="59">
        <v>0.46053202914095998</v>
      </c>
      <c r="O283" s="59">
        <v>0.43913536463096098</v>
      </c>
      <c r="P283" s="59">
        <v>0.42031558225958798</v>
      </c>
      <c r="Q283" s="59">
        <v>0.39665652900098403</v>
      </c>
      <c r="R283" s="59">
        <v>0.40292946060733598</v>
      </c>
      <c r="S283" s="59">
        <v>0.34914327652884303</v>
      </c>
    </row>
    <row r="284" spans="1:19" x14ac:dyDescent="0.35">
      <c r="A284" t="s">
        <v>81</v>
      </c>
      <c r="B284" t="s">
        <v>82</v>
      </c>
      <c r="C284" s="51" t="s">
        <v>60</v>
      </c>
      <c r="D284" s="51" t="s">
        <v>80</v>
      </c>
      <c r="E284" s="51" t="s">
        <v>3708</v>
      </c>
      <c r="F284" s="58">
        <v>108.13285921631601</v>
      </c>
      <c r="G284" s="58">
        <v>116.332834678522</v>
      </c>
      <c r="H284" s="58">
        <v>96.626742025734103</v>
      </c>
      <c r="I284" s="58">
        <v>114.773775741343</v>
      </c>
      <c r="J284" s="58">
        <v>118.394772737659</v>
      </c>
      <c r="K284" s="58">
        <v>97.774726207107506</v>
      </c>
      <c r="L284" s="58">
        <v>102.344267673075</v>
      </c>
      <c r="M284" s="59">
        <v>0.45787339802314297</v>
      </c>
      <c r="N284" s="59">
        <v>0.48189619230944403</v>
      </c>
      <c r="O284" s="59">
        <v>0.45980084041985098</v>
      </c>
      <c r="P284" s="59">
        <v>0.44040071339234099</v>
      </c>
      <c r="Q284" s="59">
        <v>0.41579008266735301</v>
      </c>
      <c r="R284" s="59">
        <v>0.42194024202095298</v>
      </c>
      <c r="S284" s="59">
        <v>0.36543348952529298</v>
      </c>
    </row>
    <row r="285" spans="1:19" x14ac:dyDescent="0.35">
      <c r="A285" t="s">
        <v>3134</v>
      </c>
      <c r="B285" t="s">
        <v>3135</v>
      </c>
      <c r="C285" s="51" t="s">
        <v>40</v>
      </c>
      <c r="D285" s="51" t="s">
        <v>80</v>
      </c>
      <c r="E285" s="51" t="s">
        <v>3707</v>
      </c>
      <c r="F285" s="58">
        <v>108.99564937624</v>
      </c>
      <c r="G285" s="58">
        <v>124.675911850463</v>
      </c>
      <c r="H285" s="58">
        <v>99.284457712087203</v>
      </c>
      <c r="I285" s="58">
        <v>124.660235959631</v>
      </c>
      <c r="J285" s="58">
        <v>126.214692670807</v>
      </c>
      <c r="K285" s="58">
        <v>102.812653451477</v>
      </c>
      <c r="L285" s="58">
        <v>97.218557486948697</v>
      </c>
      <c r="M285" s="59">
        <v>0.58723780997284902</v>
      </c>
      <c r="N285" s="59">
        <v>0.63159852579882103</v>
      </c>
      <c r="O285" s="59">
        <v>0.59242845645222297</v>
      </c>
      <c r="P285" s="59">
        <v>0.55670612628579996</v>
      </c>
      <c r="Q285" s="59">
        <v>0.518651680202183</v>
      </c>
      <c r="R285" s="59">
        <v>0.53096105134420801</v>
      </c>
      <c r="S285" s="59">
        <v>0.45566464776946802</v>
      </c>
    </row>
    <row r="286" spans="1:19" x14ac:dyDescent="0.35">
      <c r="A286" t="s">
        <v>78</v>
      </c>
      <c r="B286" t="s">
        <v>79</v>
      </c>
      <c r="C286" s="51" t="s">
        <v>60</v>
      </c>
      <c r="D286" s="51" t="s">
        <v>80</v>
      </c>
      <c r="E286" s="51" t="s">
        <v>3708</v>
      </c>
      <c r="F286" s="58">
        <v>108.128872150311</v>
      </c>
      <c r="G286" s="58">
        <v>116.56075780707199</v>
      </c>
      <c r="H286" s="58">
        <v>94.633998968788902</v>
      </c>
      <c r="I286" s="58">
        <v>115.48327626065</v>
      </c>
      <c r="J286" s="58">
        <v>117.057027856476</v>
      </c>
      <c r="K286" s="58">
        <v>95.931811699590895</v>
      </c>
      <c r="L286" s="58">
        <v>102.76253259178699</v>
      </c>
      <c r="M286" s="59">
        <v>0.51842100117519896</v>
      </c>
      <c r="N286" s="59">
        <v>0.54717374119373197</v>
      </c>
      <c r="O286" s="59">
        <v>0.52106869590805605</v>
      </c>
      <c r="P286" s="59">
        <v>0.497933214584518</v>
      </c>
      <c r="Q286" s="59">
        <v>0.46985365822057501</v>
      </c>
      <c r="R286" s="59">
        <v>0.47741787647953599</v>
      </c>
      <c r="S286" s="59">
        <v>0.41618753168128397</v>
      </c>
    </row>
    <row r="287" spans="1:19" x14ac:dyDescent="0.35">
      <c r="A287" t="s">
        <v>1230</v>
      </c>
      <c r="B287" t="s">
        <v>1231</v>
      </c>
      <c r="C287" s="51" t="s">
        <v>40</v>
      </c>
      <c r="D287" s="51" t="s">
        <v>73</v>
      </c>
      <c r="E287" s="51" t="s">
        <v>3708</v>
      </c>
      <c r="F287" s="58">
        <v>106.610510028017</v>
      </c>
      <c r="G287" s="58">
        <v>121.85443508214399</v>
      </c>
      <c r="H287" s="58">
        <v>101.566358771195</v>
      </c>
      <c r="I287" s="58">
        <v>112.952204744398</v>
      </c>
      <c r="J287" s="58">
        <v>120.36582303282999</v>
      </c>
      <c r="K287" s="58">
        <v>97.201409680790107</v>
      </c>
      <c r="L287" s="58"/>
      <c r="M287" s="59">
        <v>0.34437530845470998</v>
      </c>
      <c r="N287" s="59">
        <v>0.362083134106716</v>
      </c>
      <c r="O287" s="59">
        <v>0.34544823802719499</v>
      </c>
      <c r="P287" s="59">
        <v>0.33185543404025097</v>
      </c>
      <c r="Q287" s="59">
        <v>0.31264621539770598</v>
      </c>
      <c r="R287" s="59">
        <v>0.31691836829921999</v>
      </c>
      <c r="S287" s="59">
        <v>0.276949375498795</v>
      </c>
    </row>
    <row r="288" spans="1:19" x14ac:dyDescent="0.35">
      <c r="A288" t="s">
        <v>1232</v>
      </c>
      <c r="B288" t="s">
        <v>1233</v>
      </c>
      <c r="C288" s="51" t="s">
        <v>60</v>
      </c>
      <c r="D288" s="51" t="s">
        <v>73</v>
      </c>
      <c r="E288" s="51" t="s">
        <v>3708</v>
      </c>
      <c r="F288" s="58">
        <v>106.610510028017</v>
      </c>
      <c r="G288" s="58">
        <v>121.85443508214399</v>
      </c>
      <c r="H288" s="58">
        <v>101.566358771195</v>
      </c>
      <c r="I288" s="58">
        <v>112.952204744398</v>
      </c>
      <c r="J288" s="58">
        <v>120.36582303282999</v>
      </c>
      <c r="K288" s="58">
        <v>97.201409680790107</v>
      </c>
      <c r="L288" s="58"/>
      <c r="M288" s="59">
        <v>0.34437530845470998</v>
      </c>
      <c r="N288" s="59">
        <v>0.362083134106716</v>
      </c>
      <c r="O288" s="59">
        <v>0.34544823802719499</v>
      </c>
      <c r="P288" s="59">
        <v>0.33185543404025097</v>
      </c>
      <c r="Q288" s="59">
        <v>0.31264621539770598</v>
      </c>
      <c r="R288" s="59">
        <v>0.31691836829921999</v>
      </c>
      <c r="S288" s="59">
        <v>0.276949375498795</v>
      </c>
    </row>
    <row r="289" spans="1:19" x14ac:dyDescent="0.35">
      <c r="A289" t="s">
        <v>165</v>
      </c>
      <c r="B289" t="s">
        <v>166</v>
      </c>
      <c r="C289" s="51" t="s">
        <v>60</v>
      </c>
      <c r="D289" s="51" t="s">
        <v>73</v>
      </c>
      <c r="E289" s="51" t="s">
        <v>3708</v>
      </c>
      <c r="F289" s="58">
        <v>107.080437643133</v>
      </c>
      <c r="G289" s="58">
        <v>123.25383972756801</v>
      </c>
      <c r="H289" s="58">
        <v>102.957229564332</v>
      </c>
      <c r="I289" s="58">
        <v>114.619149170767</v>
      </c>
      <c r="J289" s="58">
        <v>122.050744561748</v>
      </c>
      <c r="K289" s="58">
        <v>97.134165385418399</v>
      </c>
      <c r="L289" s="58"/>
      <c r="M289" s="59">
        <v>0.35094484497635597</v>
      </c>
      <c r="N289" s="59">
        <v>0.36949434068720399</v>
      </c>
      <c r="O289" s="59">
        <v>0.35215557753028698</v>
      </c>
      <c r="P289" s="59">
        <v>0.33785388483228401</v>
      </c>
      <c r="Q289" s="59">
        <v>0.31807739026128201</v>
      </c>
      <c r="R289" s="59">
        <v>0.32261493733267899</v>
      </c>
      <c r="S289" s="59">
        <v>0.28176404004556399</v>
      </c>
    </row>
    <row r="290" spans="1:19" x14ac:dyDescent="0.35">
      <c r="A290" t="s">
        <v>161</v>
      </c>
      <c r="B290" t="s">
        <v>162</v>
      </c>
      <c r="C290" s="51" t="s">
        <v>40</v>
      </c>
      <c r="D290" s="51" t="s">
        <v>73</v>
      </c>
      <c r="E290" s="51" t="s">
        <v>3708</v>
      </c>
      <c r="F290" s="58">
        <v>107.58297181173801</v>
      </c>
      <c r="G290" s="58">
        <v>125.563064356441</v>
      </c>
      <c r="H290" s="58">
        <v>103.516709638628</v>
      </c>
      <c r="I290" s="58">
        <v>114.54164498847901</v>
      </c>
      <c r="J290" s="58">
        <v>121.75800428580099</v>
      </c>
      <c r="K290" s="58">
        <v>97.098946551206694</v>
      </c>
      <c r="L290" s="58">
        <v>94.514322310098606</v>
      </c>
      <c r="M290" s="59">
        <v>0.42766169681538901</v>
      </c>
      <c r="N290" s="59">
        <v>0.45330534315438797</v>
      </c>
      <c r="O290" s="59">
        <v>0.42988947415090001</v>
      </c>
      <c r="P290" s="59">
        <v>0.40991697741028399</v>
      </c>
      <c r="Q290" s="59">
        <v>0.38531916001004402</v>
      </c>
      <c r="R290" s="59">
        <v>0.39170053894821999</v>
      </c>
      <c r="S290" s="59">
        <v>0.34261323636854302</v>
      </c>
    </row>
    <row r="291" spans="1:19" x14ac:dyDescent="0.35">
      <c r="A291" t="s">
        <v>163</v>
      </c>
      <c r="B291" t="s">
        <v>164</v>
      </c>
      <c r="C291" s="51" t="s">
        <v>40</v>
      </c>
      <c r="D291" s="51" t="s">
        <v>73</v>
      </c>
      <c r="E291" s="51" t="s">
        <v>3708</v>
      </c>
      <c r="F291" s="58">
        <v>105.025350895809</v>
      </c>
      <c r="G291" s="58">
        <v>130.23762383378499</v>
      </c>
      <c r="H291" s="58">
        <v>102.816943491079</v>
      </c>
      <c r="I291" s="58">
        <v>115.384232533448</v>
      </c>
      <c r="J291" s="58">
        <v>122.523974226427</v>
      </c>
      <c r="K291" s="58">
        <v>97.065470599234999</v>
      </c>
      <c r="L291" s="58">
        <v>95.449637429927293</v>
      </c>
      <c r="M291" s="59">
        <v>0.49790996283240802</v>
      </c>
      <c r="N291" s="59">
        <v>0.52582067398758203</v>
      </c>
      <c r="O291" s="59">
        <v>0.50019434242498095</v>
      </c>
      <c r="P291" s="59">
        <v>0.477719839635451</v>
      </c>
      <c r="Q291" s="59">
        <v>0.45091543068263701</v>
      </c>
      <c r="R291" s="59">
        <v>0.45856721511293502</v>
      </c>
      <c r="S291" s="59">
        <v>0.40520634556478802</v>
      </c>
    </row>
    <row r="292" spans="1:19" x14ac:dyDescent="0.35">
      <c r="A292" t="s">
        <v>110</v>
      </c>
      <c r="B292" t="s">
        <v>111</v>
      </c>
      <c r="C292" s="51" t="s">
        <v>60</v>
      </c>
      <c r="D292" s="51" t="s">
        <v>80</v>
      </c>
      <c r="E292" s="51" t="s">
        <v>3708</v>
      </c>
      <c r="F292" s="58"/>
      <c r="G292" s="58">
        <v>120.97605390440501</v>
      </c>
      <c r="H292" s="58"/>
      <c r="I292" s="58"/>
      <c r="J292" s="58"/>
      <c r="K292" s="58"/>
      <c r="L292" s="58"/>
      <c r="M292" s="59">
        <v>0.28846862131975598</v>
      </c>
      <c r="N292" s="59">
        <v>0.30713449814379301</v>
      </c>
      <c r="O292" s="59">
        <v>0.28744983304244898</v>
      </c>
      <c r="P292" s="59">
        <v>0.27491829742749002</v>
      </c>
      <c r="Q292" s="59">
        <v>0.25348440072009099</v>
      </c>
      <c r="R292" s="59">
        <v>0.25680740005871899</v>
      </c>
      <c r="S292" s="59">
        <v>0.21191381124029801</v>
      </c>
    </row>
    <row r="293" spans="1:19" x14ac:dyDescent="0.35">
      <c r="A293" t="s">
        <v>64</v>
      </c>
      <c r="B293" t="s">
        <v>65</v>
      </c>
      <c r="C293" s="51" t="s">
        <v>40</v>
      </c>
      <c r="D293" s="51" t="s">
        <v>66</v>
      </c>
      <c r="E293" s="51" t="s">
        <v>3708</v>
      </c>
      <c r="F293" s="58">
        <v>112.002170230411</v>
      </c>
      <c r="G293" s="58">
        <v>116.057047035949</v>
      </c>
      <c r="H293" s="58">
        <v>96.916297170999897</v>
      </c>
      <c r="I293" s="58">
        <v>105.83276473524</v>
      </c>
      <c r="J293" s="58">
        <v>122.950875064051</v>
      </c>
      <c r="K293" s="58">
        <v>97.449558272876104</v>
      </c>
      <c r="L293" s="58">
        <v>102.985256963739</v>
      </c>
      <c r="M293" s="59">
        <v>0.43117655654768</v>
      </c>
      <c r="N293" s="59">
        <v>0.45773098740435803</v>
      </c>
      <c r="O293" s="59">
        <v>0.43168547625182802</v>
      </c>
      <c r="P293" s="59">
        <v>0.41010571301798698</v>
      </c>
      <c r="Q293" s="59">
        <v>0.38035047598785598</v>
      </c>
      <c r="R293" s="59">
        <v>0.385712143259758</v>
      </c>
      <c r="S293" s="59">
        <v>0.31619514471031102</v>
      </c>
    </row>
    <row r="294" spans="1:19" x14ac:dyDescent="0.35">
      <c r="A294" t="s">
        <v>136</v>
      </c>
      <c r="B294" t="s">
        <v>137</v>
      </c>
      <c r="C294" s="51" t="s">
        <v>40</v>
      </c>
      <c r="D294" s="51" t="s">
        <v>49</v>
      </c>
      <c r="E294" s="51" t="s">
        <v>3708</v>
      </c>
      <c r="F294" s="58">
        <v>108.548934131699</v>
      </c>
      <c r="G294" s="58">
        <v>114.361092652645</v>
      </c>
      <c r="H294" s="58">
        <v>100.28536801888001</v>
      </c>
      <c r="I294" s="58">
        <v>107.27505520794</v>
      </c>
      <c r="J294" s="58">
        <v>119.14621666063501</v>
      </c>
      <c r="K294" s="58">
        <v>92.681462451617904</v>
      </c>
      <c r="L294" s="58">
        <v>94.330937037044094</v>
      </c>
      <c r="M294" s="59">
        <v>0.55238105506592705</v>
      </c>
      <c r="N294" s="59">
        <v>0.58855984578229303</v>
      </c>
      <c r="O294" s="59">
        <v>0.555726011400135</v>
      </c>
      <c r="P294" s="59">
        <v>0.52526577250898498</v>
      </c>
      <c r="Q294" s="59">
        <v>0.48970316056925101</v>
      </c>
      <c r="R294" s="59">
        <v>0.49968909744930001</v>
      </c>
      <c r="S294" s="59">
        <v>0.419986938981112</v>
      </c>
    </row>
    <row r="295" spans="1:19" x14ac:dyDescent="0.35">
      <c r="A295" t="s">
        <v>177</v>
      </c>
      <c r="B295" t="s">
        <v>178</v>
      </c>
      <c r="C295" s="51" t="s">
        <v>60</v>
      </c>
      <c r="D295" s="51" t="s">
        <v>41</v>
      </c>
      <c r="E295" s="51" t="s">
        <v>3708</v>
      </c>
      <c r="F295" s="58">
        <v>97.733127331573201</v>
      </c>
      <c r="G295" s="58">
        <v>109.080588795639</v>
      </c>
      <c r="H295" s="58">
        <v>94.927434769518598</v>
      </c>
      <c r="I295" s="58">
        <v>103.956533563758</v>
      </c>
      <c r="J295" s="58">
        <v>113.707646697255</v>
      </c>
      <c r="K295" s="58">
        <v>96.116677613501906</v>
      </c>
      <c r="L295" s="58"/>
      <c r="M295" s="59">
        <v>0.368317560084575</v>
      </c>
      <c r="N295" s="59">
        <v>0.39076582809916199</v>
      </c>
      <c r="O295" s="59">
        <v>0.370264063826378</v>
      </c>
      <c r="P295" s="59">
        <v>0.35317704514603099</v>
      </c>
      <c r="Q295" s="59">
        <v>0.331484045204822</v>
      </c>
      <c r="R295" s="59">
        <v>0.33693711243406899</v>
      </c>
      <c r="S295" s="59">
        <v>0.29821069341164902</v>
      </c>
    </row>
    <row r="296" spans="1:19" x14ac:dyDescent="0.35">
      <c r="A296" t="s">
        <v>175</v>
      </c>
      <c r="B296" t="s">
        <v>176</v>
      </c>
      <c r="C296" s="51" t="s">
        <v>60</v>
      </c>
      <c r="D296" s="51" t="s">
        <v>41</v>
      </c>
      <c r="E296" s="51" t="s">
        <v>3708</v>
      </c>
      <c r="F296" s="58">
        <v>91.464465536728298</v>
      </c>
      <c r="G296" s="58">
        <v>105.223175455445</v>
      </c>
      <c r="H296" s="58">
        <v>93.788178717204204</v>
      </c>
      <c r="I296" s="58">
        <v>102.39840360941101</v>
      </c>
      <c r="J296" s="58">
        <v>112.707812698396</v>
      </c>
      <c r="K296" s="58">
        <v>95.011569876868407</v>
      </c>
      <c r="L296" s="58">
        <v>104.395141471256</v>
      </c>
      <c r="M296" s="59">
        <v>0.44679631065821301</v>
      </c>
      <c r="N296" s="59">
        <v>0.47747344621028998</v>
      </c>
      <c r="O296" s="59">
        <v>0.44994238118163499</v>
      </c>
      <c r="P296" s="59">
        <v>0.42625379251002798</v>
      </c>
      <c r="Q296" s="59">
        <v>0.39866823456059403</v>
      </c>
      <c r="R296" s="59">
        <v>0.40644457803848899</v>
      </c>
      <c r="S296" s="59">
        <v>0.35705431941512999</v>
      </c>
    </row>
    <row r="297" spans="1:19" x14ac:dyDescent="0.35">
      <c r="A297" t="s">
        <v>171</v>
      </c>
      <c r="B297" t="s">
        <v>172</v>
      </c>
      <c r="C297" s="51" t="s">
        <v>40</v>
      </c>
      <c r="D297" s="51" t="s">
        <v>41</v>
      </c>
      <c r="E297" s="51" t="s">
        <v>3708</v>
      </c>
      <c r="F297" s="58">
        <v>96.871883388615998</v>
      </c>
      <c r="G297" s="58">
        <v>108.584630958841</v>
      </c>
      <c r="H297" s="58">
        <v>94.3527876110021</v>
      </c>
      <c r="I297" s="58">
        <v>103.460296810412</v>
      </c>
      <c r="J297" s="58">
        <v>114.30219997778001</v>
      </c>
      <c r="K297" s="58">
        <v>95.934443222446703</v>
      </c>
      <c r="L297" s="58">
        <v>104.839730771093</v>
      </c>
      <c r="M297" s="59">
        <v>0.38444964311339302</v>
      </c>
      <c r="N297" s="59">
        <v>0.40889931733178397</v>
      </c>
      <c r="O297" s="59">
        <v>0.38670348129641202</v>
      </c>
      <c r="P297" s="59">
        <v>0.36806005090909999</v>
      </c>
      <c r="Q297" s="59">
        <v>0.34501737581441699</v>
      </c>
      <c r="R297" s="59">
        <v>0.35101155433881698</v>
      </c>
      <c r="S297" s="59">
        <v>0.30993665403267101</v>
      </c>
    </row>
    <row r="298" spans="1:19" x14ac:dyDescent="0.35">
      <c r="A298" t="s">
        <v>169</v>
      </c>
      <c r="B298" t="s">
        <v>170</v>
      </c>
      <c r="C298" s="51" t="s">
        <v>40</v>
      </c>
      <c r="D298" s="51" t="s">
        <v>41</v>
      </c>
      <c r="E298" s="51" t="s">
        <v>3708</v>
      </c>
      <c r="F298" s="58">
        <v>97.733127331573201</v>
      </c>
      <c r="G298" s="58">
        <v>109.080588795639</v>
      </c>
      <c r="H298" s="58">
        <v>94.927434769518598</v>
      </c>
      <c r="I298" s="58">
        <v>103.956533563758</v>
      </c>
      <c r="J298" s="58">
        <v>113.707646697255</v>
      </c>
      <c r="K298" s="58">
        <v>96.116677613501906</v>
      </c>
      <c r="L298" s="58"/>
      <c r="M298" s="59">
        <v>0.368317560084575</v>
      </c>
      <c r="N298" s="59">
        <v>0.39076582809916199</v>
      </c>
      <c r="O298" s="59">
        <v>0.370264063826378</v>
      </c>
      <c r="P298" s="59">
        <v>0.35317704514603099</v>
      </c>
      <c r="Q298" s="59">
        <v>0.331484045204822</v>
      </c>
      <c r="R298" s="59">
        <v>0.33693711243406899</v>
      </c>
      <c r="S298" s="59">
        <v>0.29821069341164902</v>
      </c>
    </row>
    <row r="299" spans="1:19" x14ac:dyDescent="0.35">
      <c r="A299" t="s">
        <v>173</v>
      </c>
      <c r="B299" t="s">
        <v>174</v>
      </c>
      <c r="C299" s="51" t="s">
        <v>60</v>
      </c>
      <c r="D299" s="51" t="s">
        <v>41</v>
      </c>
      <c r="E299" s="51" t="s">
        <v>3708</v>
      </c>
      <c r="F299" s="58">
        <v>97.733127331573201</v>
      </c>
      <c r="G299" s="58">
        <v>109.080588795639</v>
      </c>
      <c r="H299" s="58">
        <v>94.927434769518598</v>
      </c>
      <c r="I299" s="58">
        <v>103.956533563758</v>
      </c>
      <c r="J299" s="58">
        <v>113.707646697255</v>
      </c>
      <c r="K299" s="58">
        <v>96.116677613501906</v>
      </c>
      <c r="L299" s="58"/>
      <c r="M299" s="59">
        <v>0.368317560084575</v>
      </c>
      <c r="N299" s="59">
        <v>0.39076582809916199</v>
      </c>
      <c r="O299" s="59">
        <v>0.370264063826378</v>
      </c>
      <c r="P299" s="59">
        <v>0.35317704514603099</v>
      </c>
      <c r="Q299" s="59">
        <v>0.331484045204822</v>
      </c>
      <c r="R299" s="59">
        <v>0.33693711243406899</v>
      </c>
      <c r="S299" s="59">
        <v>0.29821069341164902</v>
      </c>
    </row>
    <row r="300" spans="1:19" x14ac:dyDescent="0.35">
      <c r="A300" t="s">
        <v>292</v>
      </c>
      <c r="B300" t="s">
        <v>293</v>
      </c>
      <c r="C300" s="51" t="s">
        <v>60</v>
      </c>
      <c r="D300" s="51" t="s">
        <v>249</v>
      </c>
      <c r="E300" s="51" t="s">
        <v>3708</v>
      </c>
      <c r="F300" s="58">
        <v>114.156933627849</v>
      </c>
      <c r="G300" s="58">
        <v>127.804713621315</v>
      </c>
      <c r="H300" s="58">
        <v>102.82095274526201</v>
      </c>
      <c r="I300" s="58">
        <v>116.59840109029901</v>
      </c>
      <c r="J300" s="58">
        <v>129.24556314403199</v>
      </c>
      <c r="K300" s="58">
        <v>94.284054137632793</v>
      </c>
      <c r="L300" s="58">
        <v>94.363556845960801</v>
      </c>
      <c r="M300" s="59">
        <v>0.50513941375431004</v>
      </c>
      <c r="N300" s="59">
        <v>0.52764086264677201</v>
      </c>
      <c r="O300" s="59">
        <v>0.50655266217806305</v>
      </c>
      <c r="P300" s="59">
        <v>0.48835449582938001</v>
      </c>
      <c r="Q300" s="59">
        <v>0.46450767348899202</v>
      </c>
      <c r="R300" s="59">
        <v>0.47078111001578898</v>
      </c>
      <c r="S300" s="59">
        <v>0.41188506877366299</v>
      </c>
    </row>
    <row r="301" spans="1:19" x14ac:dyDescent="0.35">
      <c r="A301" t="s">
        <v>292</v>
      </c>
      <c r="B301" t="s">
        <v>293</v>
      </c>
      <c r="C301" s="51" t="s">
        <v>60</v>
      </c>
      <c r="D301" s="51" t="s">
        <v>249</v>
      </c>
      <c r="E301" s="51" t="s">
        <v>3708</v>
      </c>
      <c r="F301" s="58">
        <v>114.156933627849</v>
      </c>
      <c r="G301" s="58">
        <v>127.804713621315</v>
      </c>
      <c r="H301" s="58">
        <v>102.82095274526201</v>
      </c>
      <c r="I301" s="58">
        <v>116.59840109029901</v>
      </c>
      <c r="J301" s="58">
        <v>129.24556314403199</v>
      </c>
      <c r="K301" s="58">
        <v>94.284054137632793</v>
      </c>
      <c r="L301" s="58">
        <v>94.363556845960801</v>
      </c>
      <c r="M301" s="59">
        <v>0.50513941375431004</v>
      </c>
      <c r="N301" s="59">
        <v>0.52764086264677201</v>
      </c>
      <c r="O301" s="59">
        <v>0.50655266217806305</v>
      </c>
      <c r="P301" s="59">
        <v>0.48835449582938001</v>
      </c>
      <c r="Q301" s="59">
        <v>0.46450767348899202</v>
      </c>
      <c r="R301" s="59">
        <v>0.47078111001578898</v>
      </c>
      <c r="S301" s="59">
        <v>0.41188506877366299</v>
      </c>
    </row>
    <row r="302" spans="1:19" x14ac:dyDescent="0.35">
      <c r="A302" t="s">
        <v>290</v>
      </c>
      <c r="B302" t="s">
        <v>291</v>
      </c>
      <c r="C302" s="51" t="s">
        <v>40</v>
      </c>
      <c r="D302" s="51" t="s">
        <v>249</v>
      </c>
      <c r="E302" s="51" t="s">
        <v>3708</v>
      </c>
      <c r="F302" s="58">
        <v>115.013060471985</v>
      </c>
      <c r="G302" s="58">
        <v>120.452402323391</v>
      </c>
      <c r="H302" s="58">
        <v>99.389375355278702</v>
      </c>
      <c r="I302" s="58">
        <v>112.96922639362801</v>
      </c>
      <c r="J302" s="58">
        <v>129.046542224479</v>
      </c>
      <c r="K302" s="58">
        <v>93.362677148188197</v>
      </c>
      <c r="L302" s="58">
        <v>95.533293706345006</v>
      </c>
      <c r="M302" s="59">
        <v>0.49172646094342298</v>
      </c>
      <c r="N302" s="59">
        <v>0.51528845654132305</v>
      </c>
      <c r="O302" s="59">
        <v>0.493264181587664</v>
      </c>
      <c r="P302" s="59">
        <v>0.47418065048170899</v>
      </c>
      <c r="Q302" s="59">
        <v>0.44943489974887602</v>
      </c>
      <c r="R302" s="59">
        <v>0.456010232296021</v>
      </c>
      <c r="S302" s="59">
        <v>0.39484974889163299</v>
      </c>
    </row>
    <row r="303" spans="1:19" x14ac:dyDescent="0.35">
      <c r="A303" t="s">
        <v>290</v>
      </c>
      <c r="B303" t="s">
        <v>291</v>
      </c>
      <c r="C303" s="51" t="s">
        <v>40</v>
      </c>
      <c r="D303" s="51" t="s">
        <v>249</v>
      </c>
      <c r="E303" s="51" t="s">
        <v>3708</v>
      </c>
      <c r="F303" s="58">
        <v>115.013060471985</v>
      </c>
      <c r="G303" s="58">
        <v>120.452402323391</v>
      </c>
      <c r="H303" s="58">
        <v>99.389375355278702</v>
      </c>
      <c r="I303" s="58">
        <v>112.96922639362801</v>
      </c>
      <c r="J303" s="58">
        <v>129.046542224479</v>
      </c>
      <c r="K303" s="58">
        <v>93.362677148188197</v>
      </c>
      <c r="L303" s="58">
        <v>95.533293706345006</v>
      </c>
      <c r="M303" s="59">
        <v>0.49172646094342298</v>
      </c>
      <c r="N303" s="59">
        <v>0.51528845654132305</v>
      </c>
      <c r="O303" s="59">
        <v>0.493264181587664</v>
      </c>
      <c r="P303" s="59">
        <v>0.47418065048170899</v>
      </c>
      <c r="Q303" s="59">
        <v>0.44943489974887602</v>
      </c>
      <c r="R303" s="59">
        <v>0.456010232296021</v>
      </c>
      <c r="S303" s="59">
        <v>0.39484974889163299</v>
      </c>
    </row>
    <row r="304" spans="1:19" x14ac:dyDescent="0.35">
      <c r="A304" t="s">
        <v>1182</v>
      </c>
      <c r="B304" t="s">
        <v>1183</v>
      </c>
      <c r="C304" s="51" t="s">
        <v>40</v>
      </c>
      <c r="D304" s="51" t="s">
        <v>249</v>
      </c>
      <c r="E304" s="51" t="s">
        <v>3707</v>
      </c>
      <c r="F304" s="58">
        <v>115.56442254481099</v>
      </c>
      <c r="G304" s="58">
        <v>119.871622128864</v>
      </c>
      <c r="H304" s="58">
        <v>96.4833884947992</v>
      </c>
      <c r="I304" s="58">
        <v>120.10145650183399</v>
      </c>
      <c r="J304" s="58">
        <v>121.313151027694</v>
      </c>
      <c r="K304" s="58">
        <v>90.505668902590998</v>
      </c>
      <c r="L304" s="58">
        <v>98.909709017493697</v>
      </c>
      <c r="M304" s="59">
        <v>0.70867054795719298</v>
      </c>
      <c r="N304" s="59">
        <v>0.74684701122675301</v>
      </c>
      <c r="O304" s="59">
        <v>0.71280746543289097</v>
      </c>
      <c r="P304" s="59">
        <v>0.68112129200943705</v>
      </c>
      <c r="Q304" s="59">
        <v>0.64462796542156897</v>
      </c>
      <c r="R304" s="59">
        <v>0.656058484968015</v>
      </c>
      <c r="S304" s="59">
        <v>0.55862926523695799</v>
      </c>
    </row>
    <row r="305" spans="1:19" x14ac:dyDescent="0.35">
      <c r="A305" t="s">
        <v>1182</v>
      </c>
      <c r="B305" t="s">
        <v>1183</v>
      </c>
      <c r="C305" s="51" t="s">
        <v>40</v>
      </c>
      <c r="D305" s="51" t="s">
        <v>249</v>
      </c>
      <c r="E305" s="51" t="s">
        <v>3707</v>
      </c>
      <c r="F305" s="58">
        <v>115.56442254481099</v>
      </c>
      <c r="G305" s="58">
        <v>119.871622128864</v>
      </c>
      <c r="H305" s="58">
        <v>96.4833884947992</v>
      </c>
      <c r="I305" s="58">
        <v>120.10145650183399</v>
      </c>
      <c r="J305" s="58">
        <v>121.313151027694</v>
      </c>
      <c r="K305" s="58">
        <v>90.505668902590998</v>
      </c>
      <c r="L305" s="58">
        <v>98.909709017493697</v>
      </c>
      <c r="M305" s="59">
        <v>0.70867054795719298</v>
      </c>
      <c r="N305" s="59">
        <v>0.74684701122675301</v>
      </c>
      <c r="O305" s="59">
        <v>0.71280746543289097</v>
      </c>
      <c r="P305" s="59">
        <v>0.68112129200943705</v>
      </c>
      <c r="Q305" s="59">
        <v>0.64462796542156897</v>
      </c>
      <c r="R305" s="59">
        <v>0.656058484968015</v>
      </c>
      <c r="S305" s="59">
        <v>0.55862926523695799</v>
      </c>
    </row>
    <row r="306" spans="1:19" x14ac:dyDescent="0.35">
      <c r="A306" t="s">
        <v>53</v>
      </c>
      <c r="B306" t="s">
        <v>54</v>
      </c>
      <c r="C306" s="51" t="s">
        <v>40</v>
      </c>
      <c r="D306" s="51" t="s">
        <v>55</v>
      </c>
      <c r="E306" s="51" t="s">
        <v>3708</v>
      </c>
      <c r="F306" s="58">
        <v>100.006705295948</v>
      </c>
      <c r="G306" s="58">
        <v>109.792117628336</v>
      </c>
      <c r="H306" s="58">
        <v>97.036771476884596</v>
      </c>
      <c r="I306" s="58">
        <v>104.836727817867</v>
      </c>
      <c r="J306" s="58"/>
      <c r="K306" s="58"/>
      <c r="L306" s="58"/>
      <c r="M306" s="59">
        <v>0.32534991775164901</v>
      </c>
      <c r="N306" s="59">
        <v>0.35581894279984899</v>
      </c>
      <c r="O306" s="59">
        <v>0.32801192398813001</v>
      </c>
      <c r="P306" s="59">
        <v>0.30293615040642702</v>
      </c>
      <c r="Q306" s="59">
        <v>0.270192479777214</v>
      </c>
      <c r="R306" s="59">
        <v>0.27878042535560299</v>
      </c>
      <c r="S306" s="59">
        <v>0.207507742614987</v>
      </c>
    </row>
    <row r="307" spans="1:19" x14ac:dyDescent="0.35">
      <c r="A307" t="s">
        <v>56</v>
      </c>
      <c r="B307" t="s">
        <v>57</v>
      </c>
      <c r="C307" s="51" t="s">
        <v>40</v>
      </c>
      <c r="D307" s="51" t="s">
        <v>55</v>
      </c>
      <c r="E307" s="51" t="s">
        <v>3708</v>
      </c>
      <c r="F307" s="58">
        <v>97.022299713791796</v>
      </c>
      <c r="G307" s="58">
        <v>106.600273988979</v>
      </c>
      <c r="H307" s="58">
        <v>97.424086990162095</v>
      </c>
      <c r="I307" s="58">
        <v>103.690391328601</v>
      </c>
      <c r="J307" s="58">
        <v>113.157781431158</v>
      </c>
      <c r="K307" s="58">
        <v>94.1821757909062</v>
      </c>
      <c r="L307" s="58"/>
      <c r="M307" s="59">
        <v>0.38671503401361501</v>
      </c>
      <c r="N307" s="59">
        <v>0.42327201690919902</v>
      </c>
      <c r="O307" s="59">
        <v>0.39044649289706801</v>
      </c>
      <c r="P307" s="59">
        <v>0.360391279011954</v>
      </c>
      <c r="Q307" s="59">
        <v>0.32431896943534</v>
      </c>
      <c r="R307" s="59">
        <v>0.33478258928528398</v>
      </c>
      <c r="S307" s="59">
        <v>0.26054156386281502</v>
      </c>
    </row>
    <row r="308" spans="1:19" x14ac:dyDescent="0.35">
      <c r="A308" t="s">
        <v>372</v>
      </c>
      <c r="B308" t="s">
        <v>373</v>
      </c>
      <c r="C308" s="51" t="s">
        <v>60</v>
      </c>
      <c r="D308" s="51" t="s">
        <v>52</v>
      </c>
      <c r="E308" s="51" t="s">
        <v>3708</v>
      </c>
      <c r="F308" s="58">
        <v>109.471202577637</v>
      </c>
      <c r="G308" s="58">
        <v>111.714483975025</v>
      </c>
      <c r="H308" s="58">
        <v>107.19913395943399</v>
      </c>
      <c r="I308" s="58"/>
      <c r="J308" s="58"/>
      <c r="K308" s="58"/>
      <c r="L308" s="58"/>
      <c r="M308" s="59">
        <v>0.30970309173770799</v>
      </c>
      <c r="N308" s="59">
        <v>0.32643205264435698</v>
      </c>
      <c r="O308" s="59">
        <v>0.30436360607502699</v>
      </c>
      <c r="P308" s="59">
        <v>0.29731375649584302</v>
      </c>
      <c r="Q308" s="59">
        <v>0.277625573055574</v>
      </c>
      <c r="R308" s="59">
        <v>0.277724933933163</v>
      </c>
      <c r="S308" s="59">
        <v>0.236309699876807</v>
      </c>
    </row>
    <row r="309" spans="1:19" x14ac:dyDescent="0.35">
      <c r="A309" t="s">
        <v>74</v>
      </c>
      <c r="B309" t="s">
        <v>75</v>
      </c>
      <c r="C309" s="51" t="s">
        <v>60</v>
      </c>
      <c r="D309" s="51" t="s">
        <v>55</v>
      </c>
      <c r="E309" s="51" t="s">
        <v>3708</v>
      </c>
      <c r="F309" s="58"/>
      <c r="G309" s="58">
        <v>118.163217058659</v>
      </c>
      <c r="H309" s="58"/>
      <c r="I309" s="58"/>
      <c r="J309" s="58"/>
      <c r="K309" s="58"/>
      <c r="L309" s="58"/>
      <c r="M309" s="59">
        <v>0.29217709557166799</v>
      </c>
      <c r="N309" s="59">
        <v>0.314765675670867</v>
      </c>
      <c r="O309" s="59">
        <v>0.290888963409554</v>
      </c>
      <c r="P309" s="59">
        <v>0.27514815188373098</v>
      </c>
      <c r="Q309" s="59">
        <v>0.248508936021689</v>
      </c>
      <c r="R309" s="59">
        <v>0.25296488644481102</v>
      </c>
      <c r="S309" s="59">
        <v>0.188054774770294</v>
      </c>
    </row>
    <row r="310" spans="1:19" x14ac:dyDescent="0.35">
      <c r="A310" t="s">
        <v>76</v>
      </c>
      <c r="B310" t="s">
        <v>77</v>
      </c>
      <c r="C310" s="51" t="s">
        <v>60</v>
      </c>
      <c r="D310" s="51" t="s">
        <v>55</v>
      </c>
      <c r="E310" s="51" t="s">
        <v>3708</v>
      </c>
      <c r="F310" s="58"/>
      <c r="G310" s="58">
        <v>118.163217058659</v>
      </c>
      <c r="H310" s="58"/>
      <c r="I310" s="58"/>
      <c r="J310" s="58"/>
      <c r="K310" s="58"/>
      <c r="L310" s="58"/>
      <c r="M310" s="59">
        <v>0.29217709557166799</v>
      </c>
      <c r="N310" s="59">
        <v>0.314765675670867</v>
      </c>
      <c r="O310" s="59">
        <v>0.290888963409554</v>
      </c>
      <c r="P310" s="59">
        <v>0.27514815188373098</v>
      </c>
      <c r="Q310" s="59">
        <v>0.248508936021689</v>
      </c>
      <c r="R310" s="59">
        <v>0.25296488644481102</v>
      </c>
      <c r="S310" s="59">
        <v>0.188054774770294</v>
      </c>
    </row>
    <row r="311" spans="1:19" x14ac:dyDescent="0.35">
      <c r="A311" t="s">
        <v>3182</v>
      </c>
      <c r="B311" t="s">
        <v>3183</v>
      </c>
      <c r="C311" s="51" t="s">
        <v>40</v>
      </c>
      <c r="D311" s="51" t="s">
        <v>49</v>
      </c>
      <c r="E311" s="51" t="s">
        <v>3707</v>
      </c>
      <c r="F311" s="58">
        <v>102.897240761525</v>
      </c>
      <c r="G311" s="58">
        <v>109.179241599767</v>
      </c>
      <c r="H311" s="58">
        <v>100.893204993865</v>
      </c>
      <c r="I311" s="58">
        <v>117.657529466407</v>
      </c>
      <c r="J311" s="58">
        <v>110.44223653706899</v>
      </c>
      <c r="K311" s="58">
        <v>102.939780658022</v>
      </c>
      <c r="L311" s="58">
        <v>108.878702117228</v>
      </c>
      <c r="M311" s="59">
        <v>0.512061580053363</v>
      </c>
      <c r="N311" s="59">
        <v>0.56533436577952401</v>
      </c>
      <c r="O311" s="59">
        <v>0.51872786595056597</v>
      </c>
      <c r="P311" s="59">
        <v>0.47558001149171197</v>
      </c>
      <c r="Q311" s="59">
        <v>0.432025482386166</v>
      </c>
      <c r="R311" s="59">
        <v>0.44704518382301101</v>
      </c>
      <c r="S311" s="59">
        <v>0.37205946986441701</v>
      </c>
    </row>
    <row r="312" spans="1:19" x14ac:dyDescent="0.35">
      <c r="A312" t="s">
        <v>278</v>
      </c>
      <c r="B312" t="s">
        <v>279</v>
      </c>
      <c r="C312" s="51" t="s">
        <v>40</v>
      </c>
      <c r="D312" s="51" t="s">
        <v>249</v>
      </c>
      <c r="E312" s="51" t="s">
        <v>3708</v>
      </c>
      <c r="F312" s="58">
        <v>101.49011778075899</v>
      </c>
      <c r="G312" s="58">
        <v>99.394151495038997</v>
      </c>
      <c r="H312" s="58">
        <v>102.758582366509</v>
      </c>
      <c r="I312" s="58">
        <v>94.238571764764302</v>
      </c>
      <c r="J312" s="58">
        <v>102.066418938468</v>
      </c>
      <c r="K312" s="58">
        <v>100.033139770094</v>
      </c>
      <c r="L312" s="58">
        <v>98.591463576351501</v>
      </c>
      <c r="M312" s="59">
        <v>0.52851976539943202</v>
      </c>
      <c r="N312" s="59">
        <v>0.55889616406647702</v>
      </c>
      <c r="O312" s="59">
        <v>0.53007670634902404</v>
      </c>
      <c r="P312" s="59">
        <v>0.50727659682579795</v>
      </c>
      <c r="Q312" s="59">
        <v>0.47801895613436401</v>
      </c>
      <c r="R312" s="59">
        <v>0.48451736274701601</v>
      </c>
      <c r="S312" s="59">
        <v>0.42284123953546499</v>
      </c>
    </row>
    <row r="313" spans="1:19" x14ac:dyDescent="0.35">
      <c r="A313" t="s">
        <v>1214</v>
      </c>
      <c r="B313" t="s">
        <v>1215</v>
      </c>
      <c r="C313" s="51" t="s">
        <v>60</v>
      </c>
      <c r="D313" s="51" t="s">
        <v>216</v>
      </c>
      <c r="E313" s="51" t="s">
        <v>3707</v>
      </c>
      <c r="F313" s="58">
        <v>96.124859601742102</v>
      </c>
      <c r="G313" s="58">
        <v>110.698455361624</v>
      </c>
      <c r="H313" s="58">
        <v>90.398278659148502</v>
      </c>
      <c r="I313" s="58">
        <v>100.12085285495201</v>
      </c>
      <c r="J313" s="58">
        <v>99.7965332310402</v>
      </c>
      <c r="K313" s="58">
        <v>95.943409892918297</v>
      </c>
      <c r="L313" s="58">
        <v>103.595515269152</v>
      </c>
      <c r="M313" s="59">
        <v>0.489612054948385</v>
      </c>
      <c r="N313" s="59">
        <v>0.54954504750220401</v>
      </c>
      <c r="O313" s="59">
        <v>0.49330420049617801</v>
      </c>
      <c r="P313" s="59">
        <v>0.44965820797470502</v>
      </c>
      <c r="Q313" s="59">
        <v>0.397749249212415</v>
      </c>
      <c r="R313" s="59">
        <v>0.41034861491573299</v>
      </c>
      <c r="S313" s="59">
        <v>0.30894195209174102</v>
      </c>
    </row>
    <row r="314" spans="1:19" x14ac:dyDescent="0.35">
      <c r="A314" t="s">
        <v>214</v>
      </c>
      <c r="B314" t="s">
        <v>215</v>
      </c>
      <c r="C314" s="51" t="s">
        <v>60</v>
      </c>
      <c r="D314" s="51" t="s">
        <v>216</v>
      </c>
      <c r="E314" s="51" t="s">
        <v>3708</v>
      </c>
      <c r="F314" s="58">
        <v>104.105048674203</v>
      </c>
      <c r="G314" s="58">
        <v>113.115169825697</v>
      </c>
      <c r="H314" s="58">
        <v>105.22189083045301</v>
      </c>
      <c r="I314" s="58">
        <v>107.02596643818001</v>
      </c>
      <c r="J314" s="58"/>
      <c r="K314" s="58"/>
      <c r="L314" s="58"/>
      <c r="M314" s="59">
        <v>0.33509155666004897</v>
      </c>
      <c r="N314" s="59">
        <v>0.35945606556916199</v>
      </c>
      <c r="O314" s="59">
        <v>0.33392153657532703</v>
      </c>
      <c r="P314" s="59">
        <v>0.31585678345377</v>
      </c>
      <c r="Q314" s="59">
        <v>0.28813061743618401</v>
      </c>
      <c r="R314" s="59">
        <v>0.29317492747309398</v>
      </c>
      <c r="S314" s="59">
        <v>0.22983650942282799</v>
      </c>
    </row>
    <row r="315" spans="1:19" x14ac:dyDescent="0.35">
      <c r="A315" t="s">
        <v>231</v>
      </c>
      <c r="B315" t="s">
        <v>232</v>
      </c>
      <c r="C315" s="51" t="s">
        <v>60</v>
      </c>
      <c r="D315" s="51" t="s">
        <v>233</v>
      </c>
      <c r="E315" s="51" t="s">
        <v>3708</v>
      </c>
      <c r="F315" s="58">
        <v>102.77812033747</v>
      </c>
      <c r="G315" s="58">
        <v>105.960492650193</v>
      </c>
      <c r="H315" s="58">
        <v>102.215252778403</v>
      </c>
      <c r="I315" s="58">
        <v>104.198590960659</v>
      </c>
      <c r="J315" s="58">
        <v>108.39030383133201</v>
      </c>
      <c r="K315" s="58">
        <v>96.620720303944395</v>
      </c>
      <c r="L315" s="58"/>
      <c r="M315" s="59">
        <v>0.35362432849379799</v>
      </c>
      <c r="N315" s="59">
        <v>0.36826372494771098</v>
      </c>
      <c r="O315" s="59">
        <v>0.351914224364412</v>
      </c>
      <c r="P315" s="59">
        <v>0.34150691503042402</v>
      </c>
      <c r="Q315" s="59">
        <v>0.32354846662167702</v>
      </c>
      <c r="R315" s="59">
        <v>0.32595970436452099</v>
      </c>
      <c r="S315" s="59">
        <v>0.280309310899236</v>
      </c>
    </row>
    <row r="316" spans="1:19" x14ac:dyDescent="0.35">
      <c r="A316" t="s">
        <v>336</v>
      </c>
      <c r="B316" t="s">
        <v>337</v>
      </c>
      <c r="C316" s="51" t="s">
        <v>60</v>
      </c>
      <c r="D316" s="51" t="s">
        <v>230</v>
      </c>
      <c r="E316" s="51" t="s">
        <v>3708</v>
      </c>
      <c r="F316" s="58">
        <v>98.271861874806703</v>
      </c>
      <c r="G316" s="58">
        <v>111.16947897320399</v>
      </c>
      <c r="H316" s="58">
        <v>102.791148100958</v>
      </c>
      <c r="I316" s="58">
        <v>103.11836846597301</v>
      </c>
      <c r="J316" s="58">
        <v>104.01975810913</v>
      </c>
      <c r="K316" s="58">
        <v>102.04643884671501</v>
      </c>
      <c r="L316" s="58"/>
      <c r="M316" s="59">
        <v>0.361676976687556</v>
      </c>
      <c r="N316" s="59">
        <v>0.38171233377187502</v>
      </c>
      <c r="O316" s="59">
        <v>0.36156145896303699</v>
      </c>
      <c r="P316" s="59">
        <v>0.346451565501603</v>
      </c>
      <c r="Q316" s="59">
        <v>0.32467533900665102</v>
      </c>
      <c r="R316" s="59">
        <v>0.32878383791052002</v>
      </c>
      <c r="S316" s="59">
        <v>0.26697730043712498</v>
      </c>
    </row>
    <row r="317" spans="1:19" x14ac:dyDescent="0.35">
      <c r="A317" t="s">
        <v>241</v>
      </c>
      <c r="B317" t="s">
        <v>242</v>
      </c>
      <c r="C317" s="51" t="s">
        <v>60</v>
      </c>
      <c r="D317" s="51" t="s">
        <v>216</v>
      </c>
      <c r="E317" s="51" t="s">
        <v>3708</v>
      </c>
      <c r="F317" s="58">
        <v>102.200361703</v>
      </c>
      <c r="G317" s="58">
        <v>108.400925837069</v>
      </c>
      <c r="H317" s="58"/>
      <c r="I317" s="58"/>
      <c r="J317" s="58"/>
      <c r="K317" s="58"/>
      <c r="L317" s="58"/>
      <c r="M317" s="59">
        <v>0.300693740284181</v>
      </c>
      <c r="N317" s="59">
        <v>0.31521440514325899</v>
      </c>
      <c r="O317" s="59">
        <v>0.29633186533107603</v>
      </c>
      <c r="P317" s="59">
        <v>0.29009292973962503</v>
      </c>
      <c r="Q317" s="59">
        <v>0.27247496944969302</v>
      </c>
      <c r="R317" s="59">
        <v>0.27246198180553499</v>
      </c>
      <c r="S317" s="59">
        <v>0.235512759416279</v>
      </c>
    </row>
    <row r="318" spans="1:19" x14ac:dyDescent="0.35">
      <c r="A318" t="s">
        <v>243</v>
      </c>
      <c r="B318" t="s">
        <v>244</v>
      </c>
      <c r="C318" s="51" t="s">
        <v>40</v>
      </c>
      <c r="D318" s="51" t="s">
        <v>216</v>
      </c>
      <c r="E318" s="51" t="s">
        <v>3708</v>
      </c>
      <c r="F318" s="58">
        <v>102.200361703</v>
      </c>
      <c r="G318" s="58">
        <v>108.400925837069</v>
      </c>
      <c r="H318" s="58"/>
      <c r="I318" s="58"/>
      <c r="J318" s="58"/>
      <c r="K318" s="58"/>
      <c r="L318" s="58"/>
      <c r="M318" s="59">
        <v>0.300693740284181</v>
      </c>
      <c r="N318" s="59">
        <v>0.31521440514325899</v>
      </c>
      <c r="O318" s="59">
        <v>0.29633186533107603</v>
      </c>
      <c r="P318" s="59">
        <v>0.29009292973962503</v>
      </c>
      <c r="Q318" s="59">
        <v>0.27247496944969302</v>
      </c>
      <c r="R318" s="59">
        <v>0.27246198180553499</v>
      </c>
      <c r="S318" s="59">
        <v>0.235512759416279</v>
      </c>
    </row>
    <row r="319" spans="1:19" x14ac:dyDescent="0.35">
      <c r="A319" t="s">
        <v>631</v>
      </c>
      <c r="B319" t="s">
        <v>632</v>
      </c>
      <c r="C319" s="51" t="s">
        <v>60</v>
      </c>
      <c r="D319" s="51" t="s">
        <v>256</v>
      </c>
      <c r="E319" s="51" t="s">
        <v>3707</v>
      </c>
      <c r="F319" s="58">
        <v>98.5163564086359</v>
      </c>
      <c r="G319" s="58">
        <v>114.13957555033799</v>
      </c>
      <c r="H319" s="58">
        <v>85.252514384689704</v>
      </c>
      <c r="I319" s="58">
        <v>109.945704247878</v>
      </c>
      <c r="J319" s="58">
        <v>120.38734663373199</v>
      </c>
      <c r="K319" s="58">
        <v>91.556271437067494</v>
      </c>
      <c r="L319" s="58">
        <v>110.623820038231</v>
      </c>
      <c r="M319" s="59">
        <v>0.69597967242325198</v>
      </c>
      <c r="N319" s="59">
        <v>0.73443447098755898</v>
      </c>
      <c r="O319" s="59">
        <v>0.69958956951774798</v>
      </c>
      <c r="P319" s="59">
        <v>0.66524193448999203</v>
      </c>
      <c r="Q319" s="59">
        <v>0.62553820788595405</v>
      </c>
      <c r="R319" s="59">
        <v>0.63569988440941405</v>
      </c>
      <c r="S319" s="59">
        <v>0.55023561789976105</v>
      </c>
    </row>
    <row r="320" spans="1:19" x14ac:dyDescent="0.35">
      <c r="A320" t="s">
        <v>551</v>
      </c>
      <c r="B320" t="s">
        <v>552</v>
      </c>
      <c r="C320" s="51" t="s">
        <v>60</v>
      </c>
      <c r="D320" s="51" t="s">
        <v>216</v>
      </c>
      <c r="E320" s="51" t="s">
        <v>3708</v>
      </c>
      <c r="F320" s="58">
        <v>101.276798826045</v>
      </c>
      <c r="G320" s="58">
        <v>113.78445173661299</v>
      </c>
      <c r="H320" s="58">
        <v>107.503610338428</v>
      </c>
      <c r="I320" s="58">
        <v>99.930458549677297</v>
      </c>
      <c r="J320" s="58"/>
      <c r="K320" s="58"/>
      <c r="L320" s="58"/>
      <c r="M320" s="59">
        <v>0.32955256203341399</v>
      </c>
      <c r="N320" s="59">
        <v>0.35256339003399201</v>
      </c>
      <c r="O320" s="59">
        <v>0.32323083496758898</v>
      </c>
      <c r="P320" s="59">
        <v>0.30400172252531199</v>
      </c>
      <c r="Q320" s="59">
        <v>0.27044457154021201</v>
      </c>
      <c r="R320" s="59">
        <v>0.27496010360145101</v>
      </c>
      <c r="S320" s="59">
        <v>0.182760274469488</v>
      </c>
    </row>
    <row r="321" spans="1:19" x14ac:dyDescent="0.35">
      <c r="A321" t="s">
        <v>362</v>
      </c>
      <c r="B321" t="s">
        <v>363</v>
      </c>
      <c r="C321" s="51" t="s">
        <v>60</v>
      </c>
      <c r="D321" s="51" t="s">
        <v>216</v>
      </c>
      <c r="E321" s="51" t="s">
        <v>3708</v>
      </c>
      <c r="F321" s="58">
        <v>101.276798826045</v>
      </c>
      <c r="G321" s="58">
        <v>113.78445173661299</v>
      </c>
      <c r="H321" s="58">
        <v>107.503610338428</v>
      </c>
      <c r="I321" s="58">
        <v>99.930458549677297</v>
      </c>
      <c r="J321" s="58"/>
      <c r="K321" s="58"/>
      <c r="L321" s="58"/>
      <c r="M321" s="59">
        <v>0.32955256203341399</v>
      </c>
      <c r="N321" s="59">
        <v>0.35256339003399201</v>
      </c>
      <c r="O321" s="59">
        <v>0.32323083496758898</v>
      </c>
      <c r="P321" s="59">
        <v>0.30400172252531199</v>
      </c>
      <c r="Q321" s="59">
        <v>0.27044457154021201</v>
      </c>
      <c r="R321" s="59">
        <v>0.27496010360145101</v>
      </c>
      <c r="S321" s="59">
        <v>0.182760274469488</v>
      </c>
    </row>
    <row r="322" spans="1:19" x14ac:dyDescent="0.35">
      <c r="A322" t="s">
        <v>1669</v>
      </c>
      <c r="B322" t="s">
        <v>1670</v>
      </c>
      <c r="C322" s="51" t="s">
        <v>60</v>
      </c>
      <c r="D322" s="51" t="s">
        <v>216</v>
      </c>
      <c r="E322" s="51" t="s">
        <v>3707</v>
      </c>
      <c r="F322" s="58">
        <v>98.360642365086903</v>
      </c>
      <c r="G322" s="58">
        <v>111.65407021985</v>
      </c>
      <c r="H322" s="58">
        <v>112.127188167124</v>
      </c>
      <c r="I322" s="58">
        <v>95.496296653944299</v>
      </c>
      <c r="J322" s="58">
        <v>114.868328592541</v>
      </c>
      <c r="K322" s="58">
        <v>103.109855005554</v>
      </c>
      <c r="L322" s="58">
        <v>108.71345446247599</v>
      </c>
      <c r="M322" s="59">
        <v>0.72477037716132298</v>
      </c>
      <c r="N322" s="59">
        <v>0.75529051492545796</v>
      </c>
      <c r="O322" s="59">
        <v>0.71576967469522601</v>
      </c>
      <c r="P322" s="59">
        <v>0.68980643235346695</v>
      </c>
      <c r="Q322" s="59">
        <v>0.65081895867264905</v>
      </c>
      <c r="R322" s="59">
        <v>0.65714292922005102</v>
      </c>
      <c r="S322" s="59">
        <v>0.56101924315603502</v>
      </c>
    </row>
    <row r="323" spans="1:19" x14ac:dyDescent="0.35">
      <c r="A323" t="s">
        <v>334</v>
      </c>
      <c r="B323" t="s">
        <v>335</v>
      </c>
      <c r="C323" s="51" t="s">
        <v>60</v>
      </c>
      <c r="D323" s="51" t="s">
        <v>223</v>
      </c>
      <c r="E323" s="51" t="s">
        <v>3708</v>
      </c>
      <c r="F323" s="58">
        <v>106.32644522952501</v>
      </c>
      <c r="G323" s="58">
        <v>114.935861037929</v>
      </c>
      <c r="H323" s="58">
        <v>100.022050794622</v>
      </c>
      <c r="I323" s="58">
        <v>103.63009969254399</v>
      </c>
      <c r="J323" s="58">
        <v>116.82774842175399</v>
      </c>
      <c r="K323" s="58">
        <v>96.230532542463294</v>
      </c>
      <c r="L323" s="58"/>
      <c r="M323" s="59">
        <v>0.36635383931612497</v>
      </c>
      <c r="N323" s="59">
        <v>0.38341020905284201</v>
      </c>
      <c r="O323" s="59">
        <v>0.36403556385827202</v>
      </c>
      <c r="P323" s="59">
        <v>0.35183125317487901</v>
      </c>
      <c r="Q323" s="59">
        <v>0.330906593468002</v>
      </c>
      <c r="R323" s="59">
        <v>0.333899129289977</v>
      </c>
      <c r="S323" s="59">
        <v>0.28401575652727101</v>
      </c>
    </row>
    <row r="324" spans="1:19" x14ac:dyDescent="0.35">
      <c r="A324" t="s">
        <v>332</v>
      </c>
      <c r="B324" t="s">
        <v>333</v>
      </c>
      <c r="C324" s="51" t="s">
        <v>60</v>
      </c>
      <c r="D324" s="51" t="s">
        <v>223</v>
      </c>
      <c r="E324" s="51" t="s">
        <v>3708</v>
      </c>
      <c r="F324" s="58">
        <v>106.32644522952501</v>
      </c>
      <c r="G324" s="58">
        <v>114.935861037929</v>
      </c>
      <c r="H324" s="58">
        <v>100.022050794622</v>
      </c>
      <c r="I324" s="58">
        <v>103.63009969254399</v>
      </c>
      <c r="J324" s="58">
        <v>116.82774842175399</v>
      </c>
      <c r="K324" s="58">
        <v>96.230532542463294</v>
      </c>
      <c r="L324" s="58"/>
      <c r="M324" s="59">
        <v>0.36635383931612497</v>
      </c>
      <c r="N324" s="59">
        <v>0.38341020905284201</v>
      </c>
      <c r="O324" s="59">
        <v>0.36403556385827202</v>
      </c>
      <c r="P324" s="59">
        <v>0.35183125317487901</v>
      </c>
      <c r="Q324" s="59">
        <v>0.330906593468002</v>
      </c>
      <c r="R324" s="59">
        <v>0.333899129289977</v>
      </c>
      <c r="S324" s="59">
        <v>0.28401575652727101</v>
      </c>
    </row>
    <row r="325" spans="1:19" x14ac:dyDescent="0.35">
      <c r="A325" t="s">
        <v>274</v>
      </c>
      <c r="B325" t="s">
        <v>275</v>
      </c>
      <c r="C325" s="51" t="s">
        <v>60</v>
      </c>
      <c r="D325" s="51" t="s">
        <v>261</v>
      </c>
      <c r="E325" s="51" t="s">
        <v>3708</v>
      </c>
      <c r="F325" s="58">
        <v>103.630205498259</v>
      </c>
      <c r="G325" s="58">
        <v>115.983656971207</v>
      </c>
      <c r="H325" s="58">
        <v>107.880064176953</v>
      </c>
      <c r="I325" s="58">
        <v>101.702450413921</v>
      </c>
      <c r="J325" s="58"/>
      <c r="K325" s="58"/>
      <c r="L325" s="58"/>
      <c r="M325" s="59">
        <v>0.329489965935711</v>
      </c>
      <c r="N325" s="59">
        <v>0.34482250441233803</v>
      </c>
      <c r="O325" s="59">
        <v>0.32521723567092398</v>
      </c>
      <c r="P325" s="59">
        <v>0.31146478468017202</v>
      </c>
      <c r="Q325" s="59">
        <v>0.28964461344912301</v>
      </c>
      <c r="R325" s="59">
        <v>0.29313753255865499</v>
      </c>
      <c r="S325" s="59">
        <v>0.24228021618930001</v>
      </c>
    </row>
    <row r="326" spans="1:19" x14ac:dyDescent="0.35">
      <c r="A326" t="s">
        <v>274</v>
      </c>
      <c r="B326" t="s">
        <v>275</v>
      </c>
      <c r="C326" s="51" t="s">
        <v>60</v>
      </c>
      <c r="D326" s="51" t="s">
        <v>261</v>
      </c>
      <c r="E326" s="51" t="s">
        <v>3708</v>
      </c>
      <c r="F326" s="58">
        <v>103.630205498259</v>
      </c>
      <c r="G326" s="58">
        <v>115.983656971207</v>
      </c>
      <c r="H326" s="58">
        <v>107.880064176953</v>
      </c>
      <c r="I326" s="58">
        <v>101.702450413921</v>
      </c>
      <c r="J326" s="58"/>
      <c r="K326" s="58"/>
      <c r="L326" s="58"/>
      <c r="M326" s="59">
        <v>0.329489965935711</v>
      </c>
      <c r="N326" s="59">
        <v>0.34482250441233803</v>
      </c>
      <c r="O326" s="59">
        <v>0.32521723567092398</v>
      </c>
      <c r="P326" s="59">
        <v>0.31146478468017202</v>
      </c>
      <c r="Q326" s="59">
        <v>0.28964461344912301</v>
      </c>
      <c r="R326" s="59">
        <v>0.29313753255865499</v>
      </c>
      <c r="S326" s="59">
        <v>0.24228021618930001</v>
      </c>
    </row>
    <row r="327" spans="1:19" x14ac:dyDescent="0.35">
      <c r="A327" t="s">
        <v>270</v>
      </c>
      <c r="B327" t="s">
        <v>271</v>
      </c>
      <c r="C327" s="51" t="s">
        <v>40</v>
      </c>
      <c r="D327" s="51" t="s">
        <v>261</v>
      </c>
      <c r="E327" s="51" t="s">
        <v>3708</v>
      </c>
      <c r="F327" s="58">
        <v>102.17213546038199</v>
      </c>
      <c r="G327" s="58">
        <v>114.918449787117</v>
      </c>
      <c r="H327" s="58">
        <v>110.191853091301</v>
      </c>
      <c r="I327" s="58">
        <v>99.485370420539397</v>
      </c>
      <c r="J327" s="58">
        <v>117.18298435502901</v>
      </c>
      <c r="K327" s="58">
        <v>104.358544133039</v>
      </c>
      <c r="L327" s="58">
        <v>100.550407274726</v>
      </c>
      <c r="M327" s="59">
        <v>0.46330450175107202</v>
      </c>
      <c r="N327" s="59">
        <v>0.48077548880168702</v>
      </c>
      <c r="O327" s="59">
        <v>0.45800426930557703</v>
      </c>
      <c r="P327" s="59">
        <v>0.442685090577148</v>
      </c>
      <c r="Q327" s="59">
        <v>0.41896326199380202</v>
      </c>
      <c r="R327" s="59">
        <v>0.42271956062066701</v>
      </c>
      <c r="S327" s="59">
        <v>0.36629472534635299</v>
      </c>
    </row>
    <row r="328" spans="1:19" x14ac:dyDescent="0.35">
      <c r="A328" t="s">
        <v>270</v>
      </c>
      <c r="B328" t="s">
        <v>271</v>
      </c>
      <c r="C328" s="51" t="s">
        <v>40</v>
      </c>
      <c r="D328" s="51" t="s">
        <v>261</v>
      </c>
      <c r="E328" s="51" t="s">
        <v>3708</v>
      </c>
      <c r="F328" s="58">
        <v>102.17213546038199</v>
      </c>
      <c r="G328" s="58">
        <v>114.918449787117</v>
      </c>
      <c r="H328" s="58">
        <v>110.191853091301</v>
      </c>
      <c r="I328" s="58">
        <v>99.485370420539397</v>
      </c>
      <c r="J328" s="58">
        <v>117.18298435502901</v>
      </c>
      <c r="K328" s="58">
        <v>104.358544133039</v>
      </c>
      <c r="L328" s="58">
        <v>100.550407274726</v>
      </c>
      <c r="M328" s="59">
        <v>0.46330450175107202</v>
      </c>
      <c r="N328" s="59">
        <v>0.48077548880168702</v>
      </c>
      <c r="O328" s="59">
        <v>0.45800426930557703</v>
      </c>
      <c r="P328" s="59">
        <v>0.442685090577148</v>
      </c>
      <c r="Q328" s="59">
        <v>0.41896326199380202</v>
      </c>
      <c r="R328" s="59">
        <v>0.42271956062066701</v>
      </c>
      <c r="S328" s="59">
        <v>0.36629472534635299</v>
      </c>
    </row>
    <row r="329" spans="1:19" x14ac:dyDescent="0.35">
      <c r="A329" t="s">
        <v>272</v>
      </c>
      <c r="B329" t="s">
        <v>273</v>
      </c>
      <c r="C329" s="51" t="s">
        <v>40</v>
      </c>
      <c r="D329" s="51" t="s">
        <v>261</v>
      </c>
      <c r="E329" s="51" t="s">
        <v>3708</v>
      </c>
      <c r="F329" s="58">
        <v>104.24820072897001</v>
      </c>
      <c r="G329" s="58">
        <v>117.960293858162</v>
      </c>
      <c r="H329" s="58">
        <v>107.693898619511</v>
      </c>
      <c r="I329" s="58">
        <v>100.72815984654601</v>
      </c>
      <c r="J329" s="58">
        <v>114.68571579923599</v>
      </c>
      <c r="K329" s="58">
        <v>104.92527898563399</v>
      </c>
      <c r="L329" s="58"/>
      <c r="M329" s="59">
        <v>0.39690659535901102</v>
      </c>
      <c r="N329" s="59">
        <v>0.41771480062798699</v>
      </c>
      <c r="O329" s="59">
        <v>0.39449435364833502</v>
      </c>
      <c r="P329" s="59">
        <v>0.37613927710641099</v>
      </c>
      <c r="Q329" s="59">
        <v>0.35079149715936703</v>
      </c>
      <c r="R329" s="59">
        <v>0.35628852985157999</v>
      </c>
      <c r="S329" s="59">
        <v>0.29562616693705401</v>
      </c>
    </row>
    <row r="330" spans="1:19" x14ac:dyDescent="0.35">
      <c r="A330" t="s">
        <v>272</v>
      </c>
      <c r="B330" t="s">
        <v>273</v>
      </c>
      <c r="C330" s="51" t="s">
        <v>40</v>
      </c>
      <c r="D330" s="51" t="s">
        <v>261</v>
      </c>
      <c r="E330" s="51" t="s">
        <v>3708</v>
      </c>
      <c r="F330" s="58">
        <v>104.24820072897001</v>
      </c>
      <c r="G330" s="58">
        <v>117.960293858162</v>
      </c>
      <c r="H330" s="58">
        <v>107.693898619511</v>
      </c>
      <c r="I330" s="58">
        <v>100.72815984654601</v>
      </c>
      <c r="J330" s="58">
        <v>114.68571579923599</v>
      </c>
      <c r="K330" s="58">
        <v>104.92527898563399</v>
      </c>
      <c r="L330" s="58"/>
      <c r="M330" s="59">
        <v>0.39690659535901102</v>
      </c>
      <c r="N330" s="59">
        <v>0.41771480062798699</v>
      </c>
      <c r="O330" s="59">
        <v>0.39449435364833502</v>
      </c>
      <c r="P330" s="59">
        <v>0.37613927710641099</v>
      </c>
      <c r="Q330" s="59">
        <v>0.35079149715936703</v>
      </c>
      <c r="R330" s="59">
        <v>0.35628852985157999</v>
      </c>
      <c r="S330" s="59">
        <v>0.29562616693705401</v>
      </c>
    </row>
    <row r="331" spans="1:19" x14ac:dyDescent="0.35">
      <c r="A331" t="s">
        <v>142</v>
      </c>
      <c r="B331" t="s">
        <v>143</v>
      </c>
      <c r="C331" s="51" t="s">
        <v>60</v>
      </c>
      <c r="D331" s="51" t="s">
        <v>73</v>
      </c>
      <c r="E331" s="51" t="s">
        <v>3708</v>
      </c>
      <c r="F331" s="58">
        <v>98.148377525083802</v>
      </c>
      <c r="G331" s="58">
        <v>101.65587297547199</v>
      </c>
      <c r="H331" s="58">
        <v>95.424956737425504</v>
      </c>
      <c r="I331" s="58"/>
      <c r="J331" s="58"/>
      <c r="K331" s="58"/>
      <c r="L331" s="58"/>
      <c r="M331" s="59">
        <v>0.30152399202998498</v>
      </c>
      <c r="N331" s="59">
        <v>0.31845322080448601</v>
      </c>
      <c r="O331" s="59">
        <v>0.30255842851194897</v>
      </c>
      <c r="P331" s="59">
        <v>0.29061022649740997</v>
      </c>
      <c r="Q331" s="59">
        <v>0.27317836118514199</v>
      </c>
      <c r="R331" s="59">
        <v>0.27663852509983899</v>
      </c>
      <c r="S331" s="59">
        <v>0.24653872177774999</v>
      </c>
    </row>
    <row r="332" spans="1:19" x14ac:dyDescent="0.35">
      <c r="A332" t="s">
        <v>127</v>
      </c>
      <c r="B332" t="s">
        <v>128</v>
      </c>
      <c r="C332" s="51" t="s">
        <v>60</v>
      </c>
      <c r="D332" s="51" t="s">
        <v>114</v>
      </c>
      <c r="E332" s="51" t="s">
        <v>3708</v>
      </c>
      <c r="F332" s="58">
        <v>106.745305629377</v>
      </c>
      <c r="G332" s="58">
        <v>104.094466483017</v>
      </c>
      <c r="H332" s="58">
        <v>108.24407419825</v>
      </c>
      <c r="I332" s="58">
        <v>101.146494715519</v>
      </c>
      <c r="J332" s="58">
        <v>119.237281761313</v>
      </c>
      <c r="K332" s="58">
        <v>92.837461878428897</v>
      </c>
      <c r="L332" s="58">
        <v>98.816007290938998</v>
      </c>
      <c r="M332" s="59">
        <v>0.45195731009238299</v>
      </c>
      <c r="N332" s="59">
        <v>0.47599947541750698</v>
      </c>
      <c r="O332" s="59">
        <v>0.45120637460672902</v>
      </c>
      <c r="P332" s="59">
        <v>0.43612449437537398</v>
      </c>
      <c r="Q332" s="59">
        <v>0.41199728000165398</v>
      </c>
      <c r="R332" s="59">
        <v>0.41506409268092798</v>
      </c>
      <c r="S332" s="59">
        <v>0.36576501114577797</v>
      </c>
    </row>
    <row r="333" spans="1:19" x14ac:dyDescent="0.35">
      <c r="A333" t="s">
        <v>140</v>
      </c>
      <c r="B333" t="s">
        <v>141</v>
      </c>
      <c r="C333" s="51" t="s">
        <v>40</v>
      </c>
      <c r="D333" s="51" t="s">
        <v>73</v>
      </c>
      <c r="E333" s="51" t="s">
        <v>3708</v>
      </c>
      <c r="F333" s="58">
        <v>98.148377525083802</v>
      </c>
      <c r="G333" s="58">
        <v>101.65587297547199</v>
      </c>
      <c r="H333" s="58">
        <v>95.424956737425504</v>
      </c>
      <c r="I333" s="58"/>
      <c r="J333" s="58"/>
      <c r="K333" s="58"/>
      <c r="L333" s="58"/>
      <c r="M333" s="59">
        <v>0.30152399202998498</v>
      </c>
      <c r="N333" s="59">
        <v>0.31845322080448601</v>
      </c>
      <c r="O333" s="59">
        <v>0.30255842851194897</v>
      </c>
      <c r="P333" s="59">
        <v>0.29061022649740997</v>
      </c>
      <c r="Q333" s="59">
        <v>0.27317836118514199</v>
      </c>
      <c r="R333" s="59">
        <v>0.27663852509983899</v>
      </c>
      <c r="S333" s="59">
        <v>0.24653872177774999</v>
      </c>
    </row>
    <row r="334" spans="1:19" x14ac:dyDescent="0.35">
      <c r="A334" t="s">
        <v>2228</v>
      </c>
      <c r="B334" t="s">
        <v>2229</v>
      </c>
      <c r="C334" s="51" t="s">
        <v>40</v>
      </c>
      <c r="D334" s="51" t="s">
        <v>109</v>
      </c>
      <c r="E334" s="51" t="s">
        <v>3708</v>
      </c>
      <c r="F334" s="58">
        <v>113.29911364609499</v>
      </c>
      <c r="G334" s="58">
        <v>124.363724838268</v>
      </c>
      <c r="H334" s="58">
        <v>119.382047080771</v>
      </c>
      <c r="I334" s="58">
        <v>117.433416387573</v>
      </c>
      <c r="J334" s="58">
        <v>122.011461577142</v>
      </c>
      <c r="K334" s="58">
        <v>105.162093109995</v>
      </c>
      <c r="L334" s="58">
        <v>86.874394728629696</v>
      </c>
      <c r="M334" s="59">
        <v>0.50087888228047395</v>
      </c>
      <c r="N334" s="59">
        <v>0.52438667770746406</v>
      </c>
      <c r="O334" s="59">
        <v>0.50308168542788501</v>
      </c>
      <c r="P334" s="59">
        <v>0.485290810584592</v>
      </c>
      <c r="Q334" s="59">
        <v>0.46324194609911501</v>
      </c>
      <c r="R334" s="59">
        <v>0.46871242472633201</v>
      </c>
      <c r="S334" s="59">
        <v>0.42692359293911702</v>
      </c>
    </row>
    <row r="335" spans="1:19" x14ac:dyDescent="0.35">
      <c r="A335" t="s">
        <v>3080</v>
      </c>
      <c r="B335" t="s">
        <v>3081</v>
      </c>
      <c r="C335" s="51" t="s">
        <v>60</v>
      </c>
      <c r="D335" s="51" t="s">
        <v>99</v>
      </c>
      <c r="E335" s="51" t="s">
        <v>3707</v>
      </c>
      <c r="F335" s="58">
        <v>101.032375294761</v>
      </c>
      <c r="G335" s="58">
        <v>97.224315426908603</v>
      </c>
      <c r="H335" s="58">
        <v>101.487232735809</v>
      </c>
      <c r="I335" s="58">
        <v>92.973815502724804</v>
      </c>
      <c r="J335" s="58">
        <v>115.197794115767</v>
      </c>
      <c r="K335" s="58">
        <v>90.125330719032107</v>
      </c>
      <c r="L335" s="58">
        <v>105.660642165876</v>
      </c>
      <c r="M335" s="59">
        <v>0.78081353045052504</v>
      </c>
      <c r="N335" s="59">
        <v>0.81311504962207704</v>
      </c>
      <c r="O335" s="59">
        <v>0.77992756183003897</v>
      </c>
      <c r="P335" s="59">
        <v>0.75689187220357801</v>
      </c>
      <c r="Q335" s="59">
        <v>0.72325656290566298</v>
      </c>
      <c r="R335" s="59">
        <v>0.72902919642684505</v>
      </c>
      <c r="S335" s="59">
        <v>0.65506317251734703</v>
      </c>
    </row>
    <row r="336" spans="1:19" x14ac:dyDescent="0.35">
      <c r="A336" t="s">
        <v>149</v>
      </c>
      <c r="B336" t="s">
        <v>150</v>
      </c>
      <c r="C336" s="51" t="s">
        <v>60</v>
      </c>
      <c r="D336" s="51" t="s">
        <v>99</v>
      </c>
      <c r="E336" s="51" t="s">
        <v>3708</v>
      </c>
      <c r="F336" s="58">
        <v>96.7725977986738</v>
      </c>
      <c r="G336" s="58">
        <v>95.382040833953496</v>
      </c>
      <c r="H336" s="58">
        <v>98.537499616951607</v>
      </c>
      <c r="I336" s="58">
        <v>95.137060314774303</v>
      </c>
      <c r="J336" s="58">
        <v>106.73882592444301</v>
      </c>
      <c r="K336" s="58">
        <v>96.339950001510999</v>
      </c>
      <c r="L336" s="58">
        <v>103.82836880332501</v>
      </c>
      <c r="M336" s="59">
        <v>0.41789008477488898</v>
      </c>
      <c r="N336" s="59">
        <v>0.43592237266571399</v>
      </c>
      <c r="O336" s="59">
        <v>0.416606235455798</v>
      </c>
      <c r="P336" s="59">
        <v>0.40502541408266002</v>
      </c>
      <c r="Q336" s="59">
        <v>0.38502624243046502</v>
      </c>
      <c r="R336" s="59">
        <v>0.38734457973692898</v>
      </c>
      <c r="S336" s="59">
        <v>0.34574938737189898</v>
      </c>
    </row>
    <row r="337" spans="1:19" x14ac:dyDescent="0.35">
      <c r="A337" t="s">
        <v>144</v>
      </c>
      <c r="B337" t="s">
        <v>145</v>
      </c>
      <c r="C337" s="51" t="s">
        <v>60</v>
      </c>
      <c r="D337" s="51" t="s">
        <v>146</v>
      </c>
      <c r="E337" s="51" t="s">
        <v>3708</v>
      </c>
      <c r="F337" s="58">
        <v>100.573835395562</v>
      </c>
      <c r="G337" s="58">
        <v>97.090784273749904</v>
      </c>
      <c r="H337" s="58">
        <v>108.653585472209</v>
      </c>
      <c r="I337" s="58">
        <v>99.273706053283505</v>
      </c>
      <c r="J337" s="58">
        <v>106.983548301517</v>
      </c>
      <c r="K337" s="58">
        <v>93.753105702610299</v>
      </c>
      <c r="L337" s="58"/>
      <c r="M337" s="59">
        <v>0.38664556216128998</v>
      </c>
      <c r="N337" s="59">
        <v>0.41662218102703202</v>
      </c>
      <c r="O337" s="59">
        <v>0.388550398275681</v>
      </c>
      <c r="P337" s="59">
        <v>0.36916729516251701</v>
      </c>
      <c r="Q337" s="59">
        <v>0.34267144265552302</v>
      </c>
      <c r="R337" s="59">
        <v>0.34730855424471502</v>
      </c>
      <c r="S337" s="59">
        <v>0.29965966919894599</v>
      </c>
    </row>
    <row r="338" spans="1:19" x14ac:dyDescent="0.35">
      <c r="A338" t="s">
        <v>58</v>
      </c>
      <c r="B338" t="s">
        <v>59</v>
      </c>
      <c r="C338" s="51" t="s">
        <v>60</v>
      </c>
      <c r="D338" s="51" t="s">
        <v>61</v>
      </c>
      <c r="E338" s="51" t="s">
        <v>3708</v>
      </c>
      <c r="F338" s="58">
        <v>99.1723161541385</v>
      </c>
      <c r="G338" s="58">
        <v>102.008795744282</v>
      </c>
      <c r="H338" s="58">
        <v>104.426923807633</v>
      </c>
      <c r="I338" s="58">
        <v>99.536725531670498</v>
      </c>
      <c r="J338" s="58">
        <v>112.009598667338</v>
      </c>
      <c r="K338" s="58">
        <v>93.763024078515599</v>
      </c>
      <c r="L338" s="58"/>
      <c r="M338" s="59">
        <v>0.354240124187226</v>
      </c>
      <c r="N338" s="59">
        <v>0.38246450782799002</v>
      </c>
      <c r="O338" s="59">
        <v>0.35650108276140502</v>
      </c>
      <c r="P338" s="59">
        <v>0.336948449221047</v>
      </c>
      <c r="Q338" s="59">
        <v>0.31030033600346801</v>
      </c>
      <c r="R338" s="59">
        <v>0.31573775257849801</v>
      </c>
      <c r="S338" s="59">
        <v>0.266149978523465</v>
      </c>
    </row>
    <row r="339" spans="1:19" x14ac:dyDescent="0.35">
      <c r="A339" t="s">
        <v>2462</v>
      </c>
      <c r="B339" t="s">
        <v>2463</v>
      </c>
      <c r="C339" s="51" t="s">
        <v>60</v>
      </c>
      <c r="D339" s="51" t="s">
        <v>109</v>
      </c>
      <c r="E339" s="51" t="s">
        <v>3707</v>
      </c>
      <c r="F339" s="58">
        <v>99.755094122387106</v>
      </c>
      <c r="G339" s="58">
        <v>98.736173756583597</v>
      </c>
      <c r="H339" s="58">
        <v>109.474953055592</v>
      </c>
      <c r="I339" s="58">
        <v>96.046302729157603</v>
      </c>
      <c r="J339" s="58">
        <v>107.33318616819</v>
      </c>
      <c r="K339" s="58">
        <v>94.248909834569503</v>
      </c>
      <c r="L339" s="58">
        <v>100.852381877049</v>
      </c>
      <c r="M339" s="59">
        <v>0.521203566889337</v>
      </c>
      <c r="N339" s="59">
        <v>0.57376061794535405</v>
      </c>
      <c r="O339" s="59">
        <v>0.52753917854084997</v>
      </c>
      <c r="P339" s="59">
        <v>0.48502320454697401</v>
      </c>
      <c r="Q339" s="59">
        <v>0.44121987442954202</v>
      </c>
      <c r="R339" s="59">
        <v>0.455875937421299</v>
      </c>
      <c r="S339" s="59">
        <v>0.37875586045096499</v>
      </c>
    </row>
    <row r="340" spans="1:19" x14ac:dyDescent="0.35">
      <c r="A340" t="s">
        <v>62</v>
      </c>
      <c r="B340" t="s">
        <v>63</v>
      </c>
      <c r="C340" s="51" t="s">
        <v>60</v>
      </c>
      <c r="D340" s="51" t="s">
        <v>61</v>
      </c>
      <c r="E340" s="51" t="s">
        <v>3708</v>
      </c>
      <c r="F340" s="58">
        <v>99.1723161541385</v>
      </c>
      <c r="G340" s="58">
        <v>102.008795744282</v>
      </c>
      <c r="H340" s="58">
        <v>104.426923807633</v>
      </c>
      <c r="I340" s="58">
        <v>99.536725531670498</v>
      </c>
      <c r="J340" s="58">
        <v>112.009598667338</v>
      </c>
      <c r="K340" s="58">
        <v>93.763024078515599</v>
      </c>
      <c r="L340" s="58"/>
      <c r="M340" s="59">
        <v>0.354240124187226</v>
      </c>
      <c r="N340" s="59">
        <v>0.38246450782799002</v>
      </c>
      <c r="O340" s="59">
        <v>0.35650108276140502</v>
      </c>
      <c r="P340" s="59">
        <v>0.336948449221047</v>
      </c>
      <c r="Q340" s="59">
        <v>0.31030033600346801</v>
      </c>
      <c r="R340" s="59">
        <v>0.31573775257849801</v>
      </c>
      <c r="S340" s="59">
        <v>0.266149978523465</v>
      </c>
    </row>
    <row r="341" spans="1:19" x14ac:dyDescent="0.35">
      <c r="A341" t="s">
        <v>2226</v>
      </c>
      <c r="B341" t="s">
        <v>2227</v>
      </c>
      <c r="C341" s="51" t="s">
        <v>40</v>
      </c>
      <c r="D341" s="51" t="s">
        <v>61</v>
      </c>
      <c r="E341" s="51" t="s">
        <v>3707</v>
      </c>
      <c r="F341" s="58">
        <v>94.180864529122005</v>
      </c>
      <c r="G341" s="58">
        <v>96.790151104782694</v>
      </c>
      <c r="H341" s="58">
        <v>107.30432014700899</v>
      </c>
      <c r="I341" s="58">
        <v>97.113292880077907</v>
      </c>
      <c r="J341" s="58">
        <v>107.53061453431199</v>
      </c>
      <c r="K341" s="58">
        <v>90.686779593254698</v>
      </c>
      <c r="L341" s="58">
        <v>94.810300336770695</v>
      </c>
      <c r="M341" s="59">
        <v>0.62576895082357398</v>
      </c>
      <c r="N341" s="59">
        <v>0.67738981409891297</v>
      </c>
      <c r="O341" s="59">
        <v>0.63082909969687295</v>
      </c>
      <c r="P341" s="59">
        <v>0.59503797680896997</v>
      </c>
      <c r="Q341" s="59">
        <v>0.55224174555391503</v>
      </c>
      <c r="R341" s="59">
        <v>0.56250328316456499</v>
      </c>
      <c r="S341" s="59">
        <v>0.48448316592440699</v>
      </c>
    </row>
    <row r="342" spans="1:19" x14ac:dyDescent="0.35">
      <c r="A342" t="s">
        <v>193</v>
      </c>
      <c r="B342" t="s">
        <v>194</v>
      </c>
      <c r="C342" s="51" t="s">
        <v>60</v>
      </c>
      <c r="D342" s="51" t="s">
        <v>55</v>
      </c>
      <c r="E342" s="51" t="s">
        <v>3708</v>
      </c>
      <c r="F342" s="58">
        <v>100.285362977529</v>
      </c>
      <c r="G342" s="58">
        <v>99.1312481780665</v>
      </c>
      <c r="H342" s="58">
        <v>98.706429163722007</v>
      </c>
      <c r="I342" s="58"/>
      <c r="J342" s="58"/>
      <c r="K342" s="58"/>
      <c r="L342" s="58"/>
      <c r="M342" s="59">
        <v>0.314238463080737</v>
      </c>
      <c r="N342" s="59">
        <v>0.33076291086153597</v>
      </c>
      <c r="O342" s="59">
        <v>0.30531684219470301</v>
      </c>
      <c r="P342" s="59">
        <v>0.29152352355376798</v>
      </c>
      <c r="Q342" s="59">
        <v>0.28194216943681399</v>
      </c>
      <c r="R342" s="59">
        <v>0.27639942598189099</v>
      </c>
      <c r="S342" s="59">
        <v>0.243728252037587</v>
      </c>
    </row>
    <row r="343" spans="1:19" x14ac:dyDescent="0.35">
      <c r="A343" t="s">
        <v>1789</v>
      </c>
      <c r="B343" t="s">
        <v>1790</v>
      </c>
      <c r="C343" s="51" t="s">
        <v>60</v>
      </c>
      <c r="D343" s="51" t="s">
        <v>199</v>
      </c>
      <c r="E343" s="51" t="s">
        <v>3707</v>
      </c>
      <c r="F343" s="58">
        <v>107.665771703011</v>
      </c>
      <c r="G343" s="58">
        <v>97.143083729018102</v>
      </c>
      <c r="H343" s="58">
        <v>117.204795120471</v>
      </c>
      <c r="I343" s="58">
        <v>112.36700998872099</v>
      </c>
      <c r="J343" s="58">
        <v>109.581292500983</v>
      </c>
      <c r="K343" s="58">
        <v>107.68165871453201</v>
      </c>
      <c r="L343" s="58">
        <v>94.063560639233899</v>
      </c>
      <c r="M343" s="59">
        <v>0.54910316857942598</v>
      </c>
      <c r="N343" s="59">
        <v>0.59686872568523097</v>
      </c>
      <c r="O343" s="59">
        <v>0.55457753919561303</v>
      </c>
      <c r="P343" s="59">
        <v>0.51746513707090003</v>
      </c>
      <c r="Q343" s="59">
        <v>0.47874537726307298</v>
      </c>
      <c r="R343" s="59">
        <v>0.49090055133954802</v>
      </c>
      <c r="S343" s="59">
        <v>0.420605430038682</v>
      </c>
    </row>
    <row r="344" spans="1:19" x14ac:dyDescent="0.35">
      <c r="A344" t="s">
        <v>197</v>
      </c>
      <c r="B344" t="s">
        <v>198</v>
      </c>
      <c r="C344" s="51" t="s">
        <v>40</v>
      </c>
      <c r="D344" s="51" t="s">
        <v>199</v>
      </c>
      <c r="E344" s="51" t="s">
        <v>3708</v>
      </c>
      <c r="F344" s="58">
        <v>102.29328764957801</v>
      </c>
      <c r="G344" s="58">
        <v>100.977103575434</v>
      </c>
      <c r="H344" s="58">
        <v>109.85216335717099</v>
      </c>
      <c r="I344" s="58">
        <v>108.895070788301</v>
      </c>
      <c r="J344" s="58">
        <v>108.305319389205</v>
      </c>
      <c r="K344" s="58">
        <v>105.93745784651701</v>
      </c>
      <c r="L344" s="58"/>
      <c r="M344" s="59">
        <v>0.364777781724894</v>
      </c>
      <c r="N344" s="59">
        <v>0.38618395501617198</v>
      </c>
      <c r="O344" s="59">
        <v>0.36640720465897902</v>
      </c>
      <c r="P344" s="59">
        <v>0.350966627475431</v>
      </c>
      <c r="Q344" s="59">
        <v>0.33081483034626402</v>
      </c>
      <c r="R344" s="59">
        <v>0.33527704127383401</v>
      </c>
      <c r="S344" s="59">
        <v>0.29540967037284299</v>
      </c>
    </row>
    <row r="345" spans="1:19" x14ac:dyDescent="0.35">
      <c r="A345" t="s">
        <v>147</v>
      </c>
      <c r="B345" t="s">
        <v>148</v>
      </c>
      <c r="C345" s="51" t="s">
        <v>60</v>
      </c>
      <c r="D345" s="51" t="s">
        <v>146</v>
      </c>
      <c r="E345" s="51" t="s">
        <v>3708</v>
      </c>
      <c r="F345" s="58">
        <v>105.787590528138</v>
      </c>
      <c r="G345" s="58">
        <v>98.301247938620406</v>
      </c>
      <c r="H345" s="58">
        <v>109.677269099225</v>
      </c>
      <c r="I345" s="58">
        <v>102.630932064359</v>
      </c>
      <c r="J345" s="58">
        <v>109.67317800797299</v>
      </c>
      <c r="K345" s="58">
        <v>96.577073716795795</v>
      </c>
      <c r="L345" s="58"/>
      <c r="M345" s="59">
        <v>0.34571243638422</v>
      </c>
      <c r="N345" s="59">
        <v>0.37492823849802898</v>
      </c>
      <c r="O345" s="59">
        <v>0.34772078415791402</v>
      </c>
      <c r="P345" s="59">
        <v>0.32714517846205099</v>
      </c>
      <c r="Q345" s="59">
        <v>0.30084683695139902</v>
      </c>
      <c r="R345" s="59">
        <v>0.306550189162832</v>
      </c>
      <c r="S345" s="59">
        <v>0.25967143581650198</v>
      </c>
    </row>
    <row r="346" spans="1:19" x14ac:dyDescent="0.35">
      <c r="A346" t="s">
        <v>202</v>
      </c>
      <c r="B346" t="s">
        <v>203</v>
      </c>
      <c r="C346" s="51" t="s">
        <v>40</v>
      </c>
      <c r="D346" s="51" t="s">
        <v>66</v>
      </c>
      <c r="E346" s="51" t="s">
        <v>3708</v>
      </c>
      <c r="F346" s="58">
        <v>107.368434890286</v>
      </c>
      <c r="G346" s="58">
        <v>104.096240459515</v>
      </c>
      <c r="H346" s="58">
        <v>105.494293175983</v>
      </c>
      <c r="I346" s="58">
        <v>98.084990429860198</v>
      </c>
      <c r="J346" s="58">
        <v>113.842048554906</v>
      </c>
      <c r="K346" s="58">
        <v>97.206340202916493</v>
      </c>
      <c r="L346" s="58"/>
      <c r="M346" s="59">
        <v>0.34361995649515298</v>
      </c>
      <c r="N346" s="59">
        <v>0.36759399601378101</v>
      </c>
      <c r="O346" s="59">
        <v>0.34408202697253798</v>
      </c>
      <c r="P346" s="59">
        <v>0.32672825642215397</v>
      </c>
      <c r="Q346" s="59">
        <v>0.30203748719853202</v>
      </c>
      <c r="R346" s="59">
        <v>0.30700080200287699</v>
      </c>
      <c r="S346" s="59">
        <v>0.25660106691676499</v>
      </c>
    </row>
    <row r="347" spans="1:19" x14ac:dyDescent="0.35">
      <c r="A347" t="s">
        <v>204</v>
      </c>
      <c r="B347" t="s">
        <v>205</v>
      </c>
      <c r="C347" s="51" t="s">
        <v>40</v>
      </c>
      <c r="D347" s="51" t="s">
        <v>66</v>
      </c>
      <c r="E347" s="51" t="s">
        <v>3708</v>
      </c>
      <c r="F347" s="58">
        <v>107.368434890286</v>
      </c>
      <c r="G347" s="58">
        <v>104.096240459515</v>
      </c>
      <c r="H347" s="58">
        <v>105.494293175983</v>
      </c>
      <c r="I347" s="58">
        <v>98.084990429860198</v>
      </c>
      <c r="J347" s="58">
        <v>113.842048554906</v>
      </c>
      <c r="K347" s="58">
        <v>97.206340202916493</v>
      </c>
      <c r="L347" s="58"/>
      <c r="M347" s="59">
        <v>0.34361995649515298</v>
      </c>
      <c r="N347" s="59">
        <v>0.36759399601378101</v>
      </c>
      <c r="O347" s="59">
        <v>0.34408202697253798</v>
      </c>
      <c r="P347" s="59">
        <v>0.32672825642215397</v>
      </c>
      <c r="Q347" s="59">
        <v>0.30203748719853202</v>
      </c>
      <c r="R347" s="59">
        <v>0.30700080200287699</v>
      </c>
      <c r="S347" s="59">
        <v>0.25660106691676499</v>
      </c>
    </row>
    <row r="348" spans="1:19" x14ac:dyDescent="0.35">
      <c r="A348" t="s">
        <v>97</v>
      </c>
      <c r="B348" t="s">
        <v>98</v>
      </c>
      <c r="C348" s="51" t="s">
        <v>40</v>
      </c>
      <c r="D348" s="51" t="s">
        <v>99</v>
      </c>
      <c r="E348" s="51" t="s">
        <v>3708</v>
      </c>
      <c r="F348" s="58">
        <v>109.13989377785801</v>
      </c>
      <c r="G348" s="58">
        <v>111.16143037613099</v>
      </c>
      <c r="H348" s="58">
        <v>107.238394391905</v>
      </c>
      <c r="I348" s="58">
        <v>105.964070055562</v>
      </c>
      <c r="J348" s="58">
        <v>119.912669193209</v>
      </c>
      <c r="K348" s="58">
        <v>102.30876555649699</v>
      </c>
      <c r="L348" s="58">
        <v>92.589669871927299</v>
      </c>
      <c r="M348" s="59">
        <v>0.52488221317503703</v>
      </c>
      <c r="N348" s="59">
        <v>0.56523529255645899</v>
      </c>
      <c r="O348" s="59">
        <v>0.52867040558811496</v>
      </c>
      <c r="P348" s="59">
        <v>0.50030471493364903</v>
      </c>
      <c r="Q348" s="59">
        <v>0.46620884955192399</v>
      </c>
      <c r="R348" s="59">
        <v>0.47463580086028501</v>
      </c>
      <c r="S348" s="59">
        <v>0.41241556622263098</v>
      </c>
    </row>
    <row r="349" spans="1:19" x14ac:dyDescent="0.35">
      <c r="A349" t="s">
        <v>100</v>
      </c>
      <c r="B349" t="s">
        <v>101</v>
      </c>
      <c r="C349" s="51" t="s">
        <v>60</v>
      </c>
      <c r="D349" s="51" t="s">
        <v>99</v>
      </c>
      <c r="E349" s="51" t="s">
        <v>3708</v>
      </c>
      <c r="F349" s="58">
        <v>105.109843924701</v>
      </c>
      <c r="G349" s="58">
        <v>108.114625741176</v>
      </c>
      <c r="H349" s="58">
        <v>102.01384449043501</v>
      </c>
      <c r="I349" s="58">
        <v>102.01251168570801</v>
      </c>
      <c r="J349" s="58"/>
      <c r="K349" s="58"/>
      <c r="L349" s="58"/>
      <c r="M349" s="59">
        <v>0.32300168953573299</v>
      </c>
      <c r="N349" s="59">
        <v>0.34536454684580098</v>
      </c>
      <c r="O349" s="59">
        <v>0.32463743518159799</v>
      </c>
      <c r="P349" s="59">
        <v>0.30879241114951</v>
      </c>
      <c r="Q349" s="59">
        <v>0.286887362756166</v>
      </c>
      <c r="R349" s="59">
        <v>0.29142423779495802</v>
      </c>
      <c r="S349" s="59">
        <v>0.25064128971869098</v>
      </c>
    </row>
    <row r="350" spans="1:19" x14ac:dyDescent="0.35">
      <c r="A350" t="s">
        <v>102</v>
      </c>
      <c r="B350" t="s">
        <v>103</v>
      </c>
      <c r="C350" s="51" t="s">
        <v>60</v>
      </c>
      <c r="D350" s="51" t="s">
        <v>99</v>
      </c>
      <c r="E350" s="51" t="s">
        <v>3708</v>
      </c>
      <c r="F350" s="58">
        <v>105.109843924701</v>
      </c>
      <c r="G350" s="58">
        <v>108.114625741176</v>
      </c>
      <c r="H350" s="58">
        <v>102.01384449043501</v>
      </c>
      <c r="I350" s="58">
        <v>102.01251168570801</v>
      </c>
      <c r="J350" s="58"/>
      <c r="K350" s="58"/>
      <c r="L350" s="58"/>
      <c r="M350" s="59">
        <v>0.32300168953573299</v>
      </c>
      <c r="N350" s="59">
        <v>0.34536454684580098</v>
      </c>
      <c r="O350" s="59">
        <v>0.32463743518159799</v>
      </c>
      <c r="P350" s="59">
        <v>0.30879241114951</v>
      </c>
      <c r="Q350" s="59">
        <v>0.286887362756166</v>
      </c>
      <c r="R350" s="59">
        <v>0.29142423779495802</v>
      </c>
      <c r="S350" s="59">
        <v>0.25064128971869098</v>
      </c>
    </row>
    <row r="351" spans="1:19" x14ac:dyDescent="0.35">
      <c r="A351" t="s">
        <v>107</v>
      </c>
      <c r="B351" t="s">
        <v>108</v>
      </c>
      <c r="C351" s="51" t="s">
        <v>40</v>
      </c>
      <c r="D351" s="51" t="s">
        <v>109</v>
      </c>
      <c r="E351" s="51" t="s">
        <v>3708</v>
      </c>
      <c r="F351" s="58">
        <v>99.882226910590902</v>
      </c>
      <c r="G351" s="58">
        <v>100.80879591263501</v>
      </c>
      <c r="H351" s="58">
        <v>104.619292362113</v>
      </c>
      <c r="I351" s="58"/>
      <c r="J351" s="58"/>
      <c r="K351" s="58"/>
      <c r="L351" s="58"/>
      <c r="M351" s="59">
        <v>0.30144338346910399</v>
      </c>
      <c r="N351" s="59">
        <v>0.32886344944788798</v>
      </c>
      <c r="O351" s="59">
        <v>0.30387389369777101</v>
      </c>
      <c r="P351" s="59">
        <v>0.28327420971037998</v>
      </c>
      <c r="Q351" s="59">
        <v>0.257453678956509</v>
      </c>
      <c r="R351" s="59">
        <v>0.26372681717415702</v>
      </c>
      <c r="S351" s="59">
        <v>0.218323664168704</v>
      </c>
    </row>
    <row r="352" spans="1:19" x14ac:dyDescent="0.35">
      <c r="A352" t="s">
        <v>3356</v>
      </c>
      <c r="B352" t="s">
        <v>3357</v>
      </c>
      <c r="C352" s="51" t="s">
        <v>60</v>
      </c>
      <c r="D352" s="51" t="s">
        <v>114</v>
      </c>
      <c r="E352" s="51" t="s">
        <v>3707</v>
      </c>
      <c r="F352" s="58">
        <v>108.83556594528901</v>
      </c>
      <c r="G352" s="58">
        <v>118.832071901159</v>
      </c>
      <c r="H352" s="58">
        <v>105.91991711297899</v>
      </c>
      <c r="I352" s="58">
        <v>111.954195224684</v>
      </c>
      <c r="J352" s="58">
        <v>108.038108227332</v>
      </c>
      <c r="K352" s="58">
        <v>96.021862526379607</v>
      </c>
      <c r="L352" s="58">
        <v>92.152999735282407</v>
      </c>
      <c r="M352" s="59">
        <v>0.54222520587523404</v>
      </c>
      <c r="N352" s="59">
        <v>0.59136241160154501</v>
      </c>
      <c r="O352" s="59">
        <v>0.54798328874582802</v>
      </c>
      <c r="P352" s="59">
        <v>0.50894486637602099</v>
      </c>
      <c r="Q352" s="59">
        <v>0.46847897575273201</v>
      </c>
      <c r="R352" s="59">
        <v>0.48157289280846699</v>
      </c>
      <c r="S352" s="59">
        <v>0.409982502436882</v>
      </c>
    </row>
    <row r="353" spans="1:19" x14ac:dyDescent="0.35">
      <c r="A353" t="s">
        <v>1448</v>
      </c>
      <c r="B353" t="s">
        <v>1449</v>
      </c>
      <c r="C353" s="51" t="s">
        <v>60</v>
      </c>
      <c r="D353" s="51" t="s">
        <v>216</v>
      </c>
      <c r="E353" s="51" t="s">
        <v>3708</v>
      </c>
      <c r="F353" s="58">
        <v>108.29103104027899</v>
      </c>
      <c r="G353" s="58">
        <v>123.040666885083</v>
      </c>
      <c r="H353" s="58">
        <v>106.94310903901</v>
      </c>
      <c r="I353" s="58">
        <v>116.170791808708</v>
      </c>
      <c r="J353" s="58">
        <v>118.103045904803</v>
      </c>
      <c r="K353" s="58">
        <v>98.416387796527104</v>
      </c>
      <c r="L353" s="58">
        <v>90.776214985965694</v>
      </c>
      <c r="M353" s="59">
        <v>0.55998700251196998</v>
      </c>
      <c r="N353" s="59">
        <v>0.58280721856845397</v>
      </c>
      <c r="O353" s="59">
        <v>0.55497838341816996</v>
      </c>
      <c r="P353" s="59">
        <v>0.54792151143882595</v>
      </c>
      <c r="Q353" s="59">
        <v>0.52637940702285901</v>
      </c>
      <c r="R353" s="59">
        <v>0.52251728263033403</v>
      </c>
      <c r="S353" s="59">
        <v>0.464165931510923</v>
      </c>
    </row>
    <row r="354" spans="1:19" x14ac:dyDescent="0.35">
      <c r="A354" t="s">
        <v>1560</v>
      </c>
      <c r="B354" t="s">
        <v>1561</v>
      </c>
      <c r="C354" s="51" t="s">
        <v>60</v>
      </c>
      <c r="D354" s="51" t="s">
        <v>261</v>
      </c>
      <c r="E354" s="51" t="s">
        <v>3707</v>
      </c>
      <c r="F354" s="58">
        <v>105.649190182171</v>
      </c>
      <c r="G354" s="58">
        <v>125.622985340366</v>
      </c>
      <c r="H354" s="58">
        <v>125.97352571973801</v>
      </c>
      <c r="I354" s="58">
        <v>125.375622469793</v>
      </c>
      <c r="J354" s="58">
        <v>126.142014323366</v>
      </c>
      <c r="K354" s="58">
        <v>109.329313079515</v>
      </c>
      <c r="L354" s="58">
        <v>85.036356393860899</v>
      </c>
      <c r="M354" s="59">
        <v>0.65023764614506296</v>
      </c>
      <c r="N354" s="59">
        <v>0.69087495998996096</v>
      </c>
      <c r="O354" s="59">
        <v>0.65220920496711099</v>
      </c>
      <c r="P354" s="59">
        <v>0.63067481480086496</v>
      </c>
      <c r="Q354" s="59">
        <v>0.60018989004417</v>
      </c>
      <c r="R354" s="59">
        <v>0.60264828888717203</v>
      </c>
      <c r="S354" s="59">
        <v>0.54534611303567104</v>
      </c>
    </row>
    <row r="355" spans="1:19" x14ac:dyDescent="0.35">
      <c r="A355" t="s">
        <v>1556</v>
      </c>
      <c r="B355" t="s">
        <v>1557</v>
      </c>
      <c r="C355" s="51" t="s">
        <v>40</v>
      </c>
      <c r="D355" s="51" t="s">
        <v>261</v>
      </c>
      <c r="E355" s="51" t="s">
        <v>3707</v>
      </c>
      <c r="F355" s="58">
        <v>112.691331858437</v>
      </c>
      <c r="G355" s="58">
        <v>127.925606834498</v>
      </c>
      <c r="H355" s="58">
        <v>112.854640862427</v>
      </c>
      <c r="I355" s="58">
        <v>115.101609523896</v>
      </c>
      <c r="J355" s="58">
        <v>117.495896974422</v>
      </c>
      <c r="K355" s="58">
        <v>109.051369227557</v>
      </c>
      <c r="L355" s="58">
        <v>85.340845149121193</v>
      </c>
      <c r="M355" s="59">
        <v>0.65022488306151605</v>
      </c>
      <c r="N355" s="59">
        <v>0.69087037626045</v>
      </c>
      <c r="O355" s="59">
        <v>0.65220041276926699</v>
      </c>
      <c r="P355" s="59">
        <v>0.63065915452332399</v>
      </c>
      <c r="Q355" s="59">
        <v>0.60017273931952297</v>
      </c>
      <c r="R355" s="59">
        <v>0.60262804390605096</v>
      </c>
      <c r="S355" s="59">
        <v>0.54533753509826799</v>
      </c>
    </row>
    <row r="356" spans="1:19" x14ac:dyDescent="0.35">
      <c r="A356" t="s">
        <v>1456</v>
      </c>
      <c r="B356" t="s">
        <v>1457</v>
      </c>
      <c r="C356" s="51" t="s">
        <v>40</v>
      </c>
      <c r="D356" s="51" t="s">
        <v>216</v>
      </c>
      <c r="E356" s="51" t="s">
        <v>3707</v>
      </c>
      <c r="F356" s="58">
        <v>101.61055448276799</v>
      </c>
      <c r="G356" s="58">
        <v>112.274732034161</v>
      </c>
      <c r="H356" s="58">
        <v>98.101512136123603</v>
      </c>
      <c r="I356" s="58">
        <v>111.441923123278</v>
      </c>
      <c r="J356" s="58">
        <v>115.973271117777</v>
      </c>
      <c r="K356" s="58">
        <v>95.061001227767505</v>
      </c>
      <c r="L356" s="58">
        <v>90.776214985965694</v>
      </c>
      <c r="M356" s="59">
        <v>0.65050557068140402</v>
      </c>
      <c r="N356" s="59">
        <v>0.69000989750020203</v>
      </c>
      <c r="O356" s="59">
        <v>0.64964488862102798</v>
      </c>
      <c r="P356" s="59">
        <v>0.63064349360008098</v>
      </c>
      <c r="Q356" s="59">
        <v>0.59986818641702799</v>
      </c>
      <c r="R356" s="59">
        <v>0.59985453538780398</v>
      </c>
      <c r="S356" s="59">
        <v>0.464165931510923</v>
      </c>
    </row>
    <row r="357" spans="1:19" x14ac:dyDescent="0.35">
      <c r="A357" t="s">
        <v>1452</v>
      </c>
      <c r="B357" t="s">
        <v>1453</v>
      </c>
      <c r="C357" s="51" t="s">
        <v>40</v>
      </c>
      <c r="D357" s="51" t="s">
        <v>216</v>
      </c>
      <c r="E357" s="51" t="s">
        <v>3707</v>
      </c>
      <c r="F357" s="58">
        <v>109.720421511594</v>
      </c>
      <c r="G357" s="58">
        <v>124.662344215396</v>
      </c>
      <c r="H357" s="58">
        <v>105.562828728621</v>
      </c>
      <c r="I357" s="58">
        <v>111.441923123278</v>
      </c>
      <c r="J357" s="58">
        <v>119.597970983606</v>
      </c>
      <c r="K357" s="58">
        <v>105.467596287373</v>
      </c>
      <c r="L357" s="58">
        <v>94.881706744827099</v>
      </c>
      <c r="M357" s="59">
        <v>0.65050557068140402</v>
      </c>
      <c r="N357" s="59">
        <v>0.69000989750020203</v>
      </c>
      <c r="O357" s="59">
        <v>0.64964488862102798</v>
      </c>
      <c r="P357" s="59">
        <v>0.63064349360008098</v>
      </c>
      <c r="Q357" s="59">
        <v>0.59986818641702799</v>
      </c>
      <c r="R357" s="59">
        <v>0.59985453538780398</v>
      </c>
      <c r="S357" s="59">
        <v>0.53144052963992205</v>
      </c>
    </row>
    <row r="358" spans="1:19" x14ac:dyDescent="0.35">
      <c r="A358" t="s">
        <v>1458</v>
      </c>
      <c r="B358" t="s">
        <v>1459</v>
      </c>
      <c r="C358" s="51" t="s">
        <v>40</v>
      </c>
      <c r="D358" s="51" t="s">
        <v>216</v>
      </c>
      <c r="E358" s="51" t="s">
        <v>3707</v>
      </c>
      <c r="F358" s="58">
        <v>112.421030630263</v>
      </c>
      <c r="G358" s="58">
        <v>124.662344215396</v>
      </c>
      <c r="H358" s="58">
        <v>108.053785917167</v>
      </c>
      <c r="I358" s="58">
        <v>118.03334202847201</v>
      </c>
      <c r="J358" s="58">
        <v>117.181536579183</v>
      </c>
      <c r="K358" s="58">
        <v>95.061001227767505</v>
      </c>
      <c r="L358" s="58">
        <v>88.826002458001597</v>
      </c>
      <c r="M358" s="59">
        <v>0.65050557068140402</v>
      </c>
      <c r="N358" s="59">
        <v>0.69000989750020203</v>
      </c>
      <c r="O358" s="59">
        <v>0.64964488862102798</v>
      </c>
      <c r="P358" s="59">
        <v>0.63064349360008098</v>
      </c>
      <c r="Q358" s="59">
        <v>0.59986818641702799</v>
      </c>
      <c r="R358" s="59">
        <v>0.59985453538780398</v>
      </c>
      <c r="S358" s="59">
        <v>0.53144052963992205</v>
      </c>
    </row>
    <row r="359" spans="1:19" x14ac:dyDescent="0.35">
      <c r="A359" t="s">
        <v>1454</v>
      </c>
      <c r="B359" t="s">
        <v>1455</v>
      </c>
      <c r="C359" s="51" t="s">
        <v>40</v>
      </c>
      <c r="D359" s="51" t="s">
        <v>216</v>
      </c>
      <c r="E359" s="51" t="s">
        <v>3707</v>
      </c>
      <c r="F359" s="58">
        <v>115.121585131589</v>
      </c>
      <c r="G359" s="58">
        <v>125.70081034635299</v>
      </c>
      <c r="H359" s="58">
        <v>105.07831414291699</v>
      </c>
      <c r="I359" s="58">
        <v>111.441923123278</v>
      </c>
      <c r="J359" s="58">
        <v>120.80618818581701</v>
      </c>
      <c r="K359" s="58">
        <v>97.210496747732293</v>
      </c>
      <c r="L359" s="58">
        <v>90.776214985965694</v>
      </c>
      <c r="M359" s="59">
        <v>0.65050557068140402</v>
      </c>
      <c r="N359" s="59">
        <v>0.65539680904893904</v>
      </c>
      <c r="O359" s="59">
        <v>0.57225383095827698</v>
      </c>
      <c r="P359" s="59">
        <v>0.63064349360008098</v>
      </c>
      <c r="Q359" s="59">
        <v>0.59986818641702799</v>
      </c>
      <c r="R359" s="59">
        <v>0.55224982819175605</v>
      </c>
      <c r="S359" s="59">
        <v>0.464165931510923</v>
      </c>
    </row>
    <row r="360" spans="1:19" x14ac:dyDescent="0.35">
      <c r="A360" t="s">
        <v>1562</v>
      </c>
      <c r="B360" t="s">
        <v>1563</v>
      </c>
      <c r="C360" s="51" t="s">
        <v>60</v>
      </c>
      <c r="D360" s="51" t="s">
        <v>261</v>
      </c>
      <c r="E360" s="51" t="s">
        <v>3707</v>
      </c>
      <c r="F360" s="58">
        <v>111.058491786202</v>
      </c>
      <c r="G360" s="58">
        <v>129.33926899473701</v>
      </c>
      <c r="H360" s="58">
        <v>121.827729955571</v>
      </c>
      <c r="I360" s="58">
        <v>125.375622469793</v>
      </c>
      <c r="J360" s="58">
        <v>123.725579918943</v>
      </c>
      <c r="K360" s="58">
        <v>119.73592533861699</v>
      </c>
      <c r="L360" s="58">
        <v>93.110610173609402</v>
      </c>
      <c r="M360" s="59">
        <v>0.65023764614506296</v>
      </c>
      <c r="N360" s="59">
        <v>0.69087495998996096</v>
      </c>
      <c r="O360" s="59">
        <v>0.65220920496711099</v>
      </c>
      <c r="P360" s="59">
        <v>0.63067481480086496</v>
      </c>
      <c r="Q360" s="59">
        <v>0.60018989004417</v>
      </c>
      <c r="R360" s="59">
        <v>0.60264828888717203</v>
      </c>
      <c r="S360" s="59">
        <v>0.54534611303567104</v>
      </c>
    </row>
    <row r="361" spans="1:19" x14ac:dyDescent="0.35">
      <c r="A361" t="s">
        <v>1554</v>
      </c>
      <c r="B361" t="s">
        <v>1555</v>
      </c>
      <c r="C361" s="51" t="s">
        <v>40</v>
      </c>
      <c r="D361" s="51" t="s">
        <v>261</v>
      </c>
      <c r="E361" s="51" t="s">
        <v>3707</v>
      </c>
      <c r="F361" s="58">
        <v>107.282030254406</v>
      </c>
      <c r="G361" s="58">
        <v>126.686845616374</v>
      </c>
      <c r="H361" s="58">
        <v>112.02430919186099</v>
      </c>
      <c r="I361" s="58">
        <v>128.28047031343499</v>
      </c>
      <c r="J361" s="58">
        <v>118.704162435828</v>
      </c>
      <c r="K361" s="58">
        <v>106.97252350313001</v>
      </c>
      <c r="L361" s="58">
        <v>85.340845149121193</v>
      </c>
      <c r="M361" s="59">
        <v>0.65022488306151605</v>
      </c>
      <c r="N361" s="59">
        <v>0.69087037626045</v>
      </c>
      <c r="O361" s="59">
        <v>0.65220041276926699</v>
      </c>
      <c r="P361" s="59">
        <v>0.63065915452332399</v>
      </c>
      <c r="Q361" s="59">
        <v>0.60017273931952297</v>
      </c>
      <c r="R361" s="59">
        <v>0.60262804390605096</v>
      </c>
      <c r="S361" s="59">
        <v>0.54533753509826799</v>
      </c>
    </row>
    <row r="362" spans="1:19" x14ac:dyDescent="0.35">
      <c r="A362" t="s">
        <v>1552</v>
      </c>
      <c r="B362" t="s">
        <v>1553</v>
      </c>
      <c r="C362" s="51" t="s">
        <v>40</v>
      </c>
      <c r="D362" s="51" t="s">
        <v>261</v>
      </c>
      <c r="E362" s="51" t="s">
        <v>3707</v>
      </c>
      <c r="F362" s="58">
        <v>106.958804821321</v>
      </c>
      <c r="G362" s="58">
        <v>127.09722551286301</v>
      </c>
      <c r="H362" s="58">
        <v>122.23058435466</v>
      </c>
      <c r="I362" s="58">
        <v>125.35497377754901</v>
      </c>
      <c r="J362" s="58">
        <v>125.169495028792</v>
      </c>
      <c r="K362" s="58">
        <v>107.612803399721</v>
      </c>
      <c r="L362" s="58">
        <v>84.846999658780504</v>
      </c>
      <c r="M362" s="59">
        <v>0.65781397914293005</v>
      </c>
      <c r="N362" s="59">
        <v>0.695475018682716</v>
      </c>
      <c r="O362" s="59">
        <v>0.66056724258076804</v>
      </c>
      <c r="P362" s="59">
        <v>0.63563259436238795</v>
      </c>
      <c r="Q362" s="59">
        <v>0.60466142147793001</v>
      </c>
      <c r="R362" s="59">
        <v>0.61032457685638997</v>
      </c>
      <c r="S362" s="59">
        <v>0.55035698978140701</v>
      </c>
    </row>
    <row r="363" spans="1:19" x14ac:dyDescent="0.35">
      <c r="A363" t="s">
        <v>1450</v>
      </c>
      <c r="B363" t="s">
        <v>1451</v>
      </c>
      <c r="C363" s="51" t="s">
        <v>60</v>
      </c>
      <c r="D363" s="51" t="s">
        <v>216</v>
      </c>
      <c r="E363" s="51" t="s">
        <v>3707</v>
      </c>
      <c r="F363" s="58">
        <v>110.78819055802801</v>
      </c>
      <c r="G363" s="58">
        <v>124.837278008928</v>
      </c>
      <c r="H363" s="58">
        <v>100.43201972872799</v>
      </c>
      <c r="I363" s="58">
        <v>112.491124855349</v>
      </c>
      <c r="J363" s="58">
        <v>114.953602589837</v>
      </c>
      <c r="K363" s="58">
        <v>95.338973745552494</v>
      </c>
      <c r="L363" s="58">
        <v>90.540091099692503</v>
      </c>
      <c r="M363" s="59">
        <v>0.65055233154645398</v>
      </c>
      <c r="N363" s="59">
        <v>0.69005124732996803</v>
      </c>
      <c r="O363" s="59">
        <v>0.64968619756069701</v>
      </c>
      <c r="P363" s="59">
        <v>0.630695694166579</v>
      </c>
      <c r="Q363" s="59">
        <v>0.59992396769171796</v>
      </c>
      <c r="R363" s="59">
        <v>0.59990551278132098</v>
      </c>
      <c r="S363" s="59">
        <v>0.53148500498559403</v>
      </c>
    </row>
    <row r="364" spans="1:19" x14ac:dyDescent="0.35">
      <c r="A364" t="s">
        <v>1558</v>
      </c>
      <c r="B364" t="s">
        <v>1559</v>
      </c>
      <c r="C364" s="51" t="s">
        <v>60</v>
      </c>
      <c r="D364" s="51" t="s">
        <v>261</v>
      </c>
      <c r="E364" s="51" t="s">
        <v>3707</v>
      </c>
      <c r="F364" s="58">
        <v>108.34979930084</v>
      </c>
      <c r="G364" s="58">
        <v>130.57803021286099</v>
      </c>
      <c r="H364" s="58">
        <v>109.384480074406</v>
      </c>
      <c r="I364" s="58">
        <v>116.150811255967</v>
      </c>
      <c r="J364" s="58">
        <v>122.51736271673199</v>
      </c>
      <c r="K364" s="58">
        <v>113.493196346853</v>
      </c>
      <c r="L364" s="58">
        <v>91.092032776658201</v>
      </c>
      <c r="M364" s="59">
        <v>0.65023764614506296</v>
      </c>
      <c r="N364" s="59">
        <v>0.69087495998996096</v>
      </c>
      <c r="O364" s="59">
        <v>0.65220920496711099</v>
      </c>
      <c r="P364" s="59">
        <v>0.63067481480086496</v>
      </c>
      <c r="Q364" s="59">
        <v>0.60018989004417</v>
      </c>
      <c r="R364" s="59">
        <v>0.60264828888717203</v>
      </c>
      <c r="S364" s="59">
        <v>0.54534611303567104</v>
      </c>
    </row>
    <row r="365" spans="1:19" x14ac:dyDescent="0.35">
      <c r="A365" t="s">
        <v>1835</v>
      </c>
      <c r="B365" t="s">
        <v>1836</v>
      </c>
      <c r="C365" s="51" t="s">
        <v>40</v>
      </c>
      <c r="D365" s="51" t="s">
        <v>146</v>
      </c>
      <c r="E365" s="51" t="s">
        <v>3707</v>
      </c>
      <c r="F365" s="58">
        <v>99.512036024666301</v>
      </c>
      <c r="G365" s="58">
        <v>97.000827239603595</v>
      </c>
      <c r="H365" s="58">
        <v>100.844681671304</v>
      </c>
      <c r="I365" s="58">
        <v>104.35309026656699</v>
      </c>
      <c r="J365" s="58">
        <v>95.354573552302199</v>
      </c>
      <c r="K365" s="58">
        <v>104.49790591425599</v>
      </c>
      <c r="L365" s="58">
        <v>96.911724793323103</v>
      </c>
      <c r="M365" s="59">
        <v>0.50505231014444996</v>
      </c>
      <c r="N365" s="59">
        <v>0.56041714569044798</v>
      </c>
      <c r="O365" s="59">
        <v>0.511282630411803</v>
      </c>
      <c r="P365" s="59">
        <v>0.469790894946783</v>
      </c>
      <c r="Q365" s="59">
        <v>0.42630390976173799</v>
      </c>
      <c r="R365" s="59">
        <v>0.43963447390758797</v>
      </c>
      <c r="S365" s="59">
        <v>0.36653091949461702</v>
      </c>
    </row>
    <row r="366" spans="1:19" x14ac:dyDescent="0.35">
      <c r="A366" t="s">
        <v>1368</v>
      </c>
      <c r="B366" t="s">
        <v>1369</v>
      </c>
      <c r="C366" s="51" t="s">
        <v>60</v>
      </c>
      <c r="D366" s="51" t="s">
        <v>256</v>
      </c>
      <c r="E366" s="51" t="s">
        <v>3708</v>
      </c>
      <c r="F366" s="58">
        <v>102.639392287448</v>
      </c>
      <c r="G366" s="58">
        <v>108.858414665</v>
      </c>
      <c r="H366" s="58">
        <v>101.59431008101799</v>
      </c>
      <c r="I366" s="58">
        <v>111.989479353649</v>
      </c>
      <c r="J366" s="58">
        <v>117.38953370897801</v>
      </c>
      <c r="K366" s="58">
        <v>117.614998181159</v>
      </c>
      <c r="L366" s="58">
        <v>94.600741085303994</v>
      </c>
      <c r="M366" s="59">
        <v>0.421958566949029</v>
      </c>
      <c r="N366" s="59">
        <v>0.44395583305911201</v>
      </c>
      <c r="O366" s="59">
        <v>0.41922090281661201</v>
      </c>
      <c r="P366" s="59">
        <v>0.404958373674349</v>
      </c>
      <c r="Q366" s="59">
        <v>0.38054599190010302</v>
      </c>
      <c r="R366" s="59">
        <v>0.38153495077900101</v>
      </c>
      <c r="S366" s="59">
        <v>0.32143249111261502</v>
      </c>
    </row>
    <row r="367" spans="1:19" x14ac:dyDescent="0.35">
      <c r="A367" t="s">
        <v>525</v>
      </c>
      <c r="B367" t="s">
        <v>526</v>
      </c>
      <c r="C367" s="51" t="s">
        <v>60</v>
      </c>
      <c r="D367" s="51" t="s">
        <v>256</v>
      </c>
      <c r="E367" s="51" t="s">
        <v>3708</v>
      </c>
      <c r="F367" s="58">
        <v>97.471256290218506</v>
      </c>
      <c r="G367" s="58">
        <v>114.25199309803099</v>
      </c>
      <c r="H367" s="58">
        <v>94.951467600725195</v>
      </c>
      <c r="I367" s="58">
        <v>109.458057859563</v>
      </c>
      <c r="J367" s="58">
        <v>117.289685434837</v>
      </c>
      <c r="K367" s="58">
        <v>100.109160280187</v>
      </c>
      <c r="L367" s="58">
        <v>91.730197900632106</v>
      </c>
      <c r="M367" s="59">
        <v>0.48555668605352198</v>
      </c>
      <c r="N367" s="59">
        <v>0.50314038069827205</v>
      </c>
      <c r="O367" s="59">
        <v>0.47361913872768402</v>
      </c>
      <c r="P367" s="59">
        <v>0.46552936895158298</v>
      </c>
      <c r="Q367" s="59">
        <v>0.43743057489342102</v>
      </c>
      <c r="R367" s="59">
        <v>0.43585847652107401</v>
      </c>
      <c r="S367" s="59">
        <v>0.35284551438670803</v>
      </c>
    </row>
    <row r="368" spans="1:19" x14ac:dyDescent="0.35">
      <c r="A368" t="s">
        <v>521</v>
      </c>
      <c r="B368" t="s">
        <v>522</v>
      </c>
      <c r="C368" s="51" t="s">
        <v>60</v>
      </c>
      <c r="D368" s="51" t="s">
        <v>256</v>
      </c>
      <c r="E368" s="51" t="s">
        <v>3707</v>
      </c>
      <c r="F368" s="58">
        <v>99.102897511784704</v>
      </c>
      <c r="G368" s="58">
        <v>115.39256143186</v>
      </c>
      <c r="H368" s="58">
        <v>90.949475463009605</v>
      </c>
      <c r="I368" s="58">
        <v>116.00254791874799</v>
      </c>
      <c r="J368" s="58">
        <v>115.663736642023</v>
      </c>
      <c r="K368" s="58">
        <v>97.210158490981698</v>
      </c>
      <c r="L368" s="58">
        <v>91.730197900632106</v>
      </c>
      <c r="M368" s="59">
        <v>0.61333691509251098</v>
      </c>
      <c r="N368" s="59">
        <v>0.60536471828696703</v>
      </c>
      <c r="O368" s="59">
        <v>0.54381133280739102</v>
      </c>
      <c r="P368" s="59">
        <v>0.58240789673371596</v>
      </c>
      <c r="Q368" s="59">
        <v>0.543244002930236</v>
      </c>
      <c r="R368" s="59">
        <v>0.51858022062731901</v>
      </c>
      <c r="S368" s="59">
        <v>0.35284551438670803</v>
      </c>
    </row>
    <row r="369" spans="1:19" x14ac:dyDescent="0.35">
      <c r="A369" t="s">
        <v>519</v>
      </c>
      <c r="B369" t="s">
        <v>520</v>
      </c>
      <c r="C369" s="51" t="s">
        <v>40</v>
      </c>
      <c r="D369" s="51" t="s">
        <v>256</v>
      </c>
      <c r="E369" s="51" t="s">
        <v>3707</v>
      </c>
      <c r="F369" s="58">
        <v>97.371748953865605</v>
      </c>
      <c r="G369" s="58">
        <v>116.523865666201</v>
      </c>
      <c r="H369" s="58">
        <v>93.296326439882606</v>
      </c>
      <c r="I369" s="58">
        <v>108.666789791619</v>
      </c>
      <c r="J369" s="58">
        <v>126.91995254431301</v>
      </c>
      <c r="K369" s="58">
        <v>96.384439363953206</v>
      </c>
      <c r="L369" s="58">
        <v>89.6646301202628</v>
      </c>
      <c r="M369" s="59">
        <v>0.61143790377140295</v>
      </c>
      <c r="N369" s="59">
        <v>0.65042469533102998</v>
      </c>
      <c r="O369" s="59">
        <v>0.60812681612303399</v>
      </c>
      <c r="P369" s="59">
        <v>0.58140000898641997</v>
      </c>
      <c r="Q369" s="59">
        <v>0.542437649320338</v>
      </c>
      <c r="R369" s="59">
        <v>0.54841686120556199</v>
      </c>
      <c r="S369" s="59">
        <v>0.45606054517095201</v>
      </c>
    </row>
    <row r="370" spans="1:19" x14ac:dyDescent="0.35">
      <c r="A370" t="s">
        <v>517</v>
      </c>
      <c r="B370" t="s">
        <v>518</v>
      </c>
      <c r="C370" s="51" t="s">
        <v>40</v>
      </c>
      <c r="D370" s="51" t="s">
        <v>256</v>
      </c>
      <c r="E370" s="51" t="s">
        <v>3707</v>
      </c>
      <c r="F370" s="58">
        <v>102.564948849581</v>
      </c>
      <c r="G370" s="58">
        <v>117.05185363421</v>
      </c>
      <c r="H370" s="58">
        <v>93.261302200510102</v>
      </c>
      <c r="I370" s="58">
        <v>103.97724588833501</v>
      </c>
      <c r="J370" s="58">
        <v>114.34997658068001</v>
      </c>
      <c r="K370" s="58">
        <v>97.817014034088601</v>
      </c>
      <c r="L370" s="58">
        <v>89.619453498674901</v>
      </c>
      <c r="M370" s="59">
        <v>0.61102772250202497</v>
      </c>
      <c r="N370" s="59">
        <v>0.65009461873485996</v>
      </c>
      <c r="O370" s="59">
        <v>0.60769208026731902</v>
      </c>
      <c r="P370" s="59">
        <v>0.58106147843000999</v>
      </c>
      <c r="Q370" s="59">
        <v>0.54214355491840804</v>
      </c>
      <c r="R370" s="59">
        <v>0.54799702931349104</v>
      </c>
      <c r="S370" s="59">
        <v>0.45583540905067099</v>
      </c>
    </row>
    <row r="371" spans="1:19" x14ac:dyDescent="0.35">
      <c r="A371" t="s">
        <v>523</v>
      </c>
      <c r="B371" t="s">
        <v>524</v>
      </c>
      <c r="C371" s="51" t="s">
        <v>60</v>
      </c>
      <c r="D371" s="51" t="s">
        <v>256</v>
      </c>
      <c r="E371" s="51" t="s">
        <v>3707</v>
      </c>
      <c r="F371" s="58">
        <v>91.361839550117097</v>
      </c>
      <c r="G371" s="58">
        <v>114.42630271464699</v>
      </c>
      <c r="H371" s="58">
        <v>91.711952397685707</v>
      </c>
      <c r="I371" s="58">
        <v>118.099901449386</v>
      </c>
      <c r="J371" s="58">
        <v>118.380584534373</v>
      </c>
      <c r="K371" s="58">
        <v>97.331781858874706</v>
      </c>
      <c r="L371" s="58">
        <v>91.974386051042899</v>
      </c>
      <c r="M371" s="59">
        <v>0.62909030553983902</v>
      </c>
      <c r="N371" s="59">
        <v>0.66879212139312105</v>
      </c>
      <c r="O371" s="59">
        <v>0.62640552047157005</v>
      </c>
      <c r="P371" s="59">
        <v>0.59907053115740405</v>
      </c>
      <c r="Q371" s="59">
        <v>0.55967331470085202</v>
      </c>
      <c r="R371" s="59">
        <v>0.56598185339921003</v>
      </c>
      <c r="S371" s="59">
        <v>0.4738621410594</v>
      </c>
    </row>
    <row r="372" spans="1:19" x14ac:dyDescent="0.35">
      <c r="A372" t="s">
        <v>1272</v>
      </c>
      <c r="B372" t="s">
        <v>1273</v>
      </c>
      <c r="C372" s="51" t="s">
        <v>60</v>
      </c>
      <c r="D372" s="51" t="s">
        <v>233</v>
      </c>
      <c r="E372" s="51" t="s">
        <v>3708</v>
      </c>
      <c r="F372" s="58">
        <v>99.830351358657197</v>
      </c>
      <c r="G372" s="58">
        <v>109.43564690653101</v>
      </c>
      <c r="H372" s="58">
        <v>79.333493577043896</v>
      </c>
      <c r="I372" s="58">
        <v>101.84488821100101</v>
      </c>
      <c r="J372" s="58">
        <v>103.017897224088</v>
      </c>
      <c r="K372" s="58">
        <v>88.655461808859698</v>
      </c>
      <c r="L372" s="58">
        <v>108.14881645269899</v>
      </c>
      <c r="M372" s="59">
        <v>0.50065860084059099</v>
      </c>
      <c r="N372" s="59">
        <v>0.51147745830135305</v>
      </c>
      <c r="O372" s="59">
        <v>0.48147783742008898</v>
      </c>
      <c r="P372" s="59">
        <v>0.48061827210672198</v>
      </c>
      <c r="Q372" s="59">
        <v>0.451615279233538</v>
      </c>
      <c r="R372" s="59">
        <v>0.44179865443816502</v>
      </c>
      <c r="S372" s="59">
        <v>0.32727006069394099</v>
      </c>
    </row>
    <row r="373" spans="1:19" x14ac:dyDescent="0.35">
      <c r="A373" t="s">
        <v>1264</v>
      </c>
      <c r="B373" t="s">
        <v>1265</v>
      </c>
      <c r="C373" s="51" t="s">
        <v>40</v>
      </c>
      <c r="D373" s="51" t="s">
        <v>233</v>
      </c>
      <c r="E373" s="51" t="s">
        <v>3707</v>
      </c>
      <c r="F373" s="58">
        <v>107.75086552267101</v>
      </c>
      <c r="G373" s="58">
        <v>104.661087716978</v>
      </c>
      <c r="H373" s="58">
        <v>82.377160495557703</v>
      </c>
      <c r="I373" s="58">
        <v>96.400416665475205</v>
      </c>
      <c r="J373" s="58">
        <v>98.805656138745903</v>
      </c>
      <c r="K373" s="58">
        <v>85.452686366240499</v>
      </c>
      <c r="L373" s="58">
        <v>110.95590587733901</v>
      </c>
      <c r="M373" s="59">
        <v>0.62184559658745897</v>
      </c>
      <c r="N373" s="59">
        <v>0.65586091531633794</v>
      </c>
      <c r="O373" s="59">
        <v>0.61477699436395095</v>
      </c>
      <c r="P373" s="59">
        <v>0.591526852436706</v>
      </c>
      <c r="Q373" s="59">
        <v>0.55234858295051503</v>
      </c>
      <c r="R373" s="59">
        <v>0.55393668942051399</v>
      </c>
      <c r="S373" s="59">
        <v>0.44092443798832998</v>
      </c>
    </row>
    <row r="374" spans="1:19" x14ac:dyDescent="0.35">
      <c r="A374" t="s">
        <v>1274</v>
      </c>
      <c r="B374" t="s">
        <v>1275</v>
      </c>
      <c r="C374" s="51" t="s">
        <v>60</v>
      </c>
      <c r="D374" s="51" t="s">
        <v>233</v>
      </c>
      <c r="E374" s="51" t="s">
        <v>3707</v>
      </c>
      <c r="F374" s="58">
        <v>98.263647426490394</v>
      </c>
      <c r="G374" s="58">
        <v>104.115327132575</v>
      </c>
      <c r="H374" s="58">
        <v>78.8800317996823</v>
      </c>
      <c r="I374" s="58">
        <v>99.439307928752996</v>
      </c>
      <c r="J374" s="58">
        <v>101.58178562604699</v>
      </c>
      <c r="K374" s="58">
        <v>90.725019805559995</v>
      </c>
      <c r="L374" s="58">
        <v>108.14881645269899</v>
      </c>
      <c r="M374" s="59">
        <v>0.621781392797221</v>
      </c>
      <c r="N374" s="59">
        <v>0.61066380153623601</v>
      </c>
      <c r="O374" s="59">
        <v>0.54966166856197796</v>
      </c>
      <c r="P374" s="59">
        <v>0.59152107008993104</v>
      </c>
      <c r="Q374" s="59">
        <v>0.55235829396668001</v>
      </c>
      <c r="R374" s="59">
        <v>0.52270434085444795</v>
      </c>
      <c r="S374" s="59">
        <v>0.32727006069394099</v>
      </c>
    </row>
    <row r="375" spans="1:19" x14ac:dyDescent="0.35">
      <c r="A375" t="s">
        <v>1262</v>
      </c>
      <c r="B375" t="s">
        <v>1263</v>
      </c>
      <c r="C375" s="51" t="s">
        <v>40</v>
      </c>
      <c r="D375" s="51" t="s">
        <v>233</v>
      </c>
      <c r="E375" s="51" t="s">
        <v>3708</v>
      </c>
      <c r="F375" s="58">
        <v>99.830351358657197</v>
      </c>
      <c r="G375" s="58">
        <v>109.43564690653101</v>
      </c>
      <c r="H375" s="58">
        <v>79.333493577043896</v>
      </c>
      <c r="I375" s="58">
        <v>101.84488821100101</v>
      </c>
      <c r="J375" s="58">
        <v>103.017897224088</v>
      </c>
      <c r="K375" s="58">
        <v>88.655461808859698</v>
      </c>
      <c r="L375" s="58">
        <v>108.14881645269899</v>
      </c>
      <c r="M375" s="59">
        <v>0.50065860084059099</v>
      </c>
      <c r="N375" s="59">
        <v>0.51147745830135305</v>
      </c>
      <c r="O375" s="59">
        <v>0.48147783742008898</v>
      </c>
      <c r="P375" s="59">
        <v>0.48061827210672198</v>
      </c>
      <c r="Q375" s="59">
        <v>0.451615279233538</v>
      </c>
      <c r="R375" s="59">
        <v>0.44179865443816502</v>
      </c>
      <c r="S375" s="59">
        <v>0.32727006069394099</v>
      </c>
    </row>
    <row r="376" spans="1:19" x14ac:dyDescent="0.35">
      <c r="A376" t="s">
        <v>1266</v>
      </c>
      <c r="B376" t="s">
        <v>1267</v>
      </c>
      <c r="C376" s="51" t="s">
        <v>40</v>
      </c>
      <c r="D376" s="51" t="s">
        <v>233</v>
      </c>
      <c r="E376" s="51" t="s">
        <v>3707</v>
      </c>
      <c r="F376" s="58">
        <v>94.231707813281801</v>
      </c>
      <c r="G376" s="58">
        <v>116.787728244539</v>
      </c>
      <c r="H376" s="58">
        <v>72.673781970659903</v>
      </c>
      <c r="I376" s="58">
        <v>96.400416665475205</v>
      </c>
      <c r="J376" s="58">
        <v>98.805656138745903</v>
      </c>
      <c r="K376" s="58">
        <v>90.758501490697</v>
      </c>
      <c r="L376" s="58">
        <v>108.14881645269899</v>
      </c>
      <c r="M376" s="59">
        <v>0.62184559658745897</v>
      </c>
      <c r="N376" s="59">
        <v>0.61066948158784895</v>
      </c>
      <c r="O376" s="59">
        <v>0.60048044205009399</v>
      </c>
      <c r="P376" s="59">
        <v>0.591526852436706</v>
      </c>
      <c r="Q376" s="59">
        <v>0.55234858295051503</v>
      </c>
      <c r="R376" s="59">
        <v>0.522716808128312</v>
      </c>
      <c r="S376" s="59">
        <v>0.32727006069394099</v>
      </c>
    </row>
    <row r="377" spans="1:19" x14ac:dyDescent="0.35">
      <c r="A377" t="s">
        <v>1270</v>
      </c>
      <c r="B377" t="s">
        <v>1271</v>
      </c>
      <c r="C377" s="51" t="s">
        <v>60</v>
      </c>
      <c r="D377" s="51" t="s">
        <v>233</v>
      </c>
      <c r="E377" s="51" t="s">
        <v>3707</v>
      </c>
      <c r="F377" s="58">
        <v>93.936621235068401</v>
      </c>
      <c r="G377" s="58">
        <v>107.886604058377</v>
      </c>
      <c r="H377" s="58">
        <v>74.645313803587698</v>
      </c>
      <c r="I377" s="58">
        <v>95.917479069844902</v>
      </c>
      <c r="J377" s="58">
        <v>101.18061659111601</v>
      </c>
      <c r="K377" s="58">
        <v>87.054360745813298</v>
      </c>
      <c r="L377" s="58">
        <v>105.656930930131</v>
      </c>
      <c r="M377" s="59">
        <v>0.65307302075604401</v>
      </c>
      <c r="N377" s="59">
        <v>0.65262798471709804</v>
      </c>
      <c r="O377" s="59">
        <v>0.59467129956079501</v>
      </c>
      <c r="P377" s="59">
        <v>0.62319190610434905</v>
      </c>
      <c r="Q377" s="59">
        <v>0.58359089973266498</v>
      </c>
      <c r="R377" s="59">
        <v>0.55981415006386503</v>
      </c>
      <c r="S377" s="59">
        <v>0.38296500225007402</v>
      </c>
    </row>
    <row r="378" spans="1:19" x14ac:dyDescent="0.35">
      <c r="A378" t="s">
        <v>1268</v>
      </c>
      <c r="B378" t="s">
        <v>1269</v>
      </c>
      <c r="C378" s="51" t="s">
        <v>60</v>
      </c>
      <c r="D378" s="51" t="s">
        <v>233</v>
      </c>
      <c r="E378" s="51" t="s">
        <v>3707</v>
      </c>
      <c r="F378" s="58">
        <v>94.043490989194098</v>
      </c>
      <c r="G378" s="58">
        <v>112.556334377477</v>
      </c>
      <c r="H378" s="58">
        <v>78.574572018718797</v>
      </c>
      <c r="I378" s="58">
        <v>104.826737541496</v>
      </c>
      <c r="J378" s="58">
        <v>105.17165683095401</v>
      </c>
      <c r="K378" s="58">
        <v>87.041174465707996</v>
      </c>
      <c r="L378" s="58">
        <v>111.882766076636</v>
      </c>
      <c r="M378" s="59">
        <v>0.62087680593577899</v>
      </c>
      <c r="N378" s="59">
        <v>0.65532360927571798</v>
      </c>
      <c r="O378" s="59">
        <v>0.61300989670356598</v>
      </c>
      <c r="P378" s="59">
        <v>0.59132441854847395</v>
      </c>
      <c r="Q378" s="59">
        <v>0.55230002418399005</v>
      </c>
      <c r="R378" s="59">
        <v>0.55248055377799898</v>
      </c>
      <c r="S378" s="59">
        <v>0.43918585288009598</v>
      </c>
    </row>
    <row r="379" spans="1:19" x14ac:dyDescent="0.35">
      <c r="A379" t="s">
        <v>1306</v>
      </c>
      <c r="B379" t="s">
        <v>1307</v>
      </c>
      <c r="C379" s="51" t="s">
        <v>40</v>
      </c>
      <c r="D379" s="51" t="s">
        <v>233</v>
      </c>
      <c r="E379" s="51" t="s">
        <v>3707</v>
      </c>
      <c r="F379" s="58">
        <v>90.848764234403504</v>
      </c>
      <c r="G379" s="58">
        <v>104.86328818631</v>
      </c>
      <c r="H379" s="58">
        <v>100.346301117832</v>
      </c>
      <c r="I379" s="58">
        <v>109.508422851584</v>
      </c>
      <c r="J379" s="58">
        <v>114.43447843085799</v>
      </c>
      <c r="K379" s="58">
        <v>107.11717126272001</v>
      </c>
      <c r="L379" s="58">
        <v>85.718833114549696</v>
      </c>
      <c r="M379" s="59">
        <v>0.67897754743639205</v>
      </c>
      <c r="N379" s="59">
        <v>0.71584302742914796</v>
      </c>
      <c r="O379" s="59">
        <v>0.68246874826053605</v>
      </c>
      <c r="P379" s="59">
        <v>0.652718880206139</v>
      </c>
      <c r="Q379" s="59">
        <v>0.61772622159462298</v>
      </c>
      <c r="R379" s="59">
        <v>0.62781663880745597</v>
      </c>
      <c r="S379" s="59">
        <v>0.478718184101878</v>
      </c>
    </row>
    <row r="380" spans="1:19" x14ac:dyDescent="0.35">
      <c r="A380" t="s">
        <v>1308</v>
      </c>
      <c r="B380" t="s">
        <v>1309</v>
      </c>
      <c r="C380" s="51" t="s">
        <v>40</v>
      </c>
      <c r="D380" s="51" t="s">
        <v>233</v>
      </c>
      <c r="E380" s="51" t="s">
        <v>3707</v>
      </c>
      <c r="F380" s="58">
        <v>86.884801365706096</v>
      </c>
      <c r="G380" s="58">
        <v>114.606131369256</v>
      </c>
      <c r="H380" s="58">
        <v>108.30568811395</v>
      </c>
      <c r="I380" s="58">
        <v>105.423736095051</v>
      </c>
      <c r="J380" s="58">
        <v>118.37855764819</v>
      </c>
      <c r="K380" s="58">
        <v>103.773726877204</v>
      </c>
      <c r="L380" s="58">
        <v>88.254807001606906</v>
      </c>
      <c r="M380" s="59">
        <v>0.681418246093765</v>
      </c>
      <c r="N380" s="59">
        <v>0.71779653514680397</v>
      </c>
      <c r="O380" s="59">
        <v>0.68509766497993896</v>
      </c>
      <c r="P380" s="59">
        <v>0.65583495039487105</v>
      </c>
      <c r="Q380" s="59">
        <v>0.62165424177765805</v>
      </c>
      <c r="R380" s="59">
        <v>0.63154183328225399</v>
      </c>
      <c r="S380" s="59">
        <v>0.55072087522141</v>
      </c>
    </row>
    <row r="381" spans="1:19" x14ac:dyDescent="0.35">
      <c r="A381" t="s">
        <v>1310</v>
      </c>
      <c r="B381" t="s">
        <v>1311</v>
      </c>
      <c r="C381" s="51" t="s">
        <v>40</v>
      </c>
      <c r="D381" s="51" t="s">
        <v>233</v>
      </c>
      <c r="E381" s="51" t="s">
        <v>3707</v>
      </c>
      <c r="F381" s="58">
        <v>89.450833352384294</v>
      </c>
      <c r="G381" s="58">
        <v>113.763788195556</v>
      </c>
      <c r="H381" s="58">
        <v>105.636205644801</v>
      </c>
      <c r="I381" s="58">
        <v>114.43035203706501</v>
      </c>
      <c r="J381" s="58">
        <v>124.84060861590299</v>
      </c>
      <c r="K381" s="58">
        <v>110.206430033128</v>
      </c>
      <c r="L381" s="58">
        <v>86.813005866682005</v>
      </c>
      <c r="M381" s="59">
        <v>0.640388778800562</v>
      </c>
      <c r="N381" s="59">
        <v>0.67858655831910097</v>
      </c>
      <c r="O381" s="59">
        <v>0.64408599540822797</v>
      </c>
      <c r="P381" s="59">
        <v>0.61390722172203305</v>
      </c>
      <c r="Q381" s="59">
        <v>0.57903809171759102</v>
      </c>
      <c r="R381" s="59">
        <v>0.58889695176532997</v>
      </c>
      <c r="S381" s="59">
        <v>0.50469041255520197</v>
      </c>
    </row>
    <row r="382" spans="1:19" x14ac:dyDescent="0.35">
      <c r="A382" t="s">
        <v>1314</v>
      </c>
      <c r="B382" t="s">
        <v>1315</v>
      </c>
      <c r="C382" s="51" t="s">
        <v>40</v>
      </c>
      <c r="D382" s="51" t="s">
        <v>233</v>
      </c>
      <c r="E382" s="51" t="s">
        <v>3708</v>
      </c>
      <c r="F382" s="58">
        <v>93.906221222216899</v>
      </c>
      <c r="G382" s="58">
        <v>110.837712516701</v>
      </c>
      <c r="H382" s="58">
        <v>106.143792353633</v>
      </c>
      <c r="I382" s="58">
        <v>111.131079173788</v>
      </c>
      <c r="J382" s="58">
        <v>122.36124422139901</v>
      </c>
      <c r="K382" s="58">
        <v>109.79467410392699</v>
      </c>
      <c r="L382" s="58">
        <v>86.944629167503393</v>
      </c>
      <c r="M382" s="59">
        <v>0.534283541249718</v>
      </c>
      <c r="N382" s="59">
        <v>0.55771479737679597</v>
      </c>
      <c r="O382" s="59">
        <v>0.53558303214199199</v>
      </c>
      <c r="P382" s="59">
        <v>0.51801541677048701</v>
      </c>
      <c r="Q382" s="59">
        <v>0.49313566942574799</v>
      </c>
      <c r="R382" s="59">
        <v>0.49824193063926597</v>
      </c>
      <c r="S382" s="59">
        <v>0.42455134770146702</v>
      </c>
    </row>
    <row r="383" spans="1:19" x14ac:dyDescent="0.35">
      <c r="A383" t="s">
        <v>1312</v>
      </c>
      <c r="B383" t="s">
        <v>1313</v>
      </c>
      <c r="C383" s="51" t="s">
        <v>40</v>
      </c>
      <c r="D383" s="51" t="s">
        <v>233</v>
      </c>
      <c r="E383" s="51" t="s">
        <v>3707</v>
      </c>
      <c r="F383" s="58">
        <v>92.151409700647406</v>
      </c>
      <c r="G383" s="58">
        <v>110.04750454118501</v>
      </c>
      <c r="H383" s="58">
        <v>114.763953609213</v>
      </c>
      <c r="I383" s="58">
        <v>109.15959039895201</v>
      </c>
      <c r="J383" s="58">
        <v>126.04882581811501</v>
      </c>
      <c r="K383" s="58">
        <v>110.206430033128</v>
      </c>
      <c r="L383" s="58">
        <v>84.794456373759004</v>
      </c>
      <c r="M383" s="59">
        <v>0.640388778800562</v>
      </c>
      <c r="N383" s="59">
        <v>0.67858655831910097</v>
      </c>
      <c r="O383" s="59">
        <v>0.64408599540822797</v>
      </c>
      <c r="P383" s="59">
        <v>0.61390722172203305</v>
      </c>
      <c r="Q383" s="59">
        <v>0.57903809171759102</v>
      </c>
      <c r="R383" s="59">
        <v>0.58889695176532997</v>
      </c>
      <c r="S383" s="59">
        <v>0.50469041255520197</v>
      </c>
    </row>
    <row r="384" spans="1:19" x14ac:dyDescent="0.35">
      <c r="A384" t="s">
        <v>1316</v>
      </c>
      <c r="B384" t="s">
        <v>1317</v>
      </c>
      <c r="C384" s="51" t="s">
        <v>60</v>
      </c>
      <c r="D384" s="51" t="s">
        <v>233</v>
      </c>
      <c r="E384" s="51" t="s">
        <v>3707</v>
      </c>
      <c r="F384" s="58">
        <v>86.556824223821906</v>
      </c>
      <c r="G384" s="58">
        <v>103.228700249262</v>
      </c>
      <c r="H384" s="58">
        <v>108.403120555228</v>
      </c>
      <c r="I384" s="58">
        <v>109.364900123216</v>
      </c>
      <c r="J384" s="58">
        <v>121.05009015657799</v>
      </c>
      <c r="K384" s="58">
        <v>108.01297833509101</v>
      </c>
      <c r="L384" s="58">
        <v>84.217289455338502</v>
      </c>
      <c r="M384" s="59">
        <v>0.66078712101692705</v>
      </c>
      <c r="N384" s="59">
        <v>0.69808577020675899</v>
      </c>
      <c r="O384" s="59">
        <v>0.66319453294585295</v>
      </c>
      <c r="P384" s="59">
        <v>0.63421825411622001</v>
      </c>
      <c r="Q384" s="59">
        <v>0.59902619298055404</v>
      </c>
      <c r="R384" s="59">
        <v>0.60849464324600899</v>
      </c>
      <c r="S384" s="59">
        <v>0.52263367634037405</v>
      </c>
    </row>
    <row r="385" spans="1:19" x14ac:dyDescent="0.35">
      <c r="A385" t="s">
        <v>683</v>
      </c>
      <c r="B385" t="s">
        <v>684</v>
      </c>
      <c r="C385" s="51" t="s">
        <v>40</v>
      </c>
      <c r="D385" s="51" t="s">
        <v>261</v>
      </c>
      <c r="E385" s="51" t="s">
        <v>3707</v>
      </c>
      <c r="F385" s="58">
        <v>102.03731255034999</v>
      </c>
      <c r="G385" s="58">
        <v>111.533801183584</v>
      </c>
      <c r="H385" s="58">
        <v>87.934251555303604</v>
      </c>
      <c r="I385" s="58">
        <v>115.539749956693</v>
      </c>
      <c r="J385" s="58">
        <v>121.777887074079</v>
      </c>
      <c r="K385" s="58">
        <v>103.70108767331899</v>
      </c>
      <c r="L385" s="58">
        <v>101.131969077582</v>
      </c>
      <c r="M385" s="59">
        <v>0.64006548071193003</v>
      </c>
      <c r="N385" s="59">
        <v>0.63347305953404298</v>
      </c>
      <c r="O385" s="59">
        <v>0.60948055550067903</v>
      </c>
      <c r="P385" s="59">
        <v>0.61169167592470897</v>
      </c>
      <c r="Q385" s="59">
        <v>0.57497596054365996</v>
      </c>
      <c r="R385" s="59">
        <v>0.551458540359543</v>
      </c>
      <c r="S385" s="59">
        <v>0.38312201711397098</v>
      </c>
    </row>
    <row r="386" spans="1:19" x14ac:dyDescent="0.35">
      <c r="A386" t="s">
        <v>689</v>
      </c>
      <c r="B386" t="s">
        <v>690</v>
      </c>
      <c r="C386" s="51" t="s">
        <v>40</v>
      </c>
      <c r="D386" s="51" t="s">
        <v>261</v>
      </c>
      <c r="E386" s="51" t="s">
        <v>3707</v>
      </c>
      <c r="F386" s="58">
        <v>104.44192844291899</v>
      </c>
      <c r="G386" s="58">
        <v>103.02436443785</v>
      </c>
      <c r="H386" s="58">
        <v>87.331426148047896</v>
      </c>
      <c r="I386" s="58">
        <v>108.62593783346701</v>
      </c>
      <c r="J386" s="58">
        <v>116.01221628802</v>
      </c>
      <c r="K386" s="58">
        <v>107.92055971104899</v>
      </c>
      <c r="L386" s="58">
        <v>104.42417840295801</v>
      </c>
      <c r="M386" s="59">
        <v>0.67915467308152699</v>
      </c>
      <c r="N386" s="59">
        <v>0.70381931581227497</v>
      </c>
      <c r="O386" s="59">
        <v>0.66655426095034498</v>
      </c>
      <c r="P386" s="59">
        <v>0.641087908854857</v>
      </c>
      <c r="Q386" s="59">
        <v>0.60371519909132898</v>
      </c>
      <c r="R386" s="59">
        <v>0.60869895491690196</v>
      </c>
      <c r="S386" s="59">
        <v>0.49300712094823002</v>
      </c>
    </row>
    <row r="387" spans="1:19" x14ac:dyDescent="0.35">
      <c r="A387" t="s">
        <v>687</v>
      </c>
      <c r="B387" t="s">
        <v>688</v>
      </c>
      <c r="C387" s="51" t="s">
        <v>40</v>
      </c>
      <c r="D387" s="51" t="s">
        <v>261</v>
      </c>
      <c r="E387" s="51" t="s">
        <v>3707</v>
      </c>
      <c r="F387" s="58">
        <v>93.038346187703397</v>
      </c>
      <c r="G387" s="58">
        <v>112.203575865749</v>
      </c>
      <c r="H387" s="58">
        <v>87.212169747679198</v>
      </c>
      <c r="I387" s="58">
        <v>114.783925098547</v>
      </c>
      <c r="J387" s="58">
        <v>119.757998473721</v>
      </c>
      <c r="K387" s="58">
        <v>102.681105974513</v>
      </c>
      <c r="L387" s="58">
        <v>101.131969077582</v>
      </c>
      <c r="M387" s="59">
        <v>0.64309534348252395</v>
      </c>
      <c r="N387" s="59">
        <v>0.63450692117426799</v>
      </c>
      <c r="O387" s="59">
        <v>0.58043758527532696</v>
      </c>
      <c r="P387" s="59">
        <v>0.61355796306585597</v>
      </c>
      <c r="Q387" s="59">
        <v>0.57657496051197399</v>
      </c>
      <c r="R387" s="59">
        <v>0.55319492303836104</v>
      </c>
      <c r="S387" s="59">
        <v>0.38312201711397098</v>
      </c>
    </row>
    <row r="388" spans="1:19" x14ac:dyDescent="0.35">
      <c r="A388" t="s">
        <v>685</v>
      </c>
      <c r="B388" t="s">
        <v>686</v>
      </c>
      <c r="C388" s="51" t="s">
        <v>40</v>
      </c>
      <c r="D388" s="51" t="s">
        <v>261</v>
      </c>
      <c r="E388" s="51" t="s">
        <v>3707</v>
      </c>
      <c r="F388" s="58">
        <v>87.489688434210194</v>
      </c>
      <c r="G388" s="58">
        <v>108.053752066169</v>
      </c>
      <c r="H388" s="58">
        <v>95.133960530042998</v>
      </c>
      <c r="I388" s="58">
        <v>106.204409379456</v>
      </c>
      <c r="J388" s="58">
        <v>118.518605831638</v>
      </c>
      <c r="K388" s="58">
        <v>106.952457424709</v>
      </c>
      <c r="L388" s="58">
        <v>100.80073431133199</v>
      </c>
      <c r="M388" s="59">
        <v>0.641391861188781</v>
      </c>
      <c r="N388" s="59">
        <v>0.67358377650245704</v>
      </c>
      <c r="O388" s="59">
        <v>0.63634974288741797</v>
      </c>
      <c r="P388" s="59">
        <v>0.61203990059038704</v>
      </c>
      <c r="Q388" s="59">
        <v>0.57514531203030395</v>
      </c>
      <c r="R388" s="59">
        <v>0.57918129061189905</v>
      </c>
      <c r="S388" s="59">
        <v>0.476116109458807</v>
      </c>
    </row>
    <row r="389" spans="1:19" x14ac:dyDescent="0.35">
      <c r="A389" t="s">
        <v>695</v>
      </c>
      <c r="B389" t="s">
        <v>696</v>
      </c>
      <c r="C389" s="51" t="s">
        <v>60</v>
      </c>
      <c r="D389" s="51" t="s">
        <v>261</v>
      </c>
      <c r="E389" s="51" t="s">
        <v>3708</v>
      </c>
      <c r="F389" s="58">
        <v>98.2933101052176</v>
      </c>
      <c r="G389" s="58">
        <v>108.951614133967</v>
      </c>
      <c r="H389" s="58">
        <v>92.597127639623494</v>
      </c>
      <c r="I389" s="58">
        <v>109.94914039389</v>
      </c>
      <c r="J389" s="58">
        <v>117.308699557607</v>
      </c>
      <c r="K389" s="58">
        <v>106.415145176244</v>
      </c>
      <c r="L389" s="58">
        <v>101.131969077582</v>
      </c>
      <c r="M389" s="59">
        <v>0.53471535528764602</v>
      </c>
      <c r="N389" s="59">
        <v>0.54701624864652099</v>
      </c>
      <c r="O389" s="59">
        <v>0.521266898971814</v>
      </c>
      <c r="P389" s="59">
        <v>0.514029776663114</v>
      </c>
      <c r="Q389" s="59">
        <v>0.48644101531921002</v>
      </c>
      <c r="R389" s="59">
        <v>0.48255929908013301</v>
      </c>
      <c r="S389" s="59">
        <v>0.38312201711397098</v>
      </c>
    </row>
    <row r="390" spans="1:19" x14ac:dyDescent="0.35">
      <c r="A390" t="s">
        <v>691</v>
      </c>
      <c r="B390" t="s">
        <v>692</v>
      </c>
      <c r="C390" s="51" t="s">
        <v>60</v>
      </c>
      <c r="D390" s="51" t="s">
        <v>261</v>
      </c>
      <c r="E390" s="51" t="s">
        <v>3707</v>
      </c>
      <c r="F390" s="58">
        <v>91.258066599312798</v>
      </c>
      <c r="G390" s="58">
        <v>108.228685859701</v>
      </c>
      <c r="H390" s="58">
        <v>95.809625764710802</v>
      </c>
      <c r="I390" s="58">
        <v>112.528317954321</v>
      </c>
      <c r="J390" s="58">
        <v>112.666020235658</v>
      </c>
      <c r="K390" s="58">
        <v>103.066563874652</v>
      </c>
      <c r="L390" s="58">
        <v>102.514802583082</v>
      </c>
      <c r="M390" s="59">
        <v>0.64140057196898803</v>
      </c>
      <c r="N390" s="59">
        <v>0.673588582770421</v>
      </c>
      <c r="O390" s="59">
        <v>0.63635891282977397</v>
      </c>
      <c r="P390" s="59">
        <v>0.61205360374363504</v>
      </c>
      <c r="Q390" s="59">
        <v>0.57515903996669404</v>
      </c>
      <c r="R390" s="59">
        <v>0.57919742915558903</v>
      </c>
      <c r="S390" s="59">
        <v>0.47611267354251602</v>
      </c>
    </row>
    <row r="391" spans="1:19" x14ac:dyDescent="0.35">
      <c r="A391" t="s">
        <v>693</v>
      </c>
      <c r="B391" t="s">
        <v>694</v>
      </c>
      <c r="C391" s="51" t="s">
        <v>60</v>
      </c>
      <c r="D391" s="51" t="s">
        <v>261</v>
      </c>
      <c r="E391" s="51" t="s">
        <v>3707</v>
      </c>
      <c r="F391" s="58">
        <v>102.076609728299</v>
      </c>
      <c r="G391" s="58">
        <v>105.751163423454</v>
      </c>
      <c r="H391" s="58">
        <v>90.003178006356904</v>
      </c>
      <c r="I391" s="58">
        <v>105.93689904912701</v>
      </c>
      <c r="J391" s="58">
        <v>112.666020235658</v>
      </c>
      <c r="K391" s="58">
        <v>115.551975992859</v>
      </c>
      <c r="L391" s="58">
        <v>100.49623997526599</v>
      </c>
      <c r="M391" s="59">
        <v>0.64140057196898803</v>
      </c>
      <c r="N391" s="59">
        <v>0.673588582770421</v>
      </c>
      <c r="O391" s="59">
        <v>0.63635891282977397</v>
      </c>
      <c r="P391" s="59">
        <v>0.61205360374363504</v>
      </c>
      <c r="Q391" s="59">
        <v>0.57515903996669404</v>
      </c>
      <c r="R391" s="59">
        <v>0.57919742915558903</v>
      </c>
      <c r="S391" s="59">
        <v>0.47611267354251602</v>
      </c>
    </row>
    <row r="392" spans="1:19" x14ac:dyDescent="0.35">
      <c r="A392" t="s">
        <v>653</v>
      </c>
      <c r="B392" t="s">
        <v>654</v>
      </c>
      <c r="C392" s="51" t="s">
        <v>60</v>
      </c>
      <c r="D392" s="51" t="s">
        <v>216</v>
      </c>
      <c r="E392" s="51" t="s">
        <v>3707</v>
      </c>
      <c r="F392" s="58">
        <v>73.122378012694497</v>
      </c>
      <c r="G392" s="58">
        <v>107.343044518887</v>
      </c>
      <c r="H392" s="58">
        <v>100.94242804475</v>
      </c>
      <c r="I392" s="58">
        <v>101.54614713135599</v>
      </c>
      <c r="J392" s="58">
        <v>106.07029129821601</v>
      </c>
      <c r="K392" s="58">
        <v>98.115270490574702</v>
      </c>
      <c r="L392" s="58">
        <v>87.439953571336403</v>
      </c>
      <c r="M392" s="59">
        <v>0.63006088720442399</v>
      </c>
      <c r="N392" s="59">
        <v>0.67113646565404295</v>
      </c>
      <c r="O392" s="59">
        <v>0.62262458916868102</v>
      </c>
      <c r="P392" s="59">
        <v>0.59680439934102703</v>
      </c>
      <c r="Q392" s="59">
        <v>0.55415061859603998</v>
      </c>
      <c r="R392" s="59">
        <v>0.56208170770032695</v>
      </c>
      <c r="S392" s="59">
        <v>0.46399904929355801</v>
      </c>
    </row>
    <row r="393" spans="1:19" x14ac:dyDescent="0.35">
      <c r="A393" t="s">
        <v>715</v>
      </c>
      <c r="B393" t="s">
        <v>716</v>
      </c>
      <c r="C393" s="51" t="s">
        <v>40</v>
      </c>
      <c r="D393" s="51" t="s">
        <v>216</v>
      </c>
      <c r="E393" s="51" t="s">
        <v>3707</v>
      </c>
      <c r="F393" s="58">
        <v>100.28922988538</v>
      </c>
      <c r="G393" s="58">
        <v>110.54047289907101</v>
      </c>
      <c r="H393" s="58">
        <v>96.581040310362795</v>
      </c>
      <c r="I393" s="58">
        <v>114.52312797941001</v>
      </c>
      <c r="J393" s="58">
        <v>109.99226780430701</v>
      </c>
      <c r="K393" s="58">
        <v>97.814474241877093</v>
      </c>
      <c r="L393" s="58">
        <v>94.426424621400798</v>
      </c>
      <c r="M393" s="59">
        <v>0.59515073263704399</v>
      </c>
      <c r="N393" s="59">
        <v>0.64201659406182099</v>
      </c>
      <c r="O393" s="59">
        <v>0.59879783407297404</v>
      </c>
      <c r="P393" s="59">
        <v>0.56443603302199696</v>
      </c>
      <c r="Q393" s="59">
        <v>0.52456138478365699</v>
      </c>
      <c r="R393" s="59">
        <v>0.53471836203132805</v>
      </c>
      <c r="S393" s="59">
        <v>0.45797578281352802</v>
      </c>
    </row>
    <row r="394" spans="1:19" x14ac:dyDescent="0.35">
      <c r="A394" t="s">
        <v>719</v>
      </c>
      <c r="B394" t="s">
        <v>720</v>
      </c>
      <c r="C394" s="51" t="s">
        <v>60</v>
      </c>
      <c r="D394" s="51" t="s">
        <v>216</v>
      </c>
      <c r="E394" s="51" t="s">
        <v>3708</v>
      </c>
      <c r="F394" s="58">
        <v>103.243569330499</v>
      </c>
      <c r="G394" s="58">
        <v>109.07300011839899</v>
      </c>
      <c r="H394" s="58">
        <v>92.764495090188603</v>
      </c>
      <c r="I394" s="58">
        <v>110.30955393123099</v>
      </c>
      <c r="J394" s="58">
        <v>108.756928934591</v>
      </c>
      <c r="K394" s="58">
        <v>101.261505457368</v>
      </c>
      <c r="L394" s="58">
        <v>94.7086738662192</v>
      </c>
      <c r="M394" s="59">
        <v>0.45749142989272501</v>
      </c>
      <c r="N394" s="59">
        <v>0.48660499585725903</v>
      </c>
      <c r="O394" s="59">
        <v>0.45775948072990702</v>
      </c>
      <c r="P394" s="59">
        <v>0.43760504542308998</v>
      </c>
      <c r="Q394" s="59">
        <v>0.40961958833782902</v>
      </c>
      <c r="R394" s="59">
        <v>0.41467849731617701</v>
      </c>
      <c r="S394" s="59">
        <v>0.35626004876865702</v>
      </c>
    </row>
    <row r="395" spans="1:19" x14ac:dyDescent="0.35">
      <c r="A395" t="s">
        <v>1222</v>
      </c>
      <c r="B395" t="s">
        <v>1223</v>
      </c>
      <c r="C395" s="51" t="s">
        <v>40</v>
      </c>
      <c r="D395" s="51" t="s">
        <v>52</v>
      </c>
      <c r="E395" s="51" t="s">
        <v>3708</v>
      </c>
      <c r="F395" s="58">
        <v>81.979235511815702</v>
      </c>
      <c r="G395" s="58">
        <v>108.56400026919999</v>
      </c>
      <c r="H395" s="58">
        <v>96.281401512595195</v>
      </c>
      <c r="I395" s="58">
        <v>103.836427534145</v>
      </c>
      <c r="J395" s="58">
        <v>107.26504418506499</v>
      </c>
      <c r="K395" s="58">
        <v>94.021303173621504</v>
      </c>
      <c r="L395" s="58">
        <v>102.25131210023299</v>
      </c>
      <c r="M395" s="59">
        <v>0.51772967911618595</v>
      </c>
      <c r="N395" s="59">
        <v>0.53885937314301902</v>
      </c>
      <c r="O395" s="59">
        <v>0.51028527829818005</v>
      </c>
      <c r="P395" s="59">
        <v>0.49887403579629802</v>
      </c>
      <c r="Q395" s="59">
        <v>0.47267762429807297</v>
      </c>
      <c r="R395" s="59">
        <v>0.47517408434962</v>
      </c>
      <c r="S395" s="59">
        <v>0.407836118523899</v>
      </c>
    </row>
    <row r="396" spans="1:19" x14ac:dyDescent="0.35">
      <c r="A396" t="s">
        <v>1226</v>
      </c>
      <c r="B396" t="s">
        <v>1227</v>
      </c>
      <c r="C396" s="51" t="s">
        <v>60</v>
      </c>
      <c r="D396" s="51" t="s">
        <v>52</v>
      </c>
      <c r="E396" s="51" t="s">
        <v>3707</v>
      </c>
      <c r="F396" s="58">
        <v>69.074522905873195</v>
      </c>
      <c r="G396" s="58">
        <v>102.93113211746601</v>
      </c>
      <c r="H396" s="58">
        <v>93.030391853459193</v>
      </c>
      <c r="I396" s="58">
        <v>101.693675515122</v>
      </c>
      <c r="J396" s="58">
        <v>105.160219401775</v>
      </c>
      <c r="K396" s="58">
        <v>90.889733643571006</v>
      </c>
      <c r="L396" s="58">
        <v>105.91498738253701</v>
      </c>
      <c r="M396" s="59">
        <v>0.63382529591772396</v>
      </c>
      <c r="N396" s="59">
        <v>0.67173351628570099</v>
      </c>
      <c r="O396" s="59">
        <v>0.63277495238956105</v>
      </c>
      <c r="P396" s="59">
        <v>0.60484981386069603</v>
      </c>
      <c r="Q396" s="59">
        <v>0.56822859048811103</v>
      </c>
      <c r="R396" s="59">
        <v>0.57706667851742799</v>
      </c>
      <c r="S396" s="59">
        <v>0.49615847879471697</v>
      </c>
    </row>
    <row r="397" spans="1:19" x14ac:dyDescent="0.35">
      <c r="A397" t="s">
        <v>1224</v>
      </c>
      <c r="B397" t="s">
        <v>1225</v>
      </c>
      <c r="C397" s="51" t="s">
        <v>60</v>
      </c>
      <c r="D397" s="51" t="s">
        <v>52</v>
      </c>
      <c r="E397" s="51" t="s">
        <v>3708</v>
      </c>
      <c r="F397" s="58">
        <v>81.979235511815702</v>
      </c>
      <c r="G397" s="58">
        <v>108.56400026919999</v>
      </c>
      <c r="H397" s="58">
        <v>96.281401512595195</v>
      </c>
      <c r="I397" s="58">
        <v>103.836427534145</v>
      </c>
      <c r="J397" s="58">
        <v>107.26504418506499</v>
      </c>
      <c r="K397" s="58">
        <v>94.021303173621504</v>
      </c>
      <c r="L397" s="58">
        <v>102.25131210023299</v>
      </c>
      <c r="M397" s="59">
        <v>0.51772967911618595</v>
      </c>
      <c r="N397" s="59">
        <v>0.53885937314301902</v>
      </c>
      <c r="O397" s="59">
        <v>0.51028527829818005</v>
      </c>
      <c r="P397" s="59">
        <v>0.49887403579629802</v>
      </c>
      <c r="Q397" s="59">
        <v>0.47267762429807297</v>
      </c>
      <c r="R397" s="59">
        <v>0.47517408434962</v>
      </c>
      <c r="S397" s="59">
        <v>0.407836118523899</v>
      </c>
    </row>
    <row r="398" spans="1:19" x14ac:dyDescent="0.35">
      <c r="A398" t="s">
        <v>1218</v>
      </c>
      <c r="B398" t="s">
        <v>1219</v>
      </c>
      <c r="C398" s="51" t="s">
        <v>40</v>
      </c>
      <c r="D398" s="51" t="s">
        <v>52</v>
      </c>
      <c r="E398" s="51" t="s">
        <v>3708</v>
      </c>
      <c r="F398" s="58">
        <v>81.979235511815702</v>
      </c>
      <c r="G398" s="58">
        <v>108.56400026919999</v>
      </c>
      <c r="H398" s="58">
        <v>96.281401512595195</v>
      </c>
      <c r="I398" s="58">
        <v>103.836427534145</v>
      </c>
      <c r="J398" s="58">
        <v>107.26504418506499</v>
      </c>
      <c r="K398" s="58">
        <v>94.021303173621504</v>
      </c>
      <c r="L398" s="58">
        <v>102.25131210023299</v>
      </c>
      <c r="M398" s="59">
        <v>0.51772967911618595</v>
      </c>
      <c r="N398" s="59">
        <v>0.53885937314301902</v>
      </c>
      <c r="O398" s="59">
        <v>0.51028527829818005</v>
      </c>
      <c r="P398" s="59">
        <v>0.49887403579629802</v>
      </c>
      <c r="Q398" s="59">
        <v>0.47267762429807297</v>
      </c>
      <c r="R398" s="59">
        <v>0.47517408434962</v>
      </c>
      <c r="S398" s="59">
        <v>0.407836118523899</v>
      </c>
    </row>
    <row r="399" spans="1:19" x14ac:dyDescent="0.35">
      <c r="A399" t="s">
        <v>1220</v>
      </c>
      <c r="B399" t="s">
        <v>1221</v>
      </c>
      <c r="C399" s="51" t="s">
        <v>40</v>
      </c>
      <c r="D399" s="51" t="s">
        <v>52</v>
      </c>
      <c r="E399" s="51" t="s">
        <v>3707</v>
      </c>
      <c r="F399" s="58">
        <v>81.377407014493201</v>
      </c>
      <c r="G399" s="58">
        <v>109.37753275052</v>
      </c>
      <c r="H399" s="58">
        <v>94.573326849590799</v>
      </c>
      <c r="I399" s="58">
        <v>98.743941423378899</v>
      </c>
      <c r="J399" s="58">
        <v>103.614911723551</v>
      </c>
      <c r="K399" s="58">
        <v>91.891546941657893</v>
      </c>
      <c r="L399" s="58">
        <v>102.25131210023299</v>
      </c>
      <c r="M399" s="59">
        <v>0.63300682531660102</v>
      </c>
      <c r="N399" s="59">
        <v>0.62967146011846997</v>
      </c>
      <c r="O399" s="59">
        <v>0.55386178659157304</v>
      </c>
      <c r="P399" s="59">
        <v>0.60434402156573097</v>
      </c>
      <c r="Q399" s="59">
        <v>0.56780904734637405</v>
      </c>
      <c r="R399" s="59">
        <v>0.54813702435749001</v>
      </c>
      <c r="S399" s="59">
        <v>0.407836118523899</v>
      </c>
    </row>
    <row r="400" spans="1:19" x14ac:dyDescent="0.35">
      <c r="A400" t="s">
        <v>1228</v>
      </c>
      <c r="B400" t="s">
        <v>1229</v>
      </c>
      <c r="C400" s="51" t="s">
        <v>60</v>
      </c>
      <c r="D400" s="51" t="s">
        <v>52</v>
      </c>
      <c r="E400" s="51" t="s">
        <v>3708</v>
      </c>
      <c r="F400" s="58">
        <v>81.979235511815702</v>
      </c>
      <c r="G400" s="58">
        <v>108.56400026919999</v>
      </c>
      <c r="H400" s="58">
        <v>96.281401512595195</v>
      </c>
      <c r="I400" s="58">
        <v>103.836427534145</v>
      </c>
      <c r="J400" s="58">
        <v>107.26504418506499</v>
      </c>
      <c r="K400" s="58">
        <v>94.021303173621504</v>
      </c>
      <c r="L400" s="58">
        <v>102.25131210023299</v>
      </c>
      <c r="M400" s="59">
        <v>0.51772967911618595</v>
      </c>
      <c r="N400" s="59">
        <v>0.53885937314301902</v>
      </c>
      <c r="O400" s="59">
        <v>0.51028527829818005</v>
      </c>
      <c r="P400" s="59">
        <v>0.49887403579629802</v>
      </c>
      <c r="Q400" s="59">
        <v>0.47267762429807297</v>
      </c>
      <c r="R400" s="59">
        <v>0.47517408434962</v>
      </c>
      <c r="S400" s="59">
        <v>0.407836118523899</v>
      </c>
    </row>
    <row r="401" spans="1:19" x14ac:dyDescent="0.35">
      <c r="A401" t="s">
        <v>1216</v>
      </c>
      <c r="B401" t="s">
        <v>1217</v>
      </c>
      <c r="C401" s="51" t="s">
        <v>40</v>
      </c>
      <c r="D401" s="51" t="s">
        <v>52</v>
      </c>
      <c r="E401" s="51" t="s">
        <v>3708</v>
      </c>
      <c r="F401" s="58">
        <v>81.979235511815702</v>
      </c>
      <c r="G401" s="58">
        <v>108.56400026919999</v>
      </c>
      <c r="H401" s="58">
        <v>96.281401512595195</v>
      </c>
      <c r="I401" s="58">
        <v>103.836427534145</v>
      </c>
      <c r="J401" s="58">
        <v>107.26504418506499</v>
      </c>
      <c r="K401" s="58">
        <v>94.021303173621504</v>
      </c>
      <c r="L401" s="58">
        <v>102.25131210023299</v>
      </c>
      <c r="M401" s="59">
        <v>0.51772967911618595</v>
      </c>
      <c r="N401" s="59">
        <v>0.53885937314301902</v>
      </c>
      <c r="O401" s="59">
        <v>0.51028527829818005</v>
      </c>
      <c r="P401" s="59">
        <v>0.49887403579629802</v>
      </c>
      <c r="Q401" s="59">
        <v>0.47267762429807297</v>
      </c>
      <c r="R401" s="59">
        <v>0.47517408434962</v>
      </c>
      <c r="S401" s="59">
        <v>0.407836118523899</v>
      </c>
    </row>
    <row r="402" spans="1:19" x14ac:dyDescent="0.35">
      <c r="A402" t="s">
        <v>1294</v>
      </c>
      <c r="B402" t="s">
        <v>1295</v>
      </c>
      <c r="C402" s="51" t="s">
        <v>60</v>
      </c>
      <c r="D402" s="51" t="s">
        <v>52</v>
      </c>
      <c r="E402" s="51" t="s">
        <v>3708</v>
      </c>
      <c r="F402" s="58">
        <v>107.523165821669</v>
      </c>
      <c r="G402" s="58">
        <v>102.798083880132</v>
      </c>
      <c r="H402" s="58">
        <v>94.396855366178002</v>
      </c>
      <c r="I402" s="58">
        <v>101.192080919288</v>
      </c>
      <c r="J402" s="58">
        <v>107.43877728651699</v>
      </c>
      <c r="K402" s="58">
        <v>104.936659318682</v>
      </c>
      <c r="L402" s="58">
        <v>106.419854964</v>
      </c>
      <c r="M402" s="59">
        <v>0.49483419972631898</v>
      </c>
      <c r="N402" s="59">
        <v>0.51032403963361295</v>
      </c>
      <c r="O402" s="59">
        <v>0.48162469121275497</v>
      </c>
      <c r="P402" s="59">
        <v>0.45959385686033</v>
      </c>
      <c r="Q402" s="59">
        <v>0.42970073608031201</v>
      </c>
      <c r="R402" s="59">
        <v>0.435716385231045</v>
      </c>
      <c r="S402" s="59">
        <v>0.33943906314988398</v>
      </c>
    </row>
    <row r="403" spans="1:19" x14ac:dyDescent="0.35">
      <c r="A403" t="s">
        <v>1290</v>
      </c>
      <c r="B403" t="s">
        <v>1291</v>
      </c>
      <c r="C403" s="51" t="s">
        <v>40</v>
      </c>
      <c r="D403" s="51" t="s">
        <v>52</v>
      </c>
      <c r="E403" s="51" t="s">
        <v>3707</v>
      </c>
      <c r="F403" s="58">
        <v>109.817421911925</v>
      </c>
      <c r="G403" s="58">
        <v>108.21817340638</v>
      </c>
      <c r="H403" s="58">
        <v>91.184130302174694</v>
      </c>
      <c r="I403" s="58">
        <v>97.767096017810701</v>
      </c>
      <c r="J403" s="58">
        <v>106.823665588986</v>
      </c>
      <c r="K403" s="58">
        <v>101.626077436454</v>
      </c>
      <c r="L403" s="58">
        <v>109.879926551566</v>
      </c>
      <c r="M403" s="59">
        <v>0.61744102822380098</v>
      </c>
      <c r="N403" s="59">
        <v>0.65512413027545202</v>
      </c>
      <c r="O403" s="59">
        <v>0.61313662106649902</v>
      </c>
      <c r="P403" s="59">
        <v>0.57863256919950701</v>
      </c>
      <c r="Q403" s="59">
        <v>0.53829457852667395</v>
      </c>
      <c r="R403" s="59">
        <v>0.54883623396374803</v>
      </c>
      <c r="S403" s="59">
        <v>0.447913918307209</v>
      </c>
    </row>
    <row r="404" spans="1:19" x14ac:dyDescent="0.35">
      <c r="A404" t="s">
        <v>1296</v>
      </c>
      <c r="B404" t="s">
        <v>1297</v>
      </c>
      <c r="C404" s="51" t="s">
        <v>60</v>
      </c>
      <c r="D404" s="51" t="s">
        <v>52</v>
      </c>
      <c r="E404" s="51" t="s">
        <v>3708</v>
      </c>
      <c r="F404" s="58">
        <v>107.523165821669</v>
      </c>
      <c r="G404" s="58">
        <v>102.798083880132</v>
      </c>
      <c r="H404" s="58">
        <v>94.396855366178002</v>
      </c>
      <c r="I404" s="58">
        <v>101.192080919288</v>
      </c>
      <c r="J404" s="58">
        <v>107.43877728651699</v>
      </c>
      <c r="K404" s="58">
        <v>104.936659318682</v>
      </c>
      <c r="L404" s="58">
        <v>106.419854964</v>
      </c>
      <c r="M404" s="59">
        <v>0.49483419972631898</v>
      </c>
      <c r="N404" s="59">
        <v>0.51032403963361295</v>
      </c>
      <c r="O404" s="59">
        <v>0.48162469121275497</v>
      </c>
      <c r="P404" s="59">
        <v>0.45959385686033</v>
      </c>
      <c r="Q404" s="59">
        <v>0.42970073608031201</v>
      </c>
      <c r="R404" s="59">
        <v>0.435716385231045</v>
      </c>
      <c r="S404" s="59">
        <v>0.33943906314988398</v>
      </c>
    </row>
    <row r="405" spans="1:19" x14ac:dyDescent="0.35">
      <c r="A405" t="s">
        <v>1286</v>
      </c>
      <c r="B405" t="s">
        <v>1287</v>
      </c>
      <c r="C405" s="51" t="s">
        <v>40</v>
      </c>
      <c r="D405" s="51" t="s">
        <v>52</v>
      </c>
      <c r="E405" s="51" t="s">
        <v>3708</v>
      </c>
      <c r="F405" s="58">
        <v>107.523165821669</v>
      </c>
      <c r="G405" s="58">
        <v>102.798083880132</v>
      </c>
      <c r="H405" s="58">
        <v>94.396855366178002</v>
      </c>
      <c r="I405" s="58">
        <v>101.192080919288</v>
      </c>
      <c r="J405" s="58">
        <v>107.43877728651699</v>
      </c>
      <c r="K405" s="58">
        <v>104.936659318682</v>
      </c>
      <c r="L405" s="58">
        <v>106.419854964</v>
      </c>
      <c r="M405" s="59">
        <v>0.49483419972631898</v>
      </c>
      <c r="N405" s="59">
        <v>0.51032403963361295</v>
      </c>
      <c r="O405" s="59">
        <v>0.48162469121275497</v>
      </c>
      <c r="P405" s="59">
        <v>0.45959385686033</v>
      </c>
      <c r="Q405" s="59">
        <v>0.42970073608031201</v>
      </c>
      <c r="R405" s="59">
        <v>0.435716385231045</v>
      </c>
      <c r="S405" s="59">
        <v>0.33943906314988398</v>
      </c>
    </row>
    <row r="406" spans="1:19" x14ac:dyDescent="0.35">
      <c r="A406" t="s">
        <v>1288</v>
      </c>
      <c r="B406" t="s">
        <v>1289</v>
      </c>
      <c r="C406" s="51" t="s">
        <v>40</v>
      </c>
      <c r="D406" s="51" t="s">
        <v>52</v>
      </c>
      <c r="E406" s="51" t="s">
        <v>3708</v>
      </c>
      <c r="F406" s="58">
        <v>107.523165821669</v>
      </c>
      <c r="G406" s="58">
        <v>102.798083880132</v>
      </c>
      <c r="H406" s="58">
        <v>94.396855366178002</v>
      </c>
      <c r="I406" s="58">
        <v>101.192080919288</v>
      </c>
      <c r="J406" s="58">
        <v>107.43877728651699</v>
      </c>
      <c r="K406" s="58">
        <v>104.936659318682</v>
      </c>
      <c r="L406" s="58">
        <v>106.419854964</v>
      </c>
      <c r="M406" s="59">
        <v>0.49483419972631898</v>
      </c>
      <c r="N406" s="59">
        <v>0.51032403963361295</v>
      </c>
      <c r="O406" s="59">
        <v>0.48162469121275497</v>
      </c>
      <c r="P406" s="59">
        <v>0.45959385686033</v>
      </c>
      <c r="Q406" s="59">
        <v>0.42970073608031201</v>
      </c>
      <c r="R406" s="59">
        <v>0.435716385231045</v>
      </c>
      <c r="S406" s="59">
        <v>0.33943906314988398</v>
      </c>
    </row>
    <row r="407" spans="1:19" x14ac:dyDescent="0.35">
      <c r="A407" t="s">
        <v>1292</v>
      </c>
      <c r="B407" t="s">
        <v>1293</v>
      </c>
      <c r="C407" s="51" t="s">
        <v>60</v>
      </c>
      <c r="D407" s="51" t="s">
        <v>52</v>
      </c>
      <c r="E407" s="51" t="s">
        <v>3707</v>
      </c>
      <c r="F407" s="58">
        <v>113.292286478279</v>
      </c>
      <c r="G407" s="58">
        <v>97.194752437087104</v>
      </c>
      <c r="H407" s="58">
        <v>94.855256847278298</v>
      </c>
      <c r="I407" s="58">
        <v>104.124141130382</v>
      </c>
      <c r="J407" s="58">
        <v>107.85404765818301</v>
      </c>
      <c r="K407" s="58">
        <v>101.074667334607</v>
      </c>
      <c r="L407" s="58">
        <v>106.419854964</v>
      </c>
      <c r="M407" s="59">
        <v>0.69176257702441202</v>
      </c>
      <c r="N407" s="59">
        <v>0.655199894327677</v>
      </c>
      <c r="O407" s="59">
        <v>0.61229751015417799</v>
      </c>
      <c r="P407" s="59">
        <v>0.57878800118070495</v>
      </c>
      <c r="Q407" s="59">
        <v>0.538536277610139</v>
      </c>
      <c r="R407" s="59">
        <v>0.54828279819822201</v>
      </c>
      <c r="S407" s="59">
        <v>0.33943906314988398</v>
      </c>
    </row>
    <row r="408" spans="1:19" x14ac:dyDescent="0.35">
      <c r="A408" t="s">
        <v>1292</v>
      </c>
      <c r="B408" t="s">
        <v>1293</v>
      </c>
      <c r="C408" s="51" t="s">
        <v>60</v>
      </c>
      <c r="D408" s="51" t="s">
        <v>52</v>
      </c>
      <c r="E408" s="51" t="s">
        <v>3707</v>
      </c>
      <c r="F408" s="58">
        <v>113.292286478279</v>
      </c>
      <c r="G408" s="58">
        <v>97.194752437087104</v>
      </c>
      <c r="H408" s="58">
        <v>94.855256847278298</v>
      </c>
      <c r="I408" s="58">
        <v>104.124141130382</v>
      </c>
      <c r="J408" s="58">
        <v>107.85404765818301</v>
      </c>
      <c r="K408" s="58">
        <v>101.074667334607</v>
      </c>
      <c r="L408" s="58">
        <v>106.419854964</v>
      </c>
      <c r="M408" s="59">
        <v>0.69176257702441202</v>
      </c>
      <c r="N408" s="59">
        <v>0.655199894327677</v>
      </c>
      <c r="O408" s="59">
        <v>0.61229751015417799</v>
      </c>
      <c r="P408" s="59">
        <v>0.57878800118070495</v>
      </c>
      <c r="Q408" s="59">
        <v>0.538536277610139</v>
      </c>
      <c r="R408" s="59">
        <v>0.54828279819822201</v>
      </c>
      <c r="S408" s="59">
        <v>0.33943906314988398</v>
      </c>
    </row>
    <row r="409" spans="1:19" x14ac:dyDescent="0.35">
      <c r="A409" t="s">
        <v>3184</v>
      </c>
      <c r="B409" t="s">
        <v>3185</v>
      </c>
      <c r="C409" s="51" t="s">
        <v>40</v>
      </c>
      <c r="D409" s="51" t="s">
        <v>44</v>
      </c>
      <c r="E409" s="51" t="s">
        <v>3708</v>
      </c>
      <c r="F409" s="58">
        <v>105.71292862090201</v>
      </c>
      <c r="G409" s="58">
        <v>107.822149578957</v>
      </c>
      <c r="H409" s="58">
        <v>102.66678557497799</v>
      </c>
      <c r="I409" s="58">
        <v>100.252186809824</v>
      </c>
      <c r="J409" s="58">
        <v>110.441609167536</v>
      </c>
      <c r="K409" s="58">
        <v>108.23955302629101</v>
      </c>
      <c r="L409" s="58">
        <v>108.98624424174901</v>
      </c>
      <c r="M409" s="59">
        <v>0.51604721064755299</v>
      </c>
      <c r="N409" s="59">
        <v>0.54172797365613101</v>
      </c>
      <c r="O409" s="59">
        <v>0.51641012823462096</v>
      </c>
      <c r="P409" s="59">
        <v>0.49423937910018101</v>
      </c>
      <c r="Q409" s="59">
        <v>0.466806658247444</v>
      </c>
      <c r="R409" s="59">
        <v>0.47440891925023798</v>
      </c>
      <c r="S409" s="59">
        <v>0.397707289155319</v>
      </c>
    </row>
    <row r="410" spans="1:19" x14ac:dyDescent="0.35">
      <c r="A410" t="s">
        <v>3186</v>
      </c>
      <c r="B410" t="s">
        <v>3187</v>
      </c>
      <c r="C410" s="51" t="s">
        <v>40</v>
      </c>
      <c r="D410" s="51" t="s">
        <v>44</v>
      </c>
      <c r="E410" s="51" t="s">
        <v>3708</v>
      </c>
      <c r="F410" s="58">
        <v>105.71292862090201</v>
      </c>
      <c r="G410" s="58">
        <v>107.822149578957</v>
      </c>
      <c r="H410" s="58">
        <v>102.66678557497799</v>
      </c>
      <c r="I410" s="58">
        <v>100.252186809824</v>
      </c>
      <c r="J410" s="58">
        <v>110.441609167536</v>
      </c>
      <c r="K410" s="58">
        <v>108.23955302629101</v>
      </c>
      <c r="L410" s="58">
        <v>108.98624424174901</v>
      </c>
      <c r="M410" s="59">
        <v>0.51604721064755299</v>
      </c>
      <c r="N410" s="59">
        <v>0.54172797365613101</v>
      </c>
      <c r="O410" s="59">
        <v>0.51641012823462096</v>
      </c>
      <c r="P410" s="59">
        <v>0.49423937910018101</v>
      </c>
      <c r="Q410" s="59">
        <v>0.466806658247444</v>
      </c>
      <c r="R410" s="59">
        <v>0.47440891925023798</v>
      </c>
      <c r="S410" s="59">
        <v>0.397707289155319</v>
      </c>
    </row>
    <row r="411" spans="1:19" x14ac:dyDescent="0.35">
      <c r="A411" t="s">
        <v>3190</v>
      </c>
      <c r="B411" t="s">
        <v>3191</v>
      </c>
      <c r="C411" s="51" t="s">
        <v>60</v>
      </c>
      <c r="D411" s="51" t="s">
        <v>44</v>
      </c>
      <c r="E411" s="51" t="s">
        <v>3707</v>
      </c>
      <c r="F411" s="58">
        <v>108.460126332747</v>
      </c>
      <c r="G411" s="58">
        <v>102.22748762476</v>
      </c>
      <c r="H411" s="58">
        <v>108.745609202655</v>
      </c>
      <c r="I411" s="58">
        <v>98.847086254479294</v>
      </c>
      <c r="J411" s="58">
        <v>114.092513776166</v>
      </c>
      <c r="K411" s="58">
        <v>119.144721336679</v>
      </c>
      <c r="L411" s="58">
        <v>105.135488355942</v>
      </c>
      <c r="M411" s="59">
        <v>0.67802747983483802</v>
      </c>
      <c r="N411" s="59">
        <v>0.71810018635791195</v>
      </c>
      <c r="O411" s="59">
        <v>0.68199855148403699</v>
      </c>
      <c r="P411" s="59">
        <v>0.64746549758386596</v>
      </c>
      <c r="Q411" s="59">
        <v>0.60915263929777996</v>
      </c>
      <c r="R411" s="59">
        <v>0.62190937576245697</v>
      </c>
      <c r="S411" s="59">
        <v>0.53473835894619803</v>
      </c>
    </row>
    <row r="412" spans="1:19" x14ac:dyDescent="0.35">
      <c r="A412" t="s">
        <v>3194</v>
      </c>
      <c r="B412" t="s">
        <v>3195</v>
      </c>
      <c r="C412" s="51" t="s">
        <v>60</v>
      </c>
      <c r="D412" s="51" t="s">
        <v>44</v>
      </c>
      <c r="E412" s="51" t="s">
        <v>3708</v>
      </c>
      <c r="F412" s="58">
        <v>105.71292862090201</v>
      </c>
      <c r="G412" s="58">
        <v>107.822149578957</v>
      </c>
      <c r="H412" s="58">
        <v>102.66678557497799</v>
      </c>
      <c r="I412" s="58">
        <v>100.252186809824</v>
      </c>
      <c r="J412" s="58">
        <v>110.441609167536</v>
      </c>
      <c r="K412" s="58">
        <v>108.23955302629101</v>
      </c>
      <c r="L412" s="58">
        <v>108.98624424174901</v>
      </c>
      <c r="M412" s="59">
        <v>0.51604721064755299</v>
      </c>
      <c r="N412" s="59">
        <v>0.54172797365613101</v>
      </c>
      <c r="O412" s="59">
        <v>0.51641012823462096</v>
      </c>
      <c r="P412" s="59">
        <v>0.49423937910018101</v>
      </c>
      <c r="Q412" s="59">
        <v>0.466806658247444</v>
      </c>
      <c r="R412" s="59">
        <v>0.47440891925023798</v>
      </c>
      <c r="S412" s="59">
        <v>0.397707289155319</v>
      </c>
    </row>
    <row r="413" spans="1:19" x14ac:dyDescent="0.35">
      <c r="A413" t="s">
        <v>3192</v>
      </c>
      <c r="B413" t="s">
        <v>3193</v>
      </c>
      <c r="C413" s="51" t="s">
        <v>60</v>
      </c>
      <c r="D413" s="51" t="s">
        <v>44</v>
      </c>
      <c r="E413" s="51" t="s">
        <v>3707</v>
      </c>
      <c r="F413" s="58">
        <v>103.049732381865</v>
      </c>
      <c r="G413" s="58">
        <v>108.56094508745301</v>
      </c>
      <c r="H413" s="58">
        <v>104.03307131888</v>
      </c>
      <c r="I413" s="58">
        <v>97.496575878104096</v>
      </c>
      <c r="J413" s="58">
        <v>107.485636964714</v>
      </c>
      <c r="K413" s="58">
        <v>105.036817715829</v>
      </c>
      <c r="L413" s="58">
        <v>109.948765789032</v>
      </c>
      <c r="M413" s="59">
        <v>0.63207946636702395</v>
      </c>
      <c r="N413" s="59">
        <v>0.67287657149484603</v>
      </c>
      <c r="O413" s="59">
        <v>0.63548064807356996</v>
      </c>
      <c r="P413" s="59">
        <v>0.60163326641670101</v>
      </c>
      <c r="Q413" s="59">
        <v>0.56413487727171197</v>
      </c>
      <c r="R413" s="59">
        <v>0.57591820280638995</v>
      </c>
      <c r="S413" s="59">
        <v>0.48881106073541303</v>
      </c>
    </row>
    <row r="414" spans="1:19" x14ac:dyDescent="0.35">
      <c r="A414" t="s">
        <v>3188</v>
      </c>
      <c r="B414" t="s">
        <v>3189</v>
      </c>
      <c r="C414" s="51" t="s">
        <v>60</v>
      </c>
      <c r="D414" s="51" t="s">
        <v>44</v>
      </c>
      <c r="E414" s="51" t="s">
        <v>3707</v>
      </c>
      <c r="F414" s="58">
        <v>98.355426408875402</v>
      </c>
      <c r="G414" s="58">
        <v>108.48630666888</v>
      </c>
      <c r="H414" s="58">
        <v>97.596781831780802</v>
      </c>
      <c r="I414" s="58">
        <v>98.922535112393405</v>
      </c>
      <c r="J414" s="58">
        <v>109.62810391998499</v>
      </c>
      <c r="K414" s="58">
        <v>111.286157047142</v>
      </c>
      <c r="L414" s="58">
        <v>108.98624424174901</v>
      </c>
      <c r="M414" s="59">
        <v>0.62897780949466398</v>
      </c>
      <c r="N414" s="59">
        <v>0.67174076197334198</v>
      </c>
      <c r="O414" s="59">
        <v>0.63196255773665</v>
      </c>
      <c r="P414" s="59">
        <v>0.60042043028703596</v>
      </c>
      <c r="Q414" s="59">
        <v>0.56318722274723898</v>
      </c>
      <c r="R414" s="59">
        <v>0.57292805756099097</v>
      </c>
      <c r="S414" s="59">
        <v>0.397707289155319</v>
      </c>
    </row>
    <row r="415" spans="1:19" x14ac:dyDescent="0.35">
      <c r="A415" t="s">
        <v>2686</v>
      </c>
      <c r="B415" t="s">
        <v>2687</v>
      </c>
      <c r="C415" s="51" t="s">
        <v>40</v>
      </c>
      <c r="D415" s="51" t="s">
        <v>41</v>
      </c>
      <c r="E415" s="51" t="s">
        <v>3708</v>
      </c>
      <c r="F415" s="58">
        <v>104.92480036821399</v>
      </c>
      <c r="G415" s="58">
        <v>116.585232112458</v>
      </c>
      <c r="H415" s="58">
        <v>104.764949323046</v>
      </c>
      <c r="I415" s="58">
        <v>110.147736906963</v>
      </c>
      <c r="J415" s="58">
        <v>116.76699009543999</v>
      </c>
      <c r="K415" s="58">
        <v>113.462810570958</v>
      </c>
      <c r="L415" s="58">
        <v>102.34098253184</v>
      </c>
      <c r="M415" s="59">
        <v>0.486172401861998</v>
      </c>
      <c r="N415" s="59">
        <v>0.514153934171659</v>
      </c>
      <c r="O415" s="59">
        <v>0.48706297221526101</v>
      </c>
      <c r="P415" s="59">
        <v>0.46713076318814101</v>
      </c>
      <c r="Q415" s="59">
        <v>0.43997440168482199</v>
      </c>
      <c r="R415" s="59">
        <v>0.44579641091828798</v>
      </c>
      <c r="S415" s="59">
        <v>0.38038816668679698</v>
      </c>
    </row>
    <row r="416" spans="1:19" x14ac:dyDescent="0.35">
      <c r="A416" t="s">
        <v>2688</v>
      </c>
      <c r="B416" t="s">
        <v>2689</v>
      </c>
      <c r="C416" s="51" t="s">
        <v>40</v>
      </c>
      <c r="D416" s="51" t="s">
        <v>41</v>
      </c>
      <c r="E416" s="51" t="s">
        <v>3707</v>
      </c>
      <c r="F416" s="58">
        <v>106.503514654003</v>
      </c>
      <c r="G416" s="58">
        <v>121.657753650806</v>
      </c>
      <c r="H416" s="58">
        <v>106.357568812525</v>
      </c>
      <c r="I416" s="58">
        <v>112.568056346635</v>
      </c>
      <c r="J416" s="58">
        <v>113.601331691005</v>
      </c>
      <c r="K416" s="58">
        <v>115.876129156838</v>
      </c>
      <c r="L416" s="58">
        <v>106.526866911986</v>
      </c>
      <c r="M416" s="59">
        <v>0.61186647422886897</v>
      </c>
      <c r="N416" s="59">
        <v>0.65709907115183896</v>
      </c>
      <c r="O416" s="59">
        <v>0.61539759184783605</v>
      </c>
      <c r="P416" s="59">
        <v>0.58335409182190801</v>
      </c>
      <c r="Q416" s="59">
        <v>0.54516344737853994</v>
      </c>
      <c r="R416" s="59">
        <v>0.55468849242186102</v>
      </c>
      <c r="S416" s="59">
        <v>0.47525613059342797</v>
      </c>
    </row>
    <row r="417" spans="1:19" x14ac:dyDescent="0.35">
      <c r="A417" t="s">
        <v>2950</v>
      </c>
      <c r="B417" t="s">
        <v>2951</v>
      </c>
      <c r="C417" s="51" t="s">
        <v>60</v>
      </c>
      <c r="D417" s="51" t="s">
        <v>66</v>
      </c>
      <c r="E417" s="51" t="s">
        <v>3707</v>
      </c>
      <c r="F417" s="58">
        <v>101.96285818901499</v>
      </c>
      <c r="G417" s="58">
        <v>114.995059290689</v>
      </c>
      <c r="H417" s="58">
        <v>121.11166202922099</v>
      </c>
      <c r="I417" s="58">
        <v>108.465775249871</v>
      </c>
      <c r="J417" s="58">
        <v>115.566735660379</v>
      </c>
      <c r="K417" s="58">
        <v>102.30485553778701</v>
      </c>
      <c r="L417" s="58">
        <v>106.418962035099</v>
      </c>
      <c r="M417" s="59">
        <v>0.63446017219211803</v>
      </c>
      <c r="N417" s="59">
        <v>0.67578088752476295</v>
      </c>
      <c r="O417" s="59">
        <v>0.63893904726449502</v>
      </c>
      <c r="P417" s="59">
        <v>0.60716068790190403</v>
      </c>
      <c r="Q417" s="59">
        <v>0.57103704153128299</v>
      </c>
      <c r="R417" s="59">
        <v>0.58132714854716705</v>
      </c>
      <c r="S417" s="59">
        <v>0.51145176403551895</v>
      </c>
    </row>
    <row r="418" spans="1:19" x14ac:dyDescent="0.35">
      <c r="A418" t="s">
        <v>2952</v>
      </c>
      <c r="B418" t="s">
        <v>2953</v>
      </c>
      <c r="C418" s="51" t="s">
        <v>60</v>
      </c>
      <c r="D418" s="51" t="s">
        <v>66</v>
      </c>
      <c r="E418" s="51" t="s">
        <v>3707</v>
      </c>
      <c r="F418" s="58">
        <v>93.852996621922799</v>
      </c>
      <c r="G418" s="58">
        <v>117.472581726936</v>
      </c>
      <c r="H418" s="58">
        <v>120.281330358655</v>
      </c>
      <c r="I418" s="58">
        <v>108.465775249871</v>
      </c>
      <c r="J418" s="58">
        <v>114.35851845816801</v>
      </c>
      <c r="K418" s="58">
        <v>100.226033319338</v>
      </c>
      <c r="L418" s="58">
        <v>100.36328007149601</v>
      </c>
      <c r="M418" s="59">
        <v>0.63446017219211803</v>
      </c>
      <c r="N418" s="59">
        <v>0.67578088752476295</v>
      </c>
      <c r="O418" s="59">
        <v>0.63893904726449502</v>
      </c>
      <c r="P418" s="59">
        <v>0.60716068790190403</v>
      </c>
      <c r="Q418" s="59">
        <v>0.57103704153128299</v>
      </c>
      <c r="R418" s="59">
        <v>0.58132714854716705</v>
      </c>
      <c r="S418" s="59">
        <v>0.51145176403551895</v>
      </c>
    </row>
    <row r="419" spans="1:19" x14ac:dyDescent="0.35">
      <c r="A419" t="s">
        <v>2954</v>
      </c>
      <c r="B419" t="s">
        <v>2955</v>
      </c>
      <c r="C419" s="51" t="s">
        <v>60</v>
      </c>
      <c r="D419" s="51" t="s">
        <v>66</v>
      </c>
      <c r="E419" s="51" t="s">
        <v>3708</v>
      </c>
      <c r="F419" s="58">
        <v>104.54559215903799</v>
      </c>
      <c r="G419" s="58">
        <v>118.428130882329</v>
      </c>
      <c r="H419" s="58">
        <v>118.756452135608</v>
      </c>
      <c r="I419" s="58">
        <v>112.118557542296</v>
      </c>
      <c r="J419" s="58">
        <v>113.24889479103101</v>
      </c>
      <c r="K419" s="58">
        <v>102.976243589096</v>
      </c>
      <c r="L419" s="58">
        <v>100.252531774139</v>
      </c>
      <c r="M419" s="59">
        <v>0.522197938436888</v>
      </c>
      <c r="N419" s="59">
        <v>0.54923860526177204</v>
      </c>
      <c r="O419" s="59">
        <v>0.52466972141134105</v>
      </c>
      <c r="P419" s="59">
        <v>0.50467681357578498</v>
      </c>
      <c r="Q419" s="59">
        <v>0.47855652726418602</v>
      </c>
      <c r="R419" s="59">
        <v>0.484613960045646</v>
      </c>
      <c r="S419" s="59">
        <v>0.43116903455272998</v>
      </c>
    </row>
    <row r="420" spans="1:19" x14ac:dyDescent="0.35">
      <c r="A420" t="s">
        <v>2946</v>
      </c>
      <c r="B420" t="s">
        <v>2947</v>
      </c>
      <c r="C420" s="51" t="s">
        <v>40</v>
      </c>
      <c r="D420" s="51" t="s">
        <v>66</v>
      </c>
      <c r="E420" s="51" t="s">
        <v>3708</v>
      </c>
      <c r="F420" s="58">
        <v>104.54559215903799</v>
      </c>
      <c r="G420" s="58">
        <v>118.428130882329</v>
      </c>
      <c r="H420" s="58">
        <v>118.756452135608</v>
      </c>
      <c r="I420" s="58">
        <v>112.118557542296</v>
      </c>
      <c r="J420" s="58">
        <v>113.24889479103101</v>
      </c>
      <c r="K420" s="58">
        <v>102.976243589096</v>
      </c>
      <c r="L420" s="58">
        <v>100.252531774139</v>
      </c>
      <c r="M420" s="59">
        <v>0.522197938436888</v>
      </c>
      <c r="N420" s="59">
        <v>0.54923860526177204</v>
      </c>
      <c r="O420" s="59">
        <v>0.52466972141134105</v>
      </c>
      <c r="P420" s="59">
        <v>0.50467681357578498</v>
      </c>
      <c r="Q420" s="59">
        <v>0.47855652726418602</v>
      </c>
      <c r="R420" s="59">
        <v>0.484613960045646</v>
      </c>
      <c r="S420" s="59">
        <v>0.43116903455272998</v>
      </c>
    </row>
    <row r="421" spans="1:19" x14ac:dyDescent="0.35">
      <c r="A421" t="s">
        <v>2948</v>
      </c>
      <c r="B421" t="s">
        <v>2949</v>
      </c>
      <c r="C421" s="51" t="s">
        <v>40</v>
      </c>
      <c r="D421" s="51" t="s">
        <v>66</v>
      </c>
      <c r="E421" s="51" t="s">
        <v>3707</v>
      </c>
      <c r="F421" s="58">
        <v>112.260783347284</v>
      </c>
      <c r="G421" s="58">
        <v>122.69980058617401</v>
      </c>
      <c r="H421" s="58">
        <v>116.056862436934</v>
      </c>
      <c r="I421" s="58">
        <v>108.300394814922</v>
      </c>
      <c r="J421" s="58">
        <v>110.16677305287701</v>
      </c>
      <c r="K421" s="58">
        <v>103.523548744615</v>
      </c>
      <c r="L421" s="58">
        <v>105.61942791628699</v>
      </c>
      <c r="M421" s="59">
        <v>0.63238289082467103</v>
      </c>
      <c r="N421" s="59">
        <v>0.67543434401122504</v>
      </c>
      <c r="O421" s="59">
        <v>0.63641392782100104</v>
      </c>
      <c r="P421" s="59">
        <v>0.60673297431346396</v>
      </c>
      <c r="Q421" s="59">
        <v>0.57081034147182097</v>
      </c>
      <c r="R421" s="59">
        <v>0.57928348996198198</v>
      </c>
      <c r="S421" s="59">
        <v>0.51107025834869202</v>
      </c>
    </row>
    <row r="422" spans="1:19" x14ac:dyDescent="0.35">
      <c r="A422" t="s">
        <v>3715</v>
      </c>
      <c r="B422" t="s">
        <v>3716</v>
      </c>
      <c r="C422" s="51" t="s">
        <v>60</v>
      </c>
      <c r="D422" s="51" t="s">
        <v>1863</v>
      </c>
      <c r="E422" s="51" t="s">
        <v>3707</v>
      </c>
      <c r="F422" s="58">
        <v>96.179280321837496</v>
      </c>
      <c r="G422" s="58">
        <v>100.16043706896799</v>
      </c>
      <c r="H422" s="58">
        <v>103.28670704724099</v>
      </c>
      <c r="I422" s="58">
        <v>103.783867226616</v>
      </c>
      <c r="J422" s="58">
        <v>107.64397538301</v>
      </c>
      <c r="K422" s="58">
        <v>99.908365511903895</v>
      </c>
      <c r="L422" s="58">
        <v>103.11224540548299</v>
      </c>
      <c r="M422" s="59">
        <v>0.537478889990752</v>
      </c>
      <c r="N422" s="59">
        <v>0.51446435063820495</v>
      </c>
      <c r="O422" s="59">
        <v>0.26799156405383801</v>
      </c>
      <c r="P422" s="59">
        <v>0.24911655390517401</v>
      </c>
      <c r="Q422" s="59">
        <v>0.225455752639418</v>
      </c>
      <c r="R422" s="59">
        <v>0.230795704751666</v>
      </c>
      <c r="S422" s="59">
        <v>7.7404584083703501E-2</v>
      </c>
    </row>
    <row r="423" spans="1:19" x14ac:dyDescent="0.35">
      <c r="A423" t="s">
        <v>463</v>
      </c>
      <c r="B423" t="s">
        <v>464</v>
      </c>
      <c r="C423" s="51" t="s">
        <v>60</v>
      </c>
      <c r="D423" s="51" t="s">
        <v>41</v>
      </c>
      <c r="E423" s="51" t="s">
        <v>3707</v>
      </c>
      <c r="F423" s="58">
        <v>104.90743205328999</v>
      </c>
      <c r="G423" s="58">
        <v>110.319251459513</v>
      </c>
      <c r="H423" s="58">
        <v>113.82049288901</v>
      </c>
      <c r="I423" s="58">
        <v>108.26514250212399</v>
      </c>
      <c r="J423" s="58">
        <v>105.83613768481401</v>
      </c>
      <c r="K423" s="58">
        <v>110.278381257181</v>
      </c>
      <c r="L423" s="58">
        <v>92.398862127382699</v>
      </c>
      <c r="M423" s="59">
        <v>0.62517847152680495</v>
      </c>
      <c r="N423" s="59">
        <v>0.667343148998508</v>
      </c>
      <c r="O423" s="59">
        <v>0.62995657501397695</v>
      </c>
      <c r="P423" s="59">
        <v>0.59671313315806396</v>
      </c>
      <c r="Q423" s="59">
        <v>0.559987600607462</v>
      </c>
      <c r="R423" s="59">
        <v>0.571163404962299</v>
      </c>
      <c r="S423" s="59">
        <v>0.50298412846610296</v>
      </c>
    </row>
    <row r="424" spans="1:19" x14ac:dyDescent="0.35">
      <c r="A424" t="s">
        <v>461</v>
      </c>
      <c r="B424" t="s">
        <v>462</v>
      </c>
      <c r="C424" s="51" t="s">
        <v>40</v>
      </c>
      <c r="D424" s="51" t="s">
        <v>41</v>
      </c>
      <c r="E424" s="51" t="s">
        <v>3707</v>
      </c>
      <c r="F424" s="58">
        <v>110.19575624362101</v>
      </c>
      <c r="G424" s="58">
        <v>124.549072530871</v>
      </c>
      <c r="H424" s="58">
        <v>107.973298248285</v>
      </c>
      <c r="I424" s="58">
        <v>117.500866661157</v>
      </c>
      <c r="J424" s="58">
        <v>107.684899180241</v>
      </c>
      <c r="K424" s="58">
        <v>115.571812744669</v>
      </c>
      <c r="L424" s="58">
        <v>94.276021909629094</v>
      </c>
      <c r="M424" s="59">
        <v>0.62565092819692203</v>
      </c>
      <c r="N424" s="59">
        <v>0.66799027741313799</v>
      </c>
      <c r="O424" s="59">
        <v>0.63037600960104301</v>
      </c>
      <c r="P424" s="59">
        <v>0.59732306388554501</v>
      </c>
      <c r="Q424" s="59">
        <v>0.56060589806153505</v>
      </c>
      <c r="R424" s="59">
        <v>0.57160807054257101</v>
      </c>
      <c r="S424" s="59">
        <v>0.50355268689312005</v>
      </c>
    </row>
    <row r="425" spans="1:19" x14ac:dyDescent="0.35">
      <c r="A425" t="s">
        <v>465</v>
      </c>
      <c r="B425" t="s">
        <v>466</v>
      </c>
      <c r="C425" s="51" t="s">
        <v>60</v>
      </c>
      <c r="D425" s="51" t="s">
        <v>41</v>
      </c>
      <c r="E425" s="51" t="s">
        <v>3707</v>
      </c>
      <c r="F425" s="58">
        <v>103.502455534085</v>
      </c>
      <c r="G425" s="58">
        <v>123.451933769821</v>
      </c>
      <c r="H425" s="58">
        <v>114.12425062810399</v>
      </c>
      <c r="I425" s="58">
        <v>117.106250744522</v>
      </c>
      <c r="J425" s="58">
        <v>104.02781739467</v>
      </c>
      <c r="K425" s="58">
        <v>106.19241170577</v>
      </c>
      <c r="L425" s="58">
        <v>92.383235871614204</v>
      </c>
      <c r="M425" s="59">
        <v>0.64306065531239598</v>
      </c>
      <c r="N425" s="59">
        <v>0.68495509181645198</v>
      </c>
      <c r="O425" s="59">
        <v>0.64790283351896705</v>
      </c>
      <c r="P425" s="59">
        <v>0.61428885861079696</v>
      </c>
      <c r="Q425" s="59">
        <v>0.57709434672111204</v>
      </c>
      <c r="R425" s="59">
        <v>0.58867132899697605</v>
      </c>
      <c r="S425" s="59">
        <v>0.51911855701787402</v>
      </c>
    </row>
    <row r="426" spans="1:19" x14ac:dyDescent="0.35">
      <c r="A426" t="s">
        <v>3390</v>
      </c>
      <c r="B426" t="s">
        <v>3391</v>
      </c>
      <c r="C426" s="51" t="s">
        <v>40</v>
      </c>
      <c r="D426" s="51" t="s">
        <v>41</v>
      </c>
      <c r="E426" s="51" t="s">
        <v>3708</v>
      </c>
      <c r="F426" s="58">
        <v>105.702605943164</v>
      </c>
      <c r="G426" s="58">
        <v>121.006999938866</v>
      </c>
      <c r="H426" s="58">
        <v>112.68095694536601</v>
      </c>
      <c r="I426" s="58">
        <v>112.756344421669</v>
      </c>
      <c r="J426" s="58">
        <v>109.584574126232</v>
      </c>
      <c r="K426" s="58">
        <v>111.493181644795</v>
      </c>
      <c r="L426" s="58">
        <v>94.287518369230199</v>
      </c>
      <c r="M426" s="59">
        <v>0.50537573624294096</v>
      </c>
      <c r="N426" s="59">
        <v>0.53281336285288305</v>
      </c>
      <c r="O426" s="59">
        <v>0.50794496886628604</v>
      </c>
      <c r="P426" s="59">
        <v>0.48773998007733499</v>
      </c>
      <c r="Q426" s="59">
        <v>0.46193473888853898</v>
      </c>
      <c r="R426" s="59">
        <v>0.46813570824700002</v>
      </c>
      <c r="S426" s="59">
        <v>0.41902890830252998</v>
      </c>
    </row>
    <row r="427" spans="1:19" x14ac:dyDescent="0.35">
      <c r="A427" t="s">
        <v>3713</v>
      </c>
      <c r="B427" t="s">
        <v>3714</v>
      </c>
      <c r="C427" s="51" t="s">
        <v>60</v>
      </c>
      <c r="D427" s="51" t="s">
        <v>1863</v>
      </c>
      <c r="E427" s="51" t="s">
        <v>3707</v>
      </c>
      <c r="F427" s="58">
        <v>101.066614906792</v>
      </c>
      <c r="G427" s="58">
        <v>114.37045530638299</v>
      </c>
      <c r="H427" s="58">
        <v>106.12068240735201</v>
      </c>
      <c r="I427" s="58">
        <v>106.49530459237199</v>
      </c>
      <c r="J427" s="58">
        <v>111.48009878146701</v>
      </c>
      <c r="K427" s="58">
        <v>99.8244130530056</v>
      </c>
      <c r="L427" s="58">
        <v>103.11224540548299</v>
      </c>
      <c r="M427" s="59">
        <v>0.534836175755384</v>
      </c>
      <c r="N427" s="59">
        <v>0.57866871715698598</v>
      </c>
      <c r="O427" s="59">
        <v>0.51070576064296802</v>
      </c>
      <c r="P427" s="59">
        <v>0.46918456837574701</v>
      </c>
      <c r="Q427" s="59">
        <v>0.425900896454252</v>
      </c>
      <c r="R427" s="59">
        <v>0.439298544960186</v>
      </c>
      <c r="S427" s="59">
        <v>7.7404584083703501E-2</v>
      </c>
    </row>
    <row r="428" spans="1:19" x14ac:dyDescent="0.35">
      <c r="A428" t="s">
        <v>436</v>
      </c>
      <c r="B428" t="s">
        <v>437</v>
      </c>
      <c r="C428" s="51" t="s">
        <v>60</v>
      </c>
      <c r="D428" s="51" t="s">
        <v>114</v>
      </c>
      <c r="E428" s="51" t="s">
        <v>3707</v>
      </c>
      <c r="F428" s="58">
        <v>98.902992576395803</v>
      </c>
      <c r="G428" s="58">
        <v>109.436698151863</v>
      </c>
      <c r="H428" s="58">
        <v>123.783754295904</v>
      </c>
      <c r="I428" s="58">
        <v>108.57519104744399</v>
      </c>
      <c r="J428" s="58">
        <v>101.309314211936</v>
      </c>
      <c r="K428" s="58">
        <v>108.85569629712499</v>
      </c>
      <c r="L428" s="58">
        <v>101.197169629776</v>
      </c>
      <c r="M428" s="59">
        <v>0.59773793886783799</v>
      </c>
      <c r="N428" s="59">
        <v>0.643191688670535</v>
      </c>
      <c r="O428" s="59">
        <v>0.60218245351888999</v>
      </c>
      <c r="P428" s="59">
        <v>0.56853977217173901</v>
      </c>
      <c r="Q428" s="59">
        <v>0.53055544148084999</v>
      </c>
      <c r="R428" s="59">
        <v>0.54089559441122403</v>
      </c>
      <c r="S428" s="59">
        <v>0.47180986158614602</v>
      </c>
    </row>
    <row r="429" spans="1:19" x14ac:dyDescent="0.35">
      <c r="A429" t="s">
        <v>2022</v>
      </c>
      <c r="B429" t="s">
        <v>437</v>
      </c>
      <c r="C429" s="51" t="s">
        <v>60</v>
      </c>
      <c r="D429" s="51" t="s">
        <v>114</v>
      </c>
      <c r="E429" s="51" t="s">
        <v>3708</v>
      </c>
      <c r="F429" s="58">
        <v>102.62983425250501</v>
      </c>
      <c r="G429" s="58">
        <v>115.484085478579</v>
      </c>
      <c r="H429" s="58">
        <v>121.905721296377</v>
      </c>
      <c r="I429" s="58">
        <v>111.14482375783901</v>
      </c>
      <c r="J429" s="58">
        <v>102.991258148532</v>
      </c>
      <c r="K429" s="58">
        <v>105.361710458128</v>
      </c>
      <c r="L429" s="58">
        <v>96.067739557655599</v>
      </c>
      <c r="M429" s="59">
        <v>0.460823577898679</v>
      </c>
      <c r="N429" s="59">
        <v>0.48865183493667202</v>
      </c>
      <c r="O429" s="59">
        <v>0.462817351336268</v>
      </c>
      <c r="P429" s="59">
        <v>0.44376612353358402</v>
      </c>
      <c r="Q429" s="59">
        <v>0.418314192375421</v>
      </c>
      <c r="R429" s="59">
        <v>0.42347260545585502</v>
      </c>
      <c r="S429" s="59">
        <v>0.37639264181013199</v>
      </c>
    </row>
    <row r="430" spans="1:19" x14ac:dyDescent="0.35">
      <c r="A430" t="s">
        <v>344</v>
      </c>
      <c r="B430" t="s">
        <v>345</v>
      </c>
      <c r="C430" s="51" t="s">
        <v>40</v>
      </c>
      <c r="D430" s="51" t="s">
        <v>230</v>
      </c>
      <c r="E430" s="51" t="s">
        <v>3708</v>
      </c>
      <c r="F430" s="58">
        <v>99.450220116392501</v>
      </c>
      <c r="G430" s="58">
        <v>122.587678701231</v>
      </c>
      <c r="H430" s="58">
        <v>109.43342323396099</v>
      </c>
      <c r="I430" s="58">
        <v>92.207300412539198</v>
      </c>
      <c r="J430" s="58">
        <v>99.417360737120504</v>
      </c>
      <c r="K430" s="58">
        <v>107.353377671563</v>
      </c>
      <c r="L430" s="58">
        <v>95.560974502277801</v>
      </c>
      <c r="M430" s="59">
        <v>0.55090560930486898</v>
      </c>
      <c r="N430" s="59">
        <v>0.57687427212683895</v>
      </c>
      <c r="O430" s="59">
        <v>0.54906720244245699</v>
      </c>
      <c r="P430" s="59">
        <v>0.52839354824888796</v>
      </c>
      <c r="Q430" s="59">
        <v>0.497951530580591</v>
      </c>
      <c r="R430" s="59">
        <v>0.50053621419248495</v>
      </c>
      <c r="S430" s="59">
        <v>0.42708904740411702</v>
      </c>
    </row>
    <row r="431" spans="1:19" x14ac:dyDescent="0.35">
      <c r="A431" t="s">
        <v>2926</v>
      </c>
      <c r="B431" t="s">
        <v>2927</v>
      </c>
      <c r="C431" s="51" t="s">
        <v>40</v>
      </c>
      <c r="D431" s="51" t="s">
        <v>41</v>
      </c>
      <c r="E431" s="51" t="s">
        <v>3708</v>
      </c>
      <c r="F431" s="58">
        <v>115.609044913657</v>
      </c>
      <c r="G431" s="58">
        <v>106.668112164311</v>
      </c>
      <c r="H431" s="58">
        <v>97.310535834142101</v>
      </c>
      <c r="I431" s="58">
        <v>107.23891204247199</v>
      </c>
      <c r="J431" s="58">
        <v>104.161977956347</v>
      </c>
      <c r="K431" s="58">
        <v>95.174110845244698</v>
      </c>
      <c r="L431" s="58">
        <v>97.526534245728797</v>
      </c>
      <c r="M431" s="59">
        <v>0.46817497806923802</v>
      </c>
      <c r="N431" s="59">
        <v>0.48971003987980799</v>
      </c>
      <c r="O431" s="59">
        <v>0.47089884416559002</v>
      </c>
      <c r="P431" s="59">
        <v>0.44982670069064001</v>
      </c>
      <c r="Q431" s="59">
        <v>0.42300464861979098</v>
      </c>
      <c r="R431" s="59">
        <v>0.42881960873048802</v>
      </c>
      <c r="S431" s="59">
        <v>0.34757653101532099</v>
      </c>
    </row>
    <row r="432" spans="1:19" x14ac:dyDescent="0.35">
      <c r="A432" t="s">
        <v>1618</v>
      </c>
      <c r="B432" t="s">
        <v>1619</v>
      </c>
      <c r="C432" s="51" t="s">
        <v>60</v>
      </c>
      <c r="D432" s="51" t="s">
        <v>52</v>
      </c>
      <c r="E432" s="51" t="s">
        <v>3707</v>
      </c>
      <c r="F432" s="58">
        <v>116.795989001488</v>
      </c>
      <c r="G432" s="58">
        <v>115.32508462211101</v>
      </c>
      <c r="H432" s="58">
        <v>108.800150188806</v>
      </c>
      <c r="I432" s="58">
        <v>102.12760030582</v>
      </c>
      <c r="J432" s="58">
        <v>103.237042227893</v>
      </c>
      <c r="K432" s="58">
        <v>101.099904728095</v>
      </c>
      <c r="L432" s="58">
        <v>103.840755401424</v>
      </c>
      <c r="M432" s="59">
        <v>0.59377162938751604</v>
      </c>
      <c r="N432" s="59">
        <v>0.63907329862132101</v>
      </c>
      <c r="O432" s="59">
        <v>0.59891922843696799</v>
      </c>
      <c r="P432" s="59">
        <v>0.56348563689458298</v>
      </c>
      <c r="Q432" s="59">
        <v>0.525010186293004</v>
      </c>
      <c r="R432" s="59">
        <v>0.53698274673273405</v>
      </c>
      <c r="S432" s="59">
        <v>0.46704765566559697</v>
      </c>
    </row>
    <row r="433" spans="1:19" x14ac:dyDescent="0.35">
      <c r="A433" t="s">
        <v>2068</v>
      </c>
      <c r="B433" t="s">
        <v>2069</v>
      </c>
      <c r="C433" s="51" t="s">
        <v>40</v>
      </c>
      <c r="D433" s="51" t="s">
        <v>114</v>
      </c>
      <c r="E433" s="51" t="s">
        <v>3707</v>
      </c>
      <c r="F433" s="58">
        <v>104.017278604759</v>
      </c>
      <c r="G433" s="58">
        <v>112.646084447698</v>
      </c>
      <c r="H433" s="58">
        <v>106.81133317510699</v>
      </c>
      <c r="I433" s="58">
        <v>103.63837189590799</v>
      </c>
      <c r="J433" s="58">
        <v>108.48942821755</v>
      </c>
      <c r="K433" s="58">
        <v>92.515544648901695</v>
      </c>
      <c r="L433" s="58">
        <v>106.79533156689401</v>
      </c>
      <c r="M433" s="59">
        <v>0.65732170884584196</v>
      </c>
      <c r="N433" s="59">
        <v>0.69318005728694498</v>
      </c>
      <c r="O433" s="59">
        <v>0.66057870583299905</v>
      </c>
      <c r="P433" s="59">
        <v>0.63300100735842302</v>
      </c>
      <c r="Q433" s="59">
        <v>0.60093520606810302</v>
      </c>
      <c r="R433" s="59">
        <v>0.60988281215629803</v>
      </c>
      <c r="S433" s="59">
        <v>0.54543474047919605</v>
      </c>
    </row>
    <row r="434" spans="1:19" x14ac:dyDescent="0.35">
      <c r="A434" t="s">
        <v>2072</v>
      </c>
      <c r="B434" t="s">
        <v>2073</v>
      </c>
      <c r="C434" s="51" t="s">
        <v>60</v>
      </c>
      <c r="D434" s="51" t="s">
        <v>114</v>
      </c>
      <c r="E434" s="51" t="s">
        <v>3707</v>
      </c>
      <c r="F434" s="58">
        <v>104.07233288602799</v>
      </c>
      <c r="G434" s="58">
        <v>114.565297058391</v>
      </c>
      <c r="H434" s="58">
        <v>108.15053754169701</v>
      </c>
      <c r="I434" s="58">
        <v>103.54772763673699</v>
      </c>
      <c r="J434" s="58">
        <v>106.709050001222</v>
      </c>
      <c r="K434" s="58">
        <v>97.9819457323796</v>
      </c>
      <c r="L434" s="58">
        <v>99.563581318917798</v>
      </c>
      <c r="M434" s="59">
        <v>0.65482536382837198</v>
      </c>
      <c r="N434" s="59">
        <v>0.69204876844006802</v>
      </c>
      <c r="O434" s="59">
        <v>0.65790396317595301</v>
      </c>
      <c r="P434" s="59">
        <v>0.63169915907498098</v>
      </c>
      <c r="Q434" s="59">
        <v>0.59979952141529602</v>
      </c>
      <c r="R434" s="59">
        <v>0.607396472455625</v>
      </c>
      <c r="S434" s="59">
        <v>0.54397693325640994</v>
      </c>
    </row>
    <row r="435" spans="1:19" x14ac:dyDescent="0.35">
      <c r="A435" t="s">
        <v>3454</v>
      </c>
      <c r="B435" t="s">
        <v>3455</v>
      </c>
      <c r="C435" s="51" t="s">
        <v>60</v>
      </c>
      <c r="D435" s="51" t="s">
        <v>44</v>
      </c>
      <c r="E435" s="51" t="s">
        <v>3707</v>
      </c>
      <c r="F435" s="58">
        <v>115.83139211509101</v>
      </c>
      <c r="G435" s="58">
        <v>116.854153808956</v>
      </c>
      <c r="H435" s="58">
        <v>116.692783102776</v>
      </c>
      <c r="I435" s="58">
        <v>122.890016255877</v>
      </c>
      <c r="J435" s="58">
        <v>103.167355950532</v>
      </c>
      <c r="K435" s="58">
        <v>99.387677722752898</v>
      </c>
      <c r="L435" s="58">
        <v>90.506076089367895</v>
      </c>
      <c r="M435" s="59">
        <v>0.62812626062391896</v>
      </c>
      <c r="N435" s="59">
        <v>0.67075888244634796</v>
      </c>
      <c r="O435" s="59">
        <v>0.63233962627629003</v>
      </c>
      <c r="P435" s="59">
        <v>0.601805009993442</v>
      </c>
      <c r="Q435" s="59">
        <v>0.56569037195449801</v>
      </c>
      <c r="R435" s="59">
        <v>0.57457033923072198</v>
      </c>
      <c r="S435" s="59">
        <v>0.50533899959105699</v>
      </c>
    </row>
    <row r="436" spans="1:19" x14ac:dyDescent="0.35">
      <c r="A436" t="s">
        <v>3452</v>
      </c>
      <c r="B436" t="s">
        <v>3453</v>
      </c>
      <c r="C436" s="51" t="s">
        <v>40</v>
      </c>
      <c r="D436" s="51" t="s">
        <v>44</v>
      </c>
      <c r="E436" s="51" t="s">
        <v>3707</v>
      </c>
      <c r="F436" s="58">
        <v>118.358318084519</v>
      </c>
      <c r="G436" s="58">
        <v>112.479494913989</v>
      </c>
      <c r="H436" s="58">
        <v>116.258195078597</v>
      </c>
      <c r="I436" s="58">
        <v>112.142165138051</v>
      </c>
      <c r="J436" s="58">
        <v>102.139965951416</v>
      </c>
      <c r="K436" s="58">
        <v>105.363464806698</v>
      </c>
      <c r="L436" s="58">
        <v>90.212581521201798</v>
      </c>
      <c r="M436" s="59">
        <v>0.624190781218672</v>
      </c>
      <c r="N436" s="59">
        <v>0.66761190573719698</v>
      </c>
      <c r="O436" s="59">
        <v>0.62848957865424304</v>
      </c>
      <c r="P436" s="59">
        <v>0.59859112439801798</v>
      </c>
      <c r="Q436" s="59">
        <v>0.56267706911485704</v>
      </c>
      <c r="R436" s="59">
        <v>0.57084468648061804</v>
      </c>
      <c r="S436" s="59">
        <v>0.50210083860412102</v>
      </c>
    </row>
    <row r="437" spans="1:19" x14ac:dyDescent="0.35">
      <c r="A437" t="s">
        <v>2918</v>
      </c>
      <c r="B437" t="s">
        <v>2919</v>
      </c>
      <c r="C437" s="51" t="s">
        <v>40</v>
      </c>
      <c r="D437" s="51" t="s">
        <v>41</v>
      </c>
      <c r="E437" s="51" t="s">
        <v>3707</v>
      </c>
      <c r="F437" s="58">
        <v>116.305416030896</v>
      </c>
      <c r="G437" s="58">
        <v>112.219377397146</v>
      </c>
      <c r="H437" s="58">
        <v>91.804089597590007</v>
      </c>
      <c r="I437" s="58">
        <v>102.954928817198</v>
      </c>
      <c r="J437" s="58">
        <v>100.592303224484</v>
      </c>
      <c r="K437" s="58">
        <v>96.386107715044801</v>
      </c>
      <c r="L437" s="58">
        <v>97.526534245728797</v>
      </c>
      <c r="M437" s="59">
        <v>0.60233986428619102</v>
      </c>
      <c r="N437" s="59">
        <v>0.59739828554187002</v>
      </c>
      <c r="O437" s="59">
        <v>0.60739868434062805</v>
      </c>
      <c r="P437" s="59">
        <v>0.57303423646644702</v>
      </c>
      <c r="Q437" s="59">
        <v>0.534325032795267</v>
      </c>
      <c r="R437" s="59">
        <v>0.54486295950745101</v>
      </c>
      <c r="S437" s="59">
        <v>0.34757653101532099</v>
      </c>
    </row>
    <row r="438" spans="1:19" x14ac:dyDescent="0.35">
      <c r="A438" t="s">
        <v>2924</v>
      </c>
      <c r="B438" t="s">
        <v>2925</v>
      </c>
      <c r="C438" s="51" t="s">
        <v>60</v>
      </c>
      <c r="D438" s="51" t="s">
        <v>41</v>
      </c>
      <c r="E438" s="51" t="s">
        <v>3708</v>
      </c>
      <c r="F438" s="58">
        <v>115.609044913657</v>
      </c>
      <c r="G438" s="58">
        <v>106.668112164311</v>
      </c>
      <c r="H438" s="58">
        <v>97.310535834142101</v>
      </c>
      <c r="I438" s="58">
        <v>107.23891204247199</v>
      </c>
      <c r="J438" s="58">
        <v>104.161977956347</v>
      </c>
      <c r="K438" s="58">
        <v>95.174110845244698</v>
      </c>
      <c r="L438" s="58">
        <v>97.526534245728797</v>
      </c>
      <c r="M438" s="59">
        <v>0.46817497806923802</v>
      </c>
      <c r="N438" s="59">
        <v>0.48971003987980799</v>
      </c>
      <c r="O438" s="59">
        <v>0.47089884416559002</v>
      </c>
      <c r="P438" s="59">
        <v>0.44982670069064001</v>
      </c>
      <c r="Q438" s="59">
        <v>0.42300464861979098</v>
      </c>
      <c r="R438" s="59">
        <v>0.42881960873048802</v>
      </c>
      <c r="S438" s="59">
        <v>0.34757653101532099</v>
      </c>
    </row>
    <row r="439" spans="1:19" x14ac:dyDescent="0.35">
      <c r="A439" t="s">
        <v>2070</v>
      </c>
      <c r="B439" t="s">
        <v>2071</v>
      </c>
      <c r="C439" s="51" t="s">
        <v>40</v>
      </c>
      <c r="D439" s="51" t="s">
        <v>114</v>
      </c>
      <c r="E439" s="51" t="s">
        <v>3708</v>
      </c>
      <c r="F439" s="58">
        <v>107.406557795371</v>
      </c>
      <c r="G439" s="58">
        <v>109.396980789162</v>
      </c>
      <c r="H439" s="58">
        <v>106.015571866082</v>
      </c>
      <c r="I439" s="58">
        <v>107.706005187044</v>
      </c>
      <c r="J439" s="58">
        <v>109.751647458796</v>
      </c>
      <c r="K439" s="58">
        <v>93.507668897693804</v>
      </c>
      <c r="L439" s="58">
        <v>102.712483926883</v>
      </c>
      <c r="M439" s="59">
        <v>0.55960972079148696</v>
      </c>
      <c r="N439" s="59">
        <v>0.58066062939558905</v>
      </c>
      <c r="O439" s="59">
        <v>0.56056907534218703</v>
      </c>
      <c r="P439" s="59">
        <v>0.54407784885447097</v>
      </c>
      <c r="Q439" s="59">
        <v>0.52144696650615396</v>
      </c>
      <c r="R439" s="59">
        <v>0.52665463551569702</v>
      </c>
      <c r="S439" s="59">
        <v>0.47658309566036899</v>
      </c>
    </row>
    <row r="440" spans="1:19" x14ac:dyDescent="0.35">
      <c r="A440" t="s">
        <v>2074</v>
      </c>
      <c r="B440" t="s">
        <v>2075</v>
      </c>
      <c r="C440" s="51" t="s">
        <v>40</v>
      </c>
      <c r="D440" s="51" t="s">
        <v>114</v>
      </c>
      <c r="E440" s="51" t="s">
        <v>3707</v>
      </c>
      <c r="F440" s="58">
        <v>111.8282686118</v>
      </c>
      <c r="G440" s="58">
        <v>114.71549373520401</v>
      </c>
      <c r="H440" s="58">
        <v>103.38512289048801</v>
      </c>
      <c r="I440" s="58">
        <v>109.53813915136099</v>
      </c>
      <c r="J440" s="58">
        <v>119.34996698128199</v>
      </c>
      <c r="K440" s="58">
        <v>89.5373946212937</v>
      </c>
      <c r="L440" s="58">
        <v>100.099746058363</v>
      </c>
      <c r="M440" s="59">
        <v>0.65896286107991198</v>
      </c>
      <c r="N440" s="59">
        <v>0.69408753404586199</v>
      </c>
      <c r="O440" s="59">
        <v>0.66241114474124496</v>
      </c>
      <c r="P440" s="59">
        <v>0.63380689928761202</v>
      </c>
      <c r="Q440" s="59">
        <v>0.60152956435636795</v>
      </c>
      <c r="R440" s="59">
        <v>0.61132534695323104</v>
      </c>
      <c r="S440" s="59">
        <v>0.54601460121316403</v>
      </c>
    </row>
    <row r="441" spans="1:19" x14ac:dyDescent="0.35">
      <c r="A441" t="s">
        <v>2076</v>
      </c>
      <c r="B441" t="s">
        <v>2077</v>
      </c>
      <c r="C441" s="51" t="s">
        <v>40</v>
      </c>
      <c r="D441" s="51" t="s">
        <v>114</v>
      </c>
      <c r="E441" s="51" t="s">
        <v>3707</v>
      </c>
      <c r="F441" s="58">
        <v>103.004563839594</v>
      </c>
      <c r="G441" s="58">
        <v>102.002751083623</v>
      </c>
      <c r="H441" s="58">
        <v>102.498737307665</v>
      </c>
      <c r="I441" s="58">
        <v>106.45260729654601</v>
      </c>
      <c r="J441" s="58">
        <v>107.728766788358</v>
      </c>
      <c r="K441" s="58">
        <v>91.461272888656794</v>
      </c>
      <c r="L441" s="58">
        <v>107.942326644329</v>
      </c>
      <c r="M441" s="59">
        <v>0.65482536382837198</v>
      </c>
      <c r="N441" s="59">
        <v>0.69204648402545699</v>
      </c>
      <c r="O441" s="59">
        <v>0.65790396317595301</v>
      </c>
      <c r="P441" s="59">
        <v>0.63169395311685606</v>
      </c>
      <c r="Q441" s="59">
        <v>0.59979093742672696</v>
      </c>
      <c r="R441" s="59">
        <v>0.60739147357952605</v>
      </c>
      <c r="S441" s="59">
        <v>0.54397406372756696</v>
      </c>
    </row>
    <row r="442" spans="1:19" x14ac:dyDescent="0.35">
      <c r="A442" t="s">
        <v>3446</v>
      </c>
      <c r="B442" t="s">
        <v>3447</v>
      </c>
      <c r="C442" s="51" t="s">
        <v>40</v>
      </c>
      <c r="D442" s="51" t="s">
        <v>44</v>
      </c>
      <c r="E442" s="51" t="s">
        <v>3707</v>
      </c>
      <c r="F442" s="58">
        <v>118.358318084519</v>
      </c>
      <c r="G442" s="58">
        <v>112.479494913989</v>
      </c>
      <c r="H442" s="58">
        <v>117.08852674916299</v>
      </c>
      <c r="I442" s="58">
        <v>121.366976351876</v>
      </c>
      <c r="J442" s="58">
        <v>110.597534626089</v>
      </c>
      <c r="K442" s="58">
        <v>99.120758747595303</v>
      </c>
      <c r="L442" s="58">
        <v>90.212581521201798</v>
      </c>
      <c r="M442" s="59">
        <v>0.624190781218672</v>
      </c>
      <c r="N442" s="59">
        <v>0.66761190573719698</v>
      </c>
      <c r="O442" s="59">
        <v>0.62848957865424304</v>
      </c>
      <c r="P442" s="59">
        <v>0.59859112439801798</v>
      </c>
      <c r="Q442" s="59">
        <v>0.56267706911485704</v>
      </c>
      <c r="R442" s="59">
        <v>0.57084468648061804</v>
      </c>
      <c r="S442" s="59">
        <v>0.50210083860412102</v>
      </c>
    </row>
    <row r="443" spans="1:19" x14ac:dyDescent="0.35">
      <c r="A443" t="s">
        <v>1620</v>
      </c>
      <c r="B443" t="s">
        <v>1621</v>
      </c>
      <c r="C443" s="51" t="s">
        <v>60</v>
      </c>
      <c r="D443" s="51" t="s">
        <v>52</v>
      </c>
      <c r="E443" s="51" t="s">
        <v>3708</v>
      </c>
      <c r="F443" s="58">
        <v>113.550626508439</v>
      </c>
      <c r="G443" s="58">
        <v>109.156639825128</v>
      </c>
      <c r="H443" s="58">
        <v>108.252735700212</v>
      </c>
      <c r="I443" s="58">
        <v>104.723016837777</v>
      </c>
      <c r="J443" s="58">
        <v>105.234393784256</v>
      </c>
      <c r="K443" s="58">
        <v>96.367188269676305</v>
      </c>
      <c r="L443" s="58">
        <v>98.667529957110204</v>
      </c>
      <c r="M443" s="59">
        <v>0.44999720792635201</v>
      </c>
      <c r="N443" s="59">
        <v>0.47639984804528701</v>
      </c>
      <c r="O443" s="59">
        <v>0.45267957560945499</v>
      </c>
      <c r="P443" s="59">
        <v>0.43234041379746702</v>
      </c>
      <c r="Q443" s="59">
        <v>0.40714581324117299</v>
      </c>
      <c r="R443" s="59">
        <v>0.41384715701675501</v>
      </c>
      <c r="S443" s="59">
        <v>0.366578137229993</v>
      </c>
    </row>
    <row r="444" spans="1:19" x14ac:dyDescent="0.35">
      <c r="A444" t="s">
        <v>3448</v>
      </c>
      <c r="B444" t="s">
        <v>3449</v>
      </c>
      <c r="C444" s="51" t="s">
        <v>60</v>
      </c>
      <c r="D444" s="51" t="s">
        <v>44</v>
      </c>
      <c r="E444" s="51" t="s">
        <v>3707</v>
      </c>
      <c r="F444" s="58">
        <v>119.426087130952</v>
      </c>
      <c r="G444" s="58">
        <v>112.65442870752101</v>
      </c>
      <c r="H444" s="58">
        <v>113.61257901878299</v>
      </c>
      <c r="I444" s="58">
        <v>121.099497837714</v>
      </c>
      <c r="J444" s="58">
        <v>103.536683568703</v>
      </c>
      <c r="K444" s="58">
        <v>99.398731265380306</v>
      </c>
      <c r="L444" s="58">
        <v>91.926670162892705</v>
      </c>
      <c r="M444" s="59">
        <v>0.62416799316764104</v>
      </c>
      <c r="N444" s="59">
        <v>0.66758503884432197</v>
      </c>
      <c r="O444" s="59">
        <v>0.62847085423650195</v>
      </c>
      <c r="P444" s="59">
        <v>0.598574093035806</v>
      </c>
      <c r="Q444" s="59">
        <v>0.56266288851496604</v>
      </c>
      <c r="R444" s="59">
        <v>0.57082819385993799</v>
      </c>
      <c r="S444" s="59">
        <v>0.50207520499560998</v>
      </c>
    </row>
    <row r="445" spans="1:19" x14ac:dyDescent="0.35">
      <c r="A445" t="s">
        <v>1616</v>
      </c>
      <c r="B445" t="s">
        <v>1617</v>
      </c>
      <c r="C445" s="51" t="s">
        <v>60</v>
      </c>
      <c r="D445" s="51" t="s">
        <v>52</v>
      </c>
      <c r="E445" s="51" t="s">
        <v>3708</v>
      </c>
      <c r="F445" s="58">
        <v>113.550626508439</v>
      </c>
      <c r="G445" s="58">
        <v>109.156639825128</v>
      </c>
      <c r="H445" s="58">
        <v>108.252735700212</v>
      </c>
      <c r="I445" s="58">
        <v>104.723016837777</v>
      </c>
      <c r="J445" s="58">
        <v>105.234393784256</v>
      </c>
      <c r="K445" s="58">
        <v>96.367188269676305</v>
      </c>
      <c r="L445" s="58">
        <v>98.667529957110204</v>
      </c>
      <c r="M445" s="59">
        <v>0.44999720792635201</v>
      </c>
      <c r="N445" s="59">
        <v>0.47639984804528701</v>
      </c>
      <c r="O445" s="59">
        <v>0.45267957560945499</v>
      </c>
      <c r="P445" s="59">
        <v>0.43234041379746702</v>
      </c>
      <c r="Q445" s="59">
        <v>0.40714581324117299</v>
      </c>
      <c r="R445" s="59">
        <v>0.41384715701675501</v>
      </c>
      <c r="S445" s="59">
        <v>0.366578137229993</v>
      </c>
    </row>
    <row r="446" spans="1:19" x14ac:dyDescent="0.35">
      <c r="A446" t="s">
        <v>3444</v>
      </c>
      <c r="B446" t="s">
        <v>3445</v>
      </c>
      <c r="C446" s="51" t="s">
        <v>40</v>
      </c>
      <c r="D446" s="51" t="s">
        <v>44</v>
      </c>
      <c r="E446" s="51" t="s">
        <v>3707</v>
      </c>
      <c r="F446" s="58">
        <v>118.654781019764</v>
      </c>
      <c r="G446" s="58">
        <v>104.821731144278</v>
      </c>
      <c r="H446" s="58">
        <v>101.48439599935899</v>
      </c>
      <c r="I446" s="58">
        <v>112.90374872238399</v>
      </c>
      <c r="J446" s="58">
        <v>101.74206888989499</v>
      </c>
      <c r="K446" s="58">
        <v>99.660773610164995</v>
      </c>
      <c r="L446" s="58">
        <v>90.212581521201798</v>
      </c>
      <c r="M446" s="59">
        <v>0.64196634195681601</v>
      </c>
      <c r="N446" s="59">
        <v>0.679524120927124</v>
      </c>
      <c r="O446" s="59">
        <v>0.64636109419842402</v>
      </c>
      <c r="P446" s="59">
        <v>0.61584145965305803</v>
      </c>
      <c r="Q446" s="59">
        <v>0.57935958828309697</v>
      </c>
      <c r="R446" s="59">
        <v>0.58805675445106098</v>
      </c>
      <c r="S446" s="59">
        <v>0.50210083860412102</v>
      </c>
    </row>
    <row r="447" spans="1:19" x14ac:dyDescent="0.35">
      <c r="A447" t="s">
        <v>2922</v>
      </c>
      <c r="B447" t="s">
        <v>2923</v>
      </c>
      <c r="C447" s="51" t="s">
        <v>40</v>
      </c>
      <c r="D447" s="51" t="s">
        <v>41</v>
      </c>
      <c r="E447" s="51" t="s">
        <v>3708</v>
      </c>
      <c r="F447" s="58">
        <v>115.609044913657</v>
      </c>
      <c r="G447" s="58">
        <v>106.668112164311</v>
      </c>
      <c r="H447" s="58">
        <v>97.310535834142101</v>
      </c>
      <c r="I447" s="58">
        <v>107.23891204247199</v>
      </c>
      <c r="J447" s="58">
        <v>104.161977956347</v>
      </c>
      <c r="K447" s="58">
        <v>95.174110845244698</v>
      </c>
      <c r="L447" s="58">
        <v>97.526534245728797</v>
      </c>
      <c r="M447" s="59">
        <v>0.46817497806923802</v>
      </c>
      <c r="N447" s="59">
        <v>0.48971003987980799</v>
      </c>
      <c r="O447" s="59">
        <v>0.47089884416559002</v>
      </c>
      <c r="P447" s="59">
        <v>0.44982670069064001</v>
      </c>
      <c r="Q447" s="59">
        <v>0.42300464861979098</v>
      </c>
      <c r="R447" s="59">
        <v>0.42881960873048802</v>
      </c>
      <c r="S447" s="59">
        <v>0.34757653101532099</v>
      </c>
    </row>
    <row r="448" spans="1:19" x14ac:dyDescent="0.35">
      <c r="A448" t="s">
        <v>3450</v>
      </c>
      <c r="B448" t="s">
        <v>3451</v>
      </c>
      <c r="C448" s="51" t="s">
        <v>60</v>
      </c>
      <c r="D448" s="51" t="s">
        <v>44</v>
      </c>
      <c r="E448" s="51" t="s">
        <v>3707</v>
      </c>
      <c r="F448" s="58">
        <v>119.426087130952</v>
      </c>
      <c r="G448" s="58">
        <v>107.69938383502701</v>
      </c>
      <c r="H448" s="58">
        <v>114.44291068934901</v>
      </c>
      <c r="I448" s="58">
        <v>117.145448262001</v>
      </c>
      <c r="J448" s="58">
        <v>105.95316623232</v>
      </c>
      <c r="K448" s="58">
        <v>105.64143732448299</v>
      </c>
      <c r="L448" s="58">
        <v>89.908092765941504</v>
      </c>
      <c r="M448" s="59">
        <v>0.62416799316764104</v>
      </c>
      <c r="N448" s="59">
        <v>0.66758503884432197</v>
      </c>
      <c r="O448" s="59">
        <v>0.62847085423650195</v>
      </c>
      <c r="P448" s="59">
        <v>0.598574093035806</v>
      </c>
      <c r="Q448" s="59">
        <v>0.56266288851496604</v>
      </c>
      <c r="R448" s="59">
        <v>0.57082819385993799</v>
      </c>
      <c r="S448" s="59">
        <v>0.50207520499560998</v>
      </c>
    </row>
    <row r="449" spans="1:19" x14ac:dyDescent="0.35">
      <c r="A449" t="s">
        <v>2928</v>
      </c>
      <c r="B449" t="s">
        <v>2929</v>
      </c>
      <c r="C449" s="51" t="s">
        <v>60</v>
      </c>
      <c r="D449" s="51" t="s">
        <v>41</v>
      </c>
      <c r="E449" s="51" t="s">
        <v>3708</v>
      </c>
      <c r="F449" s="58">
        <v>115.609044913657</v>
      </c>
      <c r="G449" s="58">
        <v>106.668112164311</v>
      </c>
      <c r="H449" s="58">
        <v>97.310535834142101</v>
      </c>
      <c r="I449" s="58">
        <v>107.23891204247199</v>
      </c>
      <c r="J449" s="58">
        <v>104.161977956347</v>
      </c>
      <c r="K449" s="58">
        <v>95.174110845244698</v>
      </c>
      <c r="L449" s="58">
        <v>97.526534245728797</v>
      </c>
      <c r="M449" s="59">
        <v>0.46817497806923802</v>
      </c>
      <c r="N449" s="59">
        <v>0.48971003987980799</v>
      </c>
      <c r="O449" s="59">
        <v>0.47089884416559002</v>
      </c>
      <c r="P449" s="59">
        <v>0.44982670069064001</v>
      </c>
      <c r="Q449" s="59">
        <v>0.42300464861979098</v>
      </c>
      <c r="R449" s="59">
        <v>0.42881960873048802</v>
      </c>
      <c r="S449" s="59">
        <v>0.34757653101532099</v>
      </c>
    </row>
    <row r="450" spans="1:19" x14ac:dyDescent="0.35">
      <c r="A450" t="s">
        <v>2920</v>
      </c>
      <c r="B450" t="s">
        <v>2921</v>
      </c>
      <c r="C450" s="51" t="s">
        <v>60</v>
      </c>
      <c r="D450" s="51" t="s">
        <v>41</v>
      </c>
      <c r="E450" s="51" t="s">
        <v>3708</v>
      </c>
      <c r="F450" s="58">
        <v>115.609044913657</v>
      </c>
      <c r="G450" s="58">
        <v>106.668112164311</v>
      </c>
      <c r="H450" s="58">
        <v>97.310535834142101</v>
      </c>
      <c r="I450" s="58">
        <v>107.23891204247199</v>
      </c>
      <c r="J450" s="58">
        <v>104.161977956347</v>
      </c>
      <c r="K450" s="58">
        <v>95.174110845244698</v>
      </c>
      <c r="L450" s="58">
        <v>97.526534245728797</v>
      </c>
      <c r="M450" s="59">
        <v>0.46817497806923802</v>
      </c>
      <c r="N450" s="59">
        <v>0.48971003987980799</v>
      </c>
      <c r="O450" s="59">
        <v>0.47089884416559002</v>
      </c>
      <c r="P450" s="59">
        <v>0.44982670069064001</v>
      </c>
      <c r="Q450" s="59">
        <v>0.42300464861979098</v>
      </c>
      <c r="R450" s="59">
        <v>0.42881960873048802</v>
      </c>
      <c r="S450" s="59">
        <v>0.34757653101532099</v>
      </c>
    </row>
    <row r="451" spans="1:19" x14ac:dyDescent="0.35">
      <c r="A451" t="s">
        <v>2930</v>
      </c>
      <c r="B451" t="s">
        <v>2931</v>
      </c>
      <c r="C451" s="51" t="s">
        <v>40</v>
      </c>
      <c r="D451" s="51" t="s">
        <v>41</v>
      </c>
      <c r="E451" s="51" t="s">
        <v>3708</v>
      </c>
      <c r="F451" s="58">
        <v>115.609044913657</v>
      </c>
      <c r="G451" s="58">
        <v>106.668112164311</v>
      </c>
      <c r="H451" s="58">
        <v>97.310535834142101</v>
      </c>
      <c r="I451" s="58">
        <v>107.23891204247199</v>
      </c>
      <c r="J451" s="58">
        <v>104.161977956347</v>
      </c>
      <c r="K451" s="58">
        <v>95.174110845244698</v>
      </c>
      <c r="L451" s="58">
        <v>97.526534245728797</v>
      </c>
      <c r="M451" s="59">
        <v>0.46817497806923802</v>
      </c>
      <c r="N451" s="59">
        <v>0.48971003987980799</v>
      </c>
      <c r="O451" s="59">
        <v>0.47089884416559002</v>
      </c>
      <c r="P451" s="59">
        <v>0.44982670069064001</v>
      </c>
      <c r="Q451" s="59">
        <v>0.42300464861979098</v>
      </c>
      <c r="R451" s="59">
        <v>0.42881960873048802</v>
      </c>
      <c r="S451" s="59">
        <v>0.34757653101532099</v>
      </c>
    </row>
    <row r="452" spans="1:19" x14ac:dyDescent="0.35">
      <c r="A452" t="s">
        <v>2916</v>
      </c>
      <c r="B452" t="s">
        <v>2917</v>
      </c>
      <c r="C452" s="51" t="s">
        <v>60</v>
      </c>
      <c r="D452" s="51" t="s">
        <v>41</v>
      </c>
      <c r="E452" s="51" t="s">
        <v>3708</v>
      </c>
      <c r="F452" s="58">
        <v>115.609044913657</v>
      </c>
      <c r="G452" s="58">
        <v>106.668112164311</v>
      </c>
      <c r="H452" s="58">
        <v>97.310535834142101</v>
      </c>
      <c r="I452" s="58">
        <v>107.23891204247199</v>
      </c>
      <c r="J452" s="58">
        <v>104.161977956347</v>
      </c>
      <c r="K452" s="58">
        <v>95.174110845244698</v>
      </c>
      <c r="L452" s="58">
        <v>97.526534245728797</v>
      </c>
      <c r="M452" s="59">
        <v>0.46817497806923802</v>
      </c>
      <c r="N452" s="59">
        <v>0.48971003987980799</v>
      </c>
      <c r="O452" s="59">
        <v>0.47089884416559002</v>
      </c>
      <c r="P452" s="59">
        <v>0.44982670069064001</v>
      </c>
      <c r="Q452" s="59">
        <v>0.42300464861979098</v>
      </c>
      <c r="R452" s="59">
        <v>0.42881960873048802</v>
      </c>
      <c r="S452" s="59">
        <v>0.34757653101532099</v>
      </c>
    </row>
    <row r="453" spans="1:19" x14ac:dyDescent="0.35">
      <c r="A453" t="s">
        <v>42</v>
      </c>
      <c r="B453" t="s">
        <v>43</v>
      </c>
      <c r="C453" s="51" t="s">
        <v>40</v>
      </c>
      <c r="D453" s="51" t="s">
        <v>44</v>
      </c>
      <c r="E453" s="51" t="s">
        <v>3707</v>
      </c>
      <c r="F453" s="58">
        <v>103.96593830278201</v>
      </c>
      <c r="G453" s="58">
        <v>97.989600346686899</v>
      </c>
      <c r="H453" s="58">
        <v>92.909735996441697</v>
      </c>
      <c r="I453" s="58">
        <v>106.754669984004</v>
      </c>
      <c r="J453" s="58">
        <v>98.519315032035493</v>
      </c>
      <c r="K453" s="58">
        <v>118.204654228476</v>
      </c>
      <c r="L453" s="58">
        <v>110.267932063103</v>
      </c>
      <c r="M453" s="59">
        <v>0.51954246629942802</v>
      </c>
      <c r="N453" s="59">
        <v>0.573047164651179</v>
      </c>
      <c r="O453" s="59">
        <v>0.52569118460859898</v>
      </c>
      <c r="P453" s="59">
        <v>0.48582162823443598</v>
      </c>
      <c r="Q453" s="59">
        <v>0.44384073776578398</v>
      </c>
      <c r="R453" s="59">
        <v>0.45643517031134401</v>
      </c>
      <c r="S453" s="59">
        <v>0.38525442953511901</v>
      </c>
    </row>
    <row r="454" spans="1:19" x14ac:dyDescent="0.35">
      <c r="A454" t="s">
        <v>2638</v>
      </c>
      <c r="B454" t="s">
        <v>2639</v>
      </c>
      <c r="C454" s="51" t="s">
        <v>60</v>
      </c>
      <c r="D454" s="51" t="s">
        <v>80</v>
      </c>
      <c r="E454" s="51" t="s">
        <v>3707</v>
      </c>
      <c r="F454" s="58">
        <v>93.303622620364806</v>
      </c>
      <c r="G454" s="58">
        <v>92.688881698974896</v>
      </c>
      <c r="H454" s="58">
        <v>89.947237563557806</v>
      </c>
      <c r="I454" s="58">
        <v>96.880128101793602</v>
      </c>
      <c r="J454" s="58">
        <v>100.948417475105</v>
      </c>
      <c r="K454" s="58">
        <v>97.211322323530197</v>
      </c>
      <c r="L454" s="58">
        <v>101.00252229095599</v>
      </c>
      <c r="M454" s="59">
        <v>0.52468730884942005</v>
      </c>
      <c r="N454" s="59">
        <v>0.49210427856773498</v>
      </c>
      <c r="O454" s="59">
        <v>0.40316765202441202</v>
      </c>
      <c r="P454" s="59">
        <v>0.48948225653300798</v>
      </c>
      <c r="Q454" s="59">
        <v>0.44716396664047198</v>
      </c>
      <c r="R454" s="59">
        <v>0.40201664798415798</v>
      </c>
      <c r="S454" s="59">
        <v>0.156112078576289</v>
      </c>
    </row>
    <row r="455" spans="1:19" x14ac:dyDescent="0.35">
      <c r="A455" t="s">
        <v>3098</v>
      </c>
      <c r="B455" t="s">
        <v>3099</v>
      </c>
      <c r="C455" s="51" t="s">
        <v>40</v>
      </c>
      <c r="D455" s="51" t="s">
        <v>440</v>
      </c>
      <c r="E455" s="51" t="s">
        <v>3707</v>
      </c>
      <c r="F455" s="58">
        <v>113.616058084789</v>
      </c>
      <c r="G455" s="58">
        <v>133.586464393196</v>
      </c>
      <c r="H455" s="58">
        <v>124.772791915074</v>
      </c>
      <c r="I455" s="58">
        <v>130.43194314377399</v>
      </c>
      <c r="J455" s="58">
        <v>123.814666392633</v>
      </c>
      <c r="K455" s="58">
        <v>112.408481479061</v>
      </c>
      <c r="L455" s="58">
        <v>89.630029125346795</v>
      </c>
      <c r="M455" s="59">
        <v>0.65641473428739805</v>
      </c>
      <c r="N455" s="59">
        <v>0.69195966554539701</v>
      </c>
      <c r="O455" s="59">
        <v>0.66021744375693903</v>
      </c>
      <c r="P455" s="59">
        <v>0.63185010081274395</v>
      </c>
      <c r="Q455" s="59">
        <v>0.60034421210365096</v>
      </c>
      <c r="R455" s="59">
        <v>0.609813274677801</v>
      </c>
      <c r="S455" s="59">
        <v>0.54972430554148799</v>
      </c>
    </row>
    <row r="456" spans="1:19" x14ac:dyDescent="0.35">
      <c r="A456" t="s">
        <v>3102</v>
      </c>
      <c r="B456" t="s">
        <v>3103</v>
      </c>
      <c r="C456" s="51" t="s">
        <v>60</v>
      </c>
      <c r="D456" s="51" t="s">
        <v>440</v>
      </c>
      <c r="E456" s="51" t="s">
        <v>3707</v>
      </c>
      <c r="F456" s="58">
        <v>101.164696730505</v>
      </c>
      <c r="G456" s="58">
        <v>122.61248152078301</v>
      </c>
      <c r="H456" s="58">
        <v>111.35037625758601</v>
      </c>
      <c r="I456" s="58">
        <v>119.61899614870499</v>
      </c>
      <c r="J456" s="58">
        <v>116.753863594441</v>
      </c>
      <c r="K456" s="58">
        <v>106.443753670908</v>
      </c>
      <c r="L456" s="58">
        <v>97.399766245806902</v>
      </c>
      <c r="M456" s="59">
        <v>0.65643147265321899</v>
      </c>
      <c r="N456" s="59">
        <v>0.69197794485714204</v>
      </c>
      <c r="O456" s="59">
        <v>0.660231786233205</v>
      </c>
      <c r="P456" s="59">
        <v>0.63187091565339304</v>
      </c>
      <c r="Q456" s="59">
        <v>0.60036992641796705</v>
      </c>
      <c r="R456" s="59">
        <v>0.60983314381699605</v>
      </c>
      <c r="S456" s="59">
        <v>0.54974974602059101</v>
      </c>
    </row>
    <row r="457" spans="1:19" x14ac:dyDescent="0.35">
      <c r="A457" t="s">
        <v>3100</v>
      </c>
      <c r="B457" t="s">
        <v>3101</v>
      </c>
      <c r="C457" s="51" t="s">
        <v>60</v>
      </c>
      <c r="D457" s="51" t="s">
        <v>440</v>
      </c>
      <c r="E457" s="51" t="s">
        <v>3707</v>
      </c>
      <c r="F457" s="58">
        <v>103.873416524539</v>
      </c>
      <c r="G457" s="58">
        <v>126.328765175154</v>
      </c>
      <c r="H457" s="58">
        <v>122.133000620771</v>
      </c>
      <c r="I457" s="58">
        <v>118.302284086306</v>
      </c>
      <c r="J457" s="58">
        <v>120.378515201075</v>
      </c>
      <c r="K457" s="58">
        <v>106.443753670908</v>
      </c>
      <c r="L457" s="58">
        <v>89.325512466058399</v>
      </c>
      <c r="M457" s="59">
        <v>0.65643147265321899</v>
      </c>
      <c r="N457" s="59">
        <v>0.69197794485714204</v>
      </c>
      <c r="O457" s="59">
        <v>0.660231786233205</v>
      </c>
      <c r="P457" s="59">
        <v>0.63187091565339304</v>
      </c>
      <c r="Q457" s="59">
        <v>0.60036992641796705</v>
      </c>
      <c r="R457" s="59">
        <v>0.60983314381699605</v>
      </c>
      <c r="S457" s="59">
        <v>0.54974974602059101</v>
      </c>
    </row>
    <row r="458" spans="1:19" x14ac:dyDescent="0.35">
      <c r="A458" t="s">
        <v>1180</v>
      </c>
      <c r="B458" t="s">
        <v>1181</v>
      </c>
      <c r="C458" s="51" t="s">
        <v>60</v>
      </c>
      <c r="D458" s="51" t="s">
        <v>230</v>
      </c>
      <c r="E458" s="51" t="s">
        <v>3708</v>
      </c>
      <c r="F458" s="58">
        <v>108.62020976369899</v>
      </c>
      <c r="G458" s="58">
        <v>118.58818298412901</v>
      </c>
      <c r="H458" s="58">
        <v>107.592797332424</v>
      </c>
      <c r="I458" s="58">
        <v>114.46280452718599</v>
      </c>
      <c r="J458" s="58">
        <v>115.335911931422</v>
      </c>
      <c r="K458" s="58">
        <v>100.150848590077</v>
      </c>
      <c r="L458" s="58">
        <v>92.159501373843199</v>
      </c>
      <c r="M458" s="59">
        <v>0.45570355697953502</v>
      </c>
      <c r="N458" s="59">
        <v>0.47758224581467301</v>
      </c>
      <c r="O458" s="59">
        <v>0.453210636971838</v>
      </c>
      <c r="P458" s="59">
        <v>0.43783160325301801</v>
      </c>
      <c r="Q458" s="59">
        <v>0.41379276697988598</v>
      </c>
      <c r="R458" s="59">
        <v>0.41811678596965501</v>
      </c>
      <c r="S458" s="59">
        <v>0.36434175260222201</v>
      </c>
    </row>
    <row r="459" spans="1:19" x14ac:dyDescent="0.35">
      <c r="A459" t="s">
        <v>1174</v>
      </c>
      <c r="B459" t="s">
        <v>1175</v>
      </c>
      <c r="C459" s="51" t="s">
        <v>40</v>
      </c>
      <c r="D459" s="51" t="s">
        <v>230</v>
      </c>
      <c r="E459" s="51" t="s">
        <v>3708</v>
      </c>
      <c r="F459" s="58">
        <v>108.62020976369899</v>
      </c>
      <c r="G459" s="58">
        <v>118.58818298412901</v>
      </c>
      <c r="H459" s="58">
        <v>107.592797332424</v>
      </c>
      <c r="I459" s="58">
        <v>114.46280452718599</v>
      </c>
      <c r="J459" s="58">
        <v>115.335911931422</v>
      </c>
      <c r="K459" s="58">
        <v>100.150848590077</v>
      </c>
      <c r="L459" s="58">
        <v>92.159501373843199</v>
      </c>
      <c r="M459" s="59">
        <v>0.45570355697953502</v>
      </c>
      <c r="N459" s="59">
        <v>0.47758224581467301</v>
      </c>
      <c r="O459" s="59">
        <v>0.453210636971838</v>
      </c>
      <c r="P459" s="59">
        <v>0.43783160325301801</v>
      </c>
      <c r="Q459" s="59">
        <v>0.41379276697988598</v>
      </c>
      <c r="R459" s="59">
        <v>0.41811678596965501</v>
      </c>
      <c r="S459" s="59">
        <v>0.36434175260222201</v>
      </c>
    </row>
    <row r="460" spans="1:19" x14ac:dyDescent="0.35">
      <c r="A460" t="s">
        <v>1168</v>
      </c>
      <c r="B460" t="s">
        <v>1169</v>
      </c>
      <c r="C460" s="51" t="s">
        <v>40</v>
      </c>
      <c r="D460" s="51" t="s">
        <v>230</v>
      </c>
      <c r="E460" s="51" t="s">
        <v>3708</v>
      </c>
      <c r="F460" s="58">
        <v>108.62020976369899</v>
      </c>
      <c r="G460" s="58">
        <v>118.58818298412901</v>
      </c>
      <c r="H460" s="58">
        <v>107.592797332424</v>
      </c>
      <c r="I460" s="58">
        <v>114.46280452718599</v>
      </c>
      <c r="J460" s="58">
        <v>115.335911931422</v>
      </c>
      <c r="K460" s="58">
        <v>100.150848590077</v>
      </c>
      <c r="L460" s="58">
        <v>92.159501373843199</v>
      </c>
      <c r="M460" s="59">
        <v>0.45570355697953502</v>
      </c>
      <c r="N460" s="59">
        <v>0.47758224581467301</v>
      </c>
      <c r="O460" s="59">
        <v>0.453210636971838</v>
      </c>
      <c r="P460" s="59">
        <v>0.43783160325301801</v>
      </c>
      <c r="Q460" s="59">
        <v>0.41379276697988598</v>
      </c>
      <c r="R460" s="59">
        <v>0.41811678596965501</v>
      </c>
      <c r="S460" s="59">
        <v>0.36434175260222201</v>
      </c>
    </row>
    <row r="461" spans="1:19" x14ac:dyDescent="0.35">
      <c r="A461" t="s">
        <v>1172</v>
      </c>
      <c r="B461" t="s">
        <v>1173</v>
      </c>
      <c r="C461" s="51" t="s">
        <v>40</v>
      </c>
      <c r="D461" s="51" t="s">
        <v>230</v>
      </c>
      <c r="E461" s="51" t="s">
        <v>3708</v>
      </c>
      <c r="F461" s="58">
        <v>108.62020976369899</v>
      </c>
      <c r="G461" s="58">
        <v>118.58818298412901</v>
      </c>
      <c r="H461" s="58">
        <v>107.592797332424</v>
      </c>
      <c r="I461" s="58">
        <v>114.46280452718599</v>
      </c>
      <c r="J461" s="58">
        <v>115.335911931422</v>
      </c>
      <c r="K461" s="58">
        <v>100.150848590077</v>
      </c>
      <c r="L461" s="58">
        <v>92.159501373843199</v>
      </c>
      <c r="M461" s="59">
        <v>0.45570355697953502</v>
      </c>
      <c r="N461" s="59">
        <v>0.47758224581467301</v>
      </c>
      <c r="O461" s="59">
        <v>0.453210636971838</v>
      </c>
      <c r="P461" s="59">
        <v>0.43783160325301801</v>
      </c>
      <c r="Q461" s="59">
        <v>0.41379276697988598</v>
      </c>
      <c r="R461" s="59">
        <v>0.41811678596965501</v>
      </c>
      <c r="S461" s="59">
        <v>0.36434175260222201</v>
      </c>
    </row>
    <row r="462" spans="1:19" x14ac:dyDescent="0.35">
      <c r="A462" t="s">
        <v>1178</v>
      </c>
      <c r="B462" t="s">
        <v>1179</v>
      </c>
      <c r="C462" s="51" t="s">
        <v>60</v>
      </c>
      <c r="D462" s="51" t="s">
        <v>230</v>
      </c>
      <c r="E462" s="51" t="s">
        <v>3708</v>
      </c>
      <c r="F462" s="58">
        <v>108.62020976369899</v>
      </c>
      <c r="G462" s="58">
        <v>118.58818298412901</v>
      </c>
      <c r="H462" s="58">
        <v>107.592797332424</v>
      </c>
      <c r="I462" s="58">
        <v>114.46280452718599</v>
      </c>
      <c r="J462" s="58">
        <v>115.335911931422</v>
      </c>
      <c r="K462" s="58">
        <v>100.150848590077</v>
      </c>
      <c r="L462" s="58">
        <v>92.159501373843199</v>
      </c>
      <c r="M462" s="59">
        <v>0.45570355697953502</v>
      </c>
      <c r="N462" s="59">
        <v>0.47758224581467301</v>
      </c>
      <c r="O462" s="59">
        <v>0.453210636971838</v>
      </c>
      <c r="P462" s="59">
        <v>0.43783160325301801</v>
      </c>
      <c r="Q462" s="59">
        <v>0.41379276697988598</v>
      </c>
      <c r="R462" s="59">
        <v>0.41811678596965501</v>
      </c>
      <c r="S462" s="59">
        <v>0.36434175260222201</v>
      </c>
    </row>
    <row r="463" spans="1:19" x14ac:dyDescent="0.35">
      <c r="A463" t="s">
        <v>1170</v>
      </c>
      <c r="B463" t="s">
        <v>1171</v>
      </c>
      <c r="C463" s="51" t="s">
        <v>40</v>
      </c>
      <c r="D463" s="51" t="s">
        <v>230</v>
      </c>
      <c r="E463" s="51" t="s">
        <v>3707</v>
      </c>
      <c r="F463" s="58">
        <v>107.311414384686</v>
      </c>
      <c r="G463" s="58">
        <v>116.50829409472</v>
      </c>
      <c r="H463" s="58">
        <v>107.45583969660601</v>
      </c>
      <c r="I463" s="58">
        <v>113.261394253215</v>
      </c>
      <c r="J463" s="58">
        <v>117.662101641478</v>
      </c>
      <c r="K463" s="58">
        <v>97.701874876108306</v>
      </c>
      <c r="L463" s="58">
        <v>89.745161145526794</v>
      </c>
      <c r="M463" s="59">
        <v>0.68916096503950997</v>
      </c>
      <c r="N463" s="59">
        <v>0.72561662585155495</v>
      </c>
      <c r="O463" s="59">
        <v>0.69056064249934901</v>
      </c>
      <c r="P463" s="59">
        <v>0.66176915146084903</v>
      </c>
      <c r="Q463" s="59">
        <v>0.62703600938982995</v>
      </c>
      <c r="R463" s="59">
        <v>0.63642785654883305</v>
      </c>
      <c r="S463" s="59">
        <v>0.563917871664675</v>
      </c>
    </row>
    <row r="464" spans="1:19" x14ac:dyDescent="0.35">
      <c r="A464" t="s">
        <v>1176</v>
      </c>
      <c r="B464" t="s">
        <v>1177</v>
      </c>
      <c r="C464" s="51" t="s">
        <v>40</v>
      </c>
      <c r="D464" s="51" t="s">
        <v>230</v>
      </c>
      <c r="E464" s="51" t="s">
        <v>3707</v>
      </c>
      <c r="F464" s="58">
        <v>104.157972879113</v>
      </c>
      <c r="G464" s="58">
        <v>120.64517443615</v>
      </c>
      <c r="H464" s="58">
        <v>105.862123335699</v>
      </c>
      <c r="I464" s="58">
        <v>116.95302408528499</v>
      </c>
      <c r="J464" s="58">
        <v>111.271619059724</v>
      </c>
      <c r="K464" s="58">
        <v>98.589449123161202</v>
      </c>
      <c r="L464" s="58">
        <v>94.023127702433001</v>
      </c>
      <c r="M464" s="59">
        <v>0.59532277314526905</v>
      </c>
      <c r="N464" s="59">
        <v>0.63782712588479296</v>
      </c>
      <c r="O464" s="59">
        <v>0.59759192544955397</v>
      </c>
      <c r="P464" s="59">
        <v>0.56501877398851397</v>
      </c>
      <c r="Q464" s="59">
        <v>0.52748990172226495</v>
      </c>
      <c r="R464" s="59">
        <v>0.53800214890583897</v>
      </c>
      <c r="S464" s="59">
        <v>0.463608174615116</v>
      </c>
    </row>
    <row r="465" spans="1:19" x14ac:dyDescent="0.35">
      <c r="A465" t="s">
        <v>1546</v>
      </c>
      <c r="B465" t="s">
        <v>1547</v>
      </c>
      <c r="C465" s="51" t="s">
        <v>60</v>
      </c>
      <c r="D465" s="51" t="s">
        <v>223</v>
      </c>
      <c r="E465" s="51" t="s">
        <v>3707</v>
      </c>
      <c r="F465" s="58">
        <v>98.757333585606304</v>
      </c>
      <c r="G465" s="58">
        <v>89.285902004963901</v>
      </c>
      <c r="H465" s="58">
        <v>95.723283071795507</v>
      </c>
      <c r="I465" s="58">
        <v>91.625255457373399</v>
      </c>
      <c r="J465" s="58">
        <v>102.37117575393199</v>
      </c>
      <c r="K465" s="58">
        <v>89.928912477115801</v>
      </c>
      <c r="L465" s="58">
        <v>94.965669965554596</v>
      </c>
      <c r="M465" s="59">
        <v>0.66230603093784601</v>
      </c>
      <c r="N465" s="59">
        <v>0.67548216256265003</v>
      </c>
      <c r="O465" s="59">
        <v>0.56649433299022101</v>
      </c>
      <c r="P465" s="59">
        <v>0.62900860128686498</v>
      </c>
      <c r="Q465" s="59">
        <v>0.58513674286961803</v>
      </c>
      <c r="R465" s="59">
        <v>0.54112731530742098</v>
      </c>
      <c r="S465" s="59">
        <v>0.39730792782805302</v>
      </c>
    </row>
    <row r="466" spans="1:19" x14ac:dyDescent="0.35">
      <c r="A466" t="s">
        <v>1540</v>
      </c>
      <c r="B466" t="s">
        <v>1541</v>
      </c>
      <c r="C466" s="51" t="s">
        <v>40</v>
      </c>
      <c r="D466" s="51" t="s">
        <v>223</v>
      </c>
      <c r="E466" s="51" t="s">
        <v>3708</v>
      </c>
      <c r="F466" s="58">
        <v>100.388791839075</v>
      </c>
      <c r="G466" s="58">
        <v>99.826164049375805</v>
      </c>
      <c r="H466" s="58">
        <v>99.505012079936904</v>
      </c>
      <c r="I466" s="58">
        <v>98.227176879222597</v>
      </c>
      <c r="J466" s="58">
        <v>101.93901466407</v>
      </c>
      <c r="K466" s="58">
        <v>94.0192392341268</v>
      </c>
      <c r="L466" s="58"/>
      <c r="M466" s="59">
        <v>0.444330819206122</v>
      </c>
      <c r="N466" s="59">
        <v>0.470984342268571</v>
      </c>
      <c r="O466" s="59">
        <v>0.42433250400234601</v>
      </c>
      <c r="P466" s="59">
        <v>0.419021891592396</v>
      </c>
      <c r="Q466" s="59">
        <v>0.38439326411896602</v>
      </c>
      <c r="R466" s="59">
        <v>0.37913708115814199</v>
      </c>
      <c r="S466" s="59">
        <v>0.28750924526489502</v>
      </c>
    </row>
    <row r="467" spans="1:19" x14ac:dyDescent="0.35">
      <c r="A467" t="s">
        <v>1542</v>
      </c>
      <c r="B467" t="s">
        <v>1543</v>
      </c>
      <c r="C467" s="51" t="s">
        <v>40</v>
      </c>
      <c r="D467" s="51" t="s">
        <v>223</v>
      </c>
      <c r="E467" s="51" t="s">
        <v>3708</v>
      </c>
      <c r="F467" s="58">
        <v>100.388791839075</v>
      </c>
      <c r="G467" s="58">
        <v>99.826164049375805</v>
      </c>
      <c r="H467" s="58">
        <v>99.505012079936904</v>
      </c>
      <c r="I467" s="58">
        <v>98.227176879222597</v>
      </c>
      <c r="J467" s="58">
        <v>101.93901466407</v>
      </c>
      <c r="K467" s="58">
        <v>94.0192392341268</v>
      </c>
      <c r="L467" s="58"/>
      <c r="M467" s="59">
        <v>0.444330819206122</v>
      </c>
      <c r="N467" s="59">
        <v>0.470984342268571</v>
      </c>
      <c r="O467" s="59">
        <v>0.42433250400234601</v>
      </c>
      <c r="P467" s="59">
        <v>0.419021891592396</v>
      </c>
      <c r="Q467" s="59">
        <v>0.38439326411896602</v>
      </c>
      <c r="R467" s="59">
        <v>0.37913708115814199</v>
      </c>
      <c r="S467" s="59">
        <v>0.28750924526489502</v>
      </c>
    </row>
    <row r="468" spans="1:19" x14ac:dyDescent="0.35">
      <c r="A468" t="s">
        <v>1030</v>
      </c>
      <c r="B468" t="s">
        <v>1031</v>
      </c>
      <c r="C468" s="51" t="s">
        <v>60</v>
      </c>
      <c r="D468" s="51" t="s">
        <v>233</v>
      </c>
      <c r="E468" s="51" t="s">
        <v>3708</v>
      </c>
      <c r="F468" s="58">
        <v>98.593410555475202</v>
      </c>
      <c r="G468" s="58">
        <v>101.750255095437</v>
      </c>
      <c r="H468" s="58">
        <v>100.850869539081</v>
      </c>
      <c r="I468" s="58">
        <v>99.660499583520405</v>
      </c>
      <c r="J468" s="58">
        <v>103.41550473044001</v>
      </c>
      <c r="K468" s="58">
        <v>95.982968733234202</v>
      </c>
      <c r="L468" s="58">
        <v>92.463627376737506</v>
      </c>
      <c r="M468" s="59">
        <v>0.42967997057664198</v>
      </c>
      <c r="N468" s="59">
        <v>0.45204996994868701</v>
      </c>
      <c r="O468" s="59">
        <v>0.42732749428219302</v>
      </c>
      <c r="P468" s="59">
        <v>0.41223589462764298</v>
      </c>
      <c r="Q468" s="59">
        <v>0.38818823867355501</v>
      </c>
      <c r="R468" s="59">
        <v>0.39173644909020899</v>
      </c>
      <c r="S468" s="59">
        <v>0.33609026317025298</v>
      </c>
    </row>
    <row r="469" spans="1:19" x14ac:dyDescent="0.35">
      <c r="A469" t="s">
        <v>1024</v>
      </c>
      <c r="B469" t="s">
        <v>1025</v>
      </c>
      <c r="C469" s="51" t="s">
        <v>40</v>
      </c>
      <c r="D469" s="51" t="s">
        <v>233</v>
      </c>
      <c r="E469" s="51" t="s">
        <v>3708</v>
      </c>
      <c r="F469" s="58">
        <v>98.593410555475202</v>
      </c>
      <c r="G469" s="58">
        <v>101.750255095437</v>
      </c>
      <c r="H469" s="58">
        <v>100.850869539081</v>
      </c>
      <c r="I469" s="58">
        <v>99.660499583520405</v>
      </c>
      <c r="J469" s="58">
        <v>103.41550473044001</v>
      </c>
      <c r="K469" s="58">
        <v>95.982968733234202</v>
      </c>
      <c r="L469" s="58">
        <v>92.463627376737506</v>
      </c>
      <c r="M469" s="59">
        <v>0.42967997057664198</v>
      </c>
      <c r="N469" s="59">
        <v>0.45204996994868701</v>
      </c>
      <c r="O469" s="59">
        <v>0.42732749428219302</v>
      </c>
      <c r="P469" s="59">
        <v>0.41223589462764298</v>
      </c>
      <c r="Q469" s="59">
        <v>0.38818823867355501</v>
      </c>
      <c r="R469" s="59">
        <v>0.39173644909020899</v>
      </c>
      <c r="S469" s="59">
        <v>0.33609026317025298</v>
      </c>
    </row>
    <row r="470" spans="1:19" x14ac:dyDescent="0.35">
      <c r="A470" t="s">
        <v>1028</v>
      </c>
      <c r="B470" t="s">
        <v>1029</v>
      </c>
      <c r="C470" s="51" t="s">
        <v>60</v>
      </c>
      <c r="D470" s="51" t="s">
        <v>233</v>
      </c>
      <c r="E470" s="51" t="s">
        <v>3708</v>
      </c>
      <c r="F470" s="58">
        <v>98.593410555475202</v>
      </c>
      <c r="G470" s="58">
        <v>101.750255095437</v>
      </c>
      <c r="H470" s="58">
        <v>100.850869539081</v>
      </c>
      <c r="I470" s="58">
        <v>99.660499583520405</v>
      </c>
      <c r="J470" s="58">
        <v>103.41550473044001</v>
      </c>
      <c r="K470" s="58">
        <v>95.982968733234202</v>
      </c>
      <c r="L470" s="58">
        <v>92.463627376737506</v>
      </c>
      <c r="M470" s="59">
        <v>0.42967997057664198</v>
      </c>
      <c r="N470" s="59">
        <v>0.45204996994868701</v>
      </c>
      <c r="O470" s="59">
        <v>0.42732749428219302</v>
      </c>
      <c r="P470" s="59">
        <v>0.41223589462764298</v>
      </c>
      <c r="Q470" s="59">
        <v>0.38818823867355501</v>
      </c>
      <c r="R470" s="59">
        <v>0.39173644909020899</v>
      </c>
      <c r="S470" s="59">
        <v>0.33609026317025298</v>
      </c>
    </row>
    <row r="471" spans="1:19" x14ac:dyDescent="0.35">
      <c r="A471" t="s">
        <v>1022</v>
      </c>
      <c r="B471" t="s">
        <v>1023</v>
      </c>
      <c r="C471" s="51" t="s">
        <v>40</v>
      </c>
      <c r="D471" s="51" t="s">
        <v>233</v>
      </c>
      <c r="E471" s="51" t="s">
        <v>3708</v>
      </c>
      <c r="F471" s="58">
        <v>98.593410555475202</v>
      </c>
      <c r="G471" s="58">
        <v>101.750255095437</v>
      </c>
      <c r="H471" s="58">
        <v>100.850869539081</v>
      </c>
      <c r="I471" s="58">
        <v>99.660499583520405</v>
      </c>
      <c r="J471" s="58">
        <v>103.41550473044001</v>
      </c>
      <c r="K471" s="58">
        <v>95.982968733234202</v>
      </c>
      <c r="L471" s="58">
        <v>92.463627376737506</v>
      </c>
      <c r="M471" s="59">
        <v>0.42967997057664198</v>
      </c>
      <c r="N471" s="59">
        <v>0.45204996994868701</v>
      </c>
      <c r="O471" s="59">
        <v>0.42732749428219302</v>
      </c>
      <c r="P471" s="59">
        <v>0.41223589462764298</v>
      </c>
      <c r="Q471" s="59">
        <v>0.38818823867355501</v>
      </c>
      <c r="R471" s="59">
        <v>0.39173644909020899</v>
      </c>
      <c r="S471" s="59">
        <v>0.33609026317025298</v>
      </c>
    </row>
    <row r="472" spans="1:19" x14ac:dyDescent="0.35">
      <c r="A472" t="s">
        <v>1026</v>
      </c>
      <c r="B472" t="s">
        <v>1027</v>
      </c>
      <c r="C472" s="51" t="s">
        <v>60</v>
      </c>
      <c r="D472" s="51" t="s">
        <v>233</v>
      </c>
      <c r="E472" s="51" t="s">
        <v>3708</v>
      </c>
      <c r="F472" s="58">
        <v>98.593410555475202</v>
      </c>
      <c r="G472" s="58">
        <v>101.750255095437</v>
      </c>
      <c r="H472" s="58">
        <v>100.850869539081</v>
      </c>
      <c r="I472" s="58">
        <v>99.660499583520405</v>
      </c>
      <c r="J472" s="58">
        <v>103.41550473044001</v>
      </c>
      <c r="K472" s="58">
        <v>95.982968733234202</v>
      </c>
      <c r="L472" s="58">
        <v>92.463627376737506</v>
      </c>
      <c r="M472" s="59">
        <v>0.42967997057664198</v>
      </c>
      <c r="N472" s="59">
        <v>0.45204996994868701</v>
      </c>
      <c r="O472" s="59">
        <v>0.42732749428219302</v>
      </c>
      <c r="P472" s="59">
        <v>0.41223589462764298</v>
      </c>
      <c r="Q472" s="59">
        <v>0.38818823867355501</v>
      </c>
      <c r="R472" s="59">
        <v>0.39173644909020899</v>
      </c>
      <c r="S472" s="59">
        <v>0.33609026317025298</v>
      </c>
    </row>
    <row r="473" spans="1:19" x14ac:dyDescent="0.35">
      <c r="A473" t="s">
        <v>1032</v>
      </c>
      <c r="B473" t="s">
        <v>1033</v>
      </c>
      <c r="C473" s="51" t="s">
        <v>60</v>
      </c>
      <c r="D473" s="51" t="s">
        <v>233</v>
      </c>
      <c r="E473" s="51" t="s">
        <v>3708</v>
      </c>
      <c r="F473" s="58">
        <v>98.593410555475202</v>
      </c>
      <c r="G473" s="58">
        <v>101.750255095437</v>
      </c>
      <c r="H473" s="58">
        <v>100.850869539081</v>
      </c>
      <c r="I473" s="58">
        <v>99.660499583520405</v>
      </c>
      <c r="J473" s="58">
        <v>103.41550473044001</v>
      </c>
      <c r="K473" s="58">
        <v>95.982968733234202</v>
      </c>
      <c r="L473" s="58">
        <v>92.463627376737506</v>
      </c>
      <c r="M473" s="59">
        <v>0.42967997057664198</v>
      </c>
      <c r="N473" s="59">
        <v>0.45204996994868701</v>
      </c>
      <c r="O473" s="59">
        <v>0.42732749428219302</v>
      </c>
      <c r="P473" s="59">
        <v>0.41223589462764298</v>
      </c>
      <c r="Q473" s="59">
        <v>0.38818823867355501</v>
      </c>
      <c r="R473" s="59">
        <v>0.39173644909020899</v>
      </c>
      <c r="S473" s="59">
        <v>0.33609026317025298</v>
      </c>
    </row>
    <row r="474" spans="1:19" x14ac:dyDescent="0.35">
      <c r="A474" t="s">
        <v>1020</v>
      </c>
      <c r="B474" t="s">
        <v>1021</v>
      </c>
      <c r="C474" s="51" t="s">
        <v>40</v>
      </c>
      <c r="D474" s="51" t="s">
        <v>233</v>
      </c>
      <c r="E474" s="51" t="s">
        <v>3707</v>
      </c>
      <c r="F474" s="58">
        <v>95.371107504441994</v>
      </c>
      <c r="G474" s="58">
        <v>88.187383484415705</v>
      </c>
      <c r="H474" s="58">
        <v>100.313220988506</v>
      </c>
      <c r="I474" s="58">
        <v>93.663908160292607</v>
      </c>
      <c r="J474" s="58">
        <v>103.513181340812</v>
      </c>
      <c r="K474" s="58">
        <v>90.763030691254897</v>
      </c>
      <c r="L474" s="58">
        <v>88.685896332620203</v>
      </c>
      <c r="M474" s="59">
        <v>0.61525454116551304</v>
      </c>
      <c r="N474" s="59">
        <v>0.653179328161966</v>
      </c>
      <c r="O474" s="59">
        <v>0.60438916236800599</v>
      </c>
      <c r="P474" s="59">
        <v>0.58456890218108604</v>
      </c>
      <c r="Q474" s="59">
        <v>0.54632925838382196</v>
      </c>
      <c r="R474" s="59">
        <v>0.54851592113962</v>
      </c>
      <c r="S474" s="59">
        <v>0.462632711971805</v>
      </c>
    </row>
    <row r="475" spans="1:19" x14ac:dyDescent="0.35">
      <c r="A475" t="s">
        <v>1548</v>
      </c>
      <c r="B475" t="s">
        <v>1549</v>
      </c>
      <c r="C475" s="51" t="s">
        <v>60</v>
      </c>
      <c r="D475" s="51" t="s">
        <v>223</v>
      </c>
      <c r="E475" s="51" t="s">
        <v>3708</v>
      </c>
      <c r="F475" s="58">
        <v>100.388791839075</v>
      </c>
      <c r="G475" s="58">
        <v>99.826164049375805</v>
      </c>
      <c r="H475" s="58">
        <v>99.505012079936904</v>
      </c>
      <c r="I475" s="58">
        <v>98.227176879222597</v>
      </c>
      <c r="J475" s="58">
        <v>101.93901466407</v>
      </c>
      <c r="K475" s="58">
        <v>94.0192392341268</v>
      </c>
      <c r="L475" s="58"/>
      <c r="M475" s="59">
        <v>0.444330819206122</v>
      </c>
      <c r="N475" s="59">
        <v>0.470984342268571</v>
      </c>
      <c r="O475" s="59">
        <v>0.42433250400234601</v>
      </c>
      <c r="P475" s="59">
        <v>0.419021891592396</v>
      </c>
      <c r="Q475" s="59">
        <v>0.38439326411896602</v>
      </c>
      <c r="R475" s="59">
        <v>0.37913708115814199</v>
      </c>
      <c r="S475" s="59">
        <v>0.28750924526489502</v>
      </c>
    </row>
    <row r="476" spans="1:19" x14ac:dyDescent="0.35">
      <c r="A476" t="s">
        <v>537</v>
      </c>
      <c r="B476" t="s">
        <v>538</v>
      </c>
      <c r="C476" s="51" t="s">
        <v>60</v>
      </c>
      <c r="D476" s="51" t="s">
        <v>256</v>
      </c>
      <c r="E476" s="51" t="s">
        <v>3707</v>
      </c>
      <c r="F476" s="58">
        <v>105.40647071197399</v>
      </c>
      <c r="G476" s="58">
        <v>111.46494461433601</v>
      </c>
      <c r="H476" s="58">
        <v>98.696799389052202</v>
      </c>
      <c r="I476" s="58">
        <v>102.79044877976899</v>
      </c>
      <c r="J476" s="58">
        <v>100.364852813247</v>
      </c>
      <c r="K476" s="58">
        <v>97.275453510163999</v>
      </c>
      <c r="L476" s="58">
        <v>101.14626431120701</v>
      </c>
      <c r="M476" s="59">
        <v>0.59598563749292699</v>
      </c>
      <c r="N476" s="59">
        <v>0.63952112793819205</v>
      </c>
      <c r="O476" s="59">
        <v>0.58255777930471597</v>
      </c>
      <c r="P476" s="59">
        <v>0.56013121862963799</v>
      </c>
      <c r="Q476" s="59">
        <v>0.51416487636091301</v>
      </c>
      <c r="R476" s="59">
        <v>0.51648220984062498</v>
      </c>
      <c r="S476" s="59">
        <v>0.409974225209358</v>
      </c>
    </row>
    <row r="477" spans="1:19" x14ac:dyDescent="0.35">
      <c r="A477" t="s">
        <v>527</v>
      </c>
      <c r="B477" t="s">
        <v>528</v>
      </c>
      <c r="C477" s="51" t="s">
        <v>40</v>
      </c>
      <c r="D477" s="51" t="s">
        <v>256</v>
      </c>
      <c r="E477" s="51" t="s">
        <v>3708</v>
      </c>
      <c r="F477" s="58">
        <v>101.13868795199301</v>
      </c>
      <c r="G477" s="58">
        <v>109.977793835105</v>
      </c>
      <c r="H477" s="58">
        <v>99.029053091367203</v>
      </c>
      <c r="I477" s="58">
        <v>103.371879682916</v>
      </c>
      <c r="J477" s="58">
        <v>101.28801742925</v>
      </c>
      <c r="K477" s="58">
        <v>98.805744249045006</v>
      </c>
      <c r="L477" s="58"/>
      <c r="M477" s="59">
        <v>0.38912012216661801</v>
      </c>
      <c r="N477" s="59">
        <v>0.41977134797270899</v>
      </c>
      <c r="O477" s="59">
        <v>0.38314237775075</v>
      </c>
      <c r="P477" s="59">
        <v>0.36226326316255703</v>
      </c>
      <c r="Q477" s="59">
        <v>0.32566711888577998</v>
      </c>
      <c r="R477" s="59">
        <v>0.33110215145495298</v>
      </c>
      <c r="S477" s="59">
        <v>0.24251847279694499</v>
      </c>
    </row>
    <row r="478" spans="1:19" x14ac:dyDescent="0.35">
      <c r="A478" t="s">
        <v>529</v>
      </c>
      <c r="B478" t="s">
        <v>530</v>
      </c>
      <c r="C478" s="51" t="s">
        <v>40</v>
      </c>
      <c r="D478" s="51" t="s">
        <v>256</v>
      </c>
      <c r="E478" s="51" t="s">
        <v>3708</v>
      </c>
      <c r="F478" s="58">
        <v>101.13868795199301</v>
      </c>
      <c r="G478" s="58">
        <v>109.977793835105</v>
      </c>
      <c r="H478" s="58">
        <v>99.029053091367203</v>
      </c>
      <c r="I478" s="58">
        <v>103.371879682916</v>
      </c>
      <c r="J478" s="58">
        <v>101.28801742925</v>
      </c>
      <c r="K478" s="58">
        <v>98.805744249045006</v>
      </c>
      <c r="L478" s="58"/>
      <c r="M478" s="59">
        <v>0.38912012216661801</v>
      </c>
      <c r="N478" s="59">
        <v>0.41977134797270899</v>
      </c>
      <c r="O478" s="59">
        <v>0.38314237775075</v>
      </c>
      <c r="P478" s="59">
        <v>0.36226326316255703</v>
      </c>
      <c r="Q478" s="59">
        <v>0.32566711888577998</v>
      </c>
      <c r="R478" s="59">
        <v>0.33110215145495298</v>
      </c>
      <c r="S478" s="59">
        <v>0.24251847279694499</v>
      </c>
    </row>
    <row r="479" spans="1:19" x14ac:dyDescent="0.35">
      <c r="A479" t="s">
        <v>535</v>
      </c>
      <c r="B479" t="s">
        <v>536</v>
      </c>
      <c r="C479" s="51" t="s">
        <v>60</v>
      </c>
      <c r="D479" s="51" t="s">
        <v>256</v>
      </c>
      <c r="E479" s="51" t="s">
        <v>3708</v>
      </c>
      <c r="F479" s="58">
        <v>101.13868795199301</v>
      </c>
      <c r="G479" s="58">
        <v>109.977793835105</v>
      </c>
      <c r="H479" s="58">
        <v>99.029053091367203</v>
      </c>
      <c r="I479" s="58">
        <v>103.371879682916</v>
      </c>
      <c r="J479" s="58">
        <v>101.28801742925</v>
      </c>
      <c r="K479" s="58">
        <v>98.805744249045006</v>
      </c>
      <c r="L479" s="58"/>
      <c r="M479" s="59">
        <v>0.38912012216661801</v>
      </c>
      <c r="N479" s="59">
        <v>0.41977134797270899</v>
      </c>
      <c r="O479" s="59">
        <v>0.38314237775075</v>
      </c>
      <c r="P479" s="59">
        <v>0.36226326316255703</v>
      </c>
      <c r="Q479" s="59">
        <v>0.32566711888577998</v>
      </c>
      <c r="R479" s="59">
        <v>0.33110215145495298</v>
      </c>
      <c r="S479" s="59">
        <v>0.24251847279694499</v>
      </c>
    </row>
    <row r="480" spans="1:19" x14ac:dyDescent="0.35">
      <c r="A480" t="s">
        <v>531</v>
      </c>
      <c r="B480" t="s">
        <v>532</v>
      </c>
      <c r="C480" s="51" t="s">
        <v>40</v>
      </c>
      <c r="D480" s="51" t="s">
        <v>256</v>
      </c>
      <c r="E480" s="51" t="s">
        <v>3708</v>
      </c>
      <c r="F480" s="58">
        <v>101.13868795199301</v>
      </c>
      <c r="G480" s="58">
        <v>109.977793835105</v>
      </c>
      <c r="H480" s="58">
        <v>99.029053091367203</v>
      </c>
      <c r="I480" s="58">
        <v>103.371879682916</v>
      </c>
      <c r="J480" s="58">
        <v>101.28801742925</v>
      </c>
      <c r="K480" s="58">
        <v>98.805744249045006</v>
      </c>
      <c r="L480" s="58"/>
      <c r="M480" s="59">
        <v>0.38912012216661801</v>
      </c>
      <c r="N480" s="59">
        <v>0.41977134797270899</v>
      </c>
      <c r="O480" s="59">
        <v>0.38314237775075</v>
      </c>
      <c r="P480" s="59">
        <v>0.36226326316255703</v>
      </c>
      <c r="Q480" s="59">
        <v>0.32566711888577998</v>
      </c>
      <c r="R480" s="59">
        <v>0.33110215145495298</v>
      </c>
      <c r="S480" s="59">
        <v>0.24251847279694499</v>
      </c>
    </row>
    <row r="481" spans="1:19" x14ac:dyDescent="0.35">
      <c r="A481" t="s">
        <v>533</v>
      </c>
      <c r="B481" t="s">
        <v>534</v>
      </c>
      <c r="C481" s="51" t="s">
        <v>60</v>
      </c>
      <c r="D481" s="51" t="s">
        <v>256</v>
      </c>
      <c r="E481" s="51" t="s">
        <v>3708</v>
      </c>
      <c r="F481" s="58">
        <v>101.13868795199301</v>
      </c>
      <c r="G481" s="58">
        <v>109.977793835105</v>
      </c>
      <c r="H481" s="58">
        <v>99.029053091367203</v>
      </c>
      <c r="I481" s="58">
        <v>103.371879682916</v>
      </c>
      <c r="J481" s="58">
        <v>101.28801742925</v>
      </c>
      <c r="K481" s="58">
        <v>98.805744249045006</v>
      </c>
      <c r="L481" s="58"/>
      <c r="M481" s="59">
        <v>0.38912012216661801</v>
      </c>
      <c r="N481" s="59">
        <v>0.41977134797270899</v>
      </c>
      <c r="O481" s="59">
        <v>0.38314237775075</v>
      </c>
      <c r="P481" s="59">
        <v>0.36226326316255703</v>
      </c>
      <c r="Q481" s="59">
        <v>0.32566711888577998</v>
      </c>
      <c r="R481" s="59">
        <v>0.33110215145495298</v>
      </c>
      <c r="S481" s="59">
        <v>0.24251847279694499</v>
      </c>
    </row>
    <row r="482" spans="1:19" x14ac:dyDescent="0.35">
      <c r="A482" t="s">
        <v>822</v>
      </c>
      <c r="B482" t="s">
        <v>823</v>
      </c>
      <c r="C482" s="51" t="s">
        <v>40</v>
      </c>
      <c r="D482" s="51" t="s">
        <v>216</v>
      </c>
      <c r="E482" s="51" t="s">
        <v>3708</v>
      </c>
      <c r="F482" s="58">
        <v>104.256065626294</v>
      </c>
      <c r="G482" s="58">
        <v>107.67402254139201</v>
      </c>
      <c r="H482" s="58">
        <v>97.430712093583793</v>
      </c>
      <c r="I482" s="58">
        <v>99.090254035600793</v>
      </c>
      <c r="J482" s="58">
        <v>96.081159164012206</v>
      </c>
      <c r="K482" s="58">
        <v>103.320525896315</v>
      </c>
      <c r="L482" s="58"/>
      <c r="M482" s="59">
        <v>0.36754458337000201</v>
      </c>
      <c r="N482" s="59">
        <v>0.39130708042680501</v>
      </c>
      <c r="O482" s="59">
        <v>0.35151154873499002</v>
      </c>
      <c r="P482" s="59">
        <v>0.34011437051471199</v>
      </c>
      <c r="Q482" s="59">
        <v>0.30938218040332599</v>
      </c>
      <c r="R482" s="59">
        <v>0.311385714240769</v>
      </c>
      <c r="S482" s="59">
        <v>0.231304593543295</v>
      </c>
    </row>
    <row r="483" spans="1:19" x14ac:dyDescent="0.35">
      <c r="A483" t="s">
        <v>824</v>
      </c>
      <c r="B483" t="s">
        <v>825</v>
      </c>
      <c r="C483" s="51" t="s">
        <v>60</v>
      </c>
      <c r="D483" s="51" t="s">
        <v>216</v>
      </c>
      <c r="E483" s="51" t="s">
        <v>3707</v>
      </c>
      <c r="F483" s="58">
        <v>105.749686092423</v>
      </c>
      <c r="G483" s="58">
        <v>110.64316642744301</v>
      </c>
      <c r="H483" s="58">
        <v>99.879014978169195</v>
      </c>
      <c r="I483" s="58">
        <v>97.852296530844399</v>
      </c>
      <c r="J483" s="58">
        <v>93.529126073906397</v>
      </c>
      <c r="K483" s="58">
        <v>110.87285316332</v>
      </c>
      <c r="L483" s="58">
        <v>97.647163359455902</v>
      </c>
      <c r="M483" s="59">
        <v>0.61180057153345102</v>
      </c>
      <c r="N483" s="59">
        <v>0.64528989524406999</v>
      </c>
      <c r="O483" s="59">
        <v>0.56913357619441596</v>
      </c>
      <c r="P483" s="59">
        <v>0.55909462538656096</v>
      </c>
      <c r="Q483" s="59">
        <v>0.51538118833276103</v>
      </c>
      <c r="R483" s="59">
        <v>0.51782955766730698</v>
      </c>
      <c r="S483" s="59">
        <v>0.399876122240239</v>
      </c>
    </row>
    <row r="484" spans="1:19" x14ac:dyDescent="0.35">
      <c r="A484" t="s">
        <v>1544</v>
      </c>
      <c r="B484" t="s">
        <v>1545</v>
      </c>
      <c r="C484" s="51" t="s">
        <v>40</v>
      </c>
      <c r="D484" s="51" t="s">
        <v>223</v>
      </c>
      <c r="E484" s="51" t="s">
        <v>3708</v>
      </c>
      <c r="F484" s="58">
        <v>100.388791839075</v>
      </c>
      <c r="G484" s="58">
        <v>99.826164049375805</v>
      </c>
      <c r="H484" s="58">
        <v>99.505012079936904</v>
      </c>
      <c r="I484" s="58">
        <v>98.227176879222597</v>
      </c>
      <c r="J484" s="58">
        <v>101.93901466407</v>
      </c>
      <c r="K484" s="58">
        <v>94.0192392341268</v>
      </c>
      <c r="L484" s="58"/>
      <c r="M484" s="59">
        <v>0.444330819206122</v>
      </c>
      <c r="N484" s="59">
        <v>0.470984342268571</v>
      </c>
      <c r="O484" s="59">
        <v>0.42433250400234601</v>
      </c>
      <c r="P484" s="59">
        <v>0.419021891592396</v>
      </c>
      <c r="Q484" s="59">
        <v>0.38439326411896602</v>
      </c>
      <c r="R484" s="59">
        <v>0.37913708115814199</v>
      </c>
      <c r="S484" s="59">
        <v>0.28750924526489502</v>
      </c>
    </row>
    <row r="485" spans="1:19" x14ac:dyDescent="0.35">
      <c r="A485" t="s">
        <v>1550</v>
      </c>
      <c r="B485" t="s">
        <v>1551</v>
      </c>
      <c r="C485" s="51" t="s">
        <v>60</v>
      </c>
      <c r="D485" s="51" t="s">
        <v>223</v>
      </c>
      <c r="E485" s="51" t="s">
        <v>3708</v>
      </c>
      <c r="F485" s="58">
        <v>100.388791839075</v>
      </c>
      <c r="G485" s="58">
        <v>99.826164049375805</v>
      </c>
      <c r="H485" s="58">
        <v>99.505012079936904</v>
      </c>
      <c r="I485" s="58">
        <v>98.227176879222597</v>
      </c>
      <c r="J485" s="58">
        <v>101.93901466407</v>
      </c>
      <c r="K485" s="58">
        <v>94.0192392341268</v>
      </c>
      <c r="L485" s="58"/>
      <c r="M485" s="59">
        <v>0.444330819206122</v>
      </c>
      <c r="N485" s="59">
        <v>0.470984342268571</v>
      </c>
      <c r="O485" s="59">
        <v>0.42433250400234601</v>
      </c>
      <c r="P485" s="59">
        <v>0.419021891592396</v>
      </c>
      <c r="Q485" s="59">
        <v>0.38439326411896602</v>
      </c>
      <c r="R485" s="59">
        <v>0.37913708115814199</v>
      </c>
      <c r="S485" s="59">
        <v>0.28750924526489502</v>
      </c>
    </row>
    <row r="486" spans="1:19" x14ac:dyDescent="0.35">
      <c r="A486" t="s">
        <v>455</v>
      </c>
      <c r="B486" t="s">
        <v>456</v>
      </c>
      <c r="C486" s="51" t="s">
        <v>40</v>
      </c>
      <c r="D486" s="51" t="s">
        <v>440</v>
      </c>
      <c r="E486" s="51" t="s">
        <v>3708</v>
      </c>
      <c r="F486" s="58">
        <v>104.98236704723899</v>
      </c>
      <c r="G486" s="58">
        <v>117.69170067583001</v>
      </c>
      <c r="H486" s="58">
        <v>99.058687531484196</v>
      </c>
      <c r="I486" s="58"/>
      <c r="J486" s="58"/>
      <c r="K486" s="58"/>
      <c r="L486" s="58"/>
      <c r="M486" s="59">
        <v>0.30462665830239499</v>
      </c>
      <c r="N486" s="59">
        <v>0.331966441126886</v>
      </c>
      <c r="O486" s="59">
        <v>0.30588250292791203</v>
      </c>
      <c r="P486" s="59">
        <v>0.28640781261943599</v>
      </c>
      <c r="Q486" s="59">
        <v>0.25916229475755498</v>
      </c>
      <c r="R486" s="59">
        <v>0.265037399174338</v>
      </c>
      <c r="S486" s="59">
        <v>0.21331591708557199</v>
      </c>
    </row>
    <row r="487" spans="1:19" x14ac:dyDescent="0.35">
      <c r="A487" t="s">
        <v>234</v>
      </c>
      <c r="B487" t="s">
        <v>235</v>
      </c>
      <c r="C487" s="51" t="s">
        <v>40</v>
      </c>
      <c r="D487" s="51" t="s">
        <v>236</v>
      </c>
      <c r="E487" s="51" t="s">
        <v>3708</v>
      </c>
      <c r="F487" s="58">
        <v>109.402548578078</v>
      </c>
      <c r="G487" s="58">
        <v>111.708077948783</v>
      </c>
      <c r="H487" s="58">
        <v>104.44647837756401</v>
      </c>
      <c r="I487" s="58">
        <v>120.458497525496</v>
      </c>
      <c r="J487" s="58">
        <v>98.398585004284598</v>
      </c>
      <c r="K487" s="58">
        <v>104.72641268215</v>
      </c>
      <c r="L487" s="58">
        <v>94.924288291796202</v>
      </c>
      <c r="M487" s="59">
        <v>0.52256644457143397</v>
      </c>
      <c r="N487" s="59">
        <v>0.56534395215669597</v>
      </c>
      <c r="O487" s="59">
        <v>0.52594000587177803</v>
      </c>
      <c r="P487" s="59">
        <v>0.49798492886874002</v>
      </c>
      <c r="Q487" s="59">
        <v>0.46231135113582</v>
      </c>
      <c r="R487" s="59">
        <v>0.46883485989388901</v>
      </c>
      <c r="S487" s="59">
        <v>0.39656375917117798</v>
      </c>
    </row>
    <row r="488" spans="1:19" x14ac:dyDescent="0.35">
      <c r="A488" t="s">
        <v>380</v>
      </c>
      <c r="B488" t="s">
        <v>381</v>
      </c>
      <c r="C488" s="51" t="s">
        <v>60</v>
      </c>
      <c r="D488" s="51" t="s">
        <v>236</v>
      </c>
      <c r="E488" s="51" t="s">
        <v>3707</v>
      </c>
      <c r="F488" s="58">
        <v>105.501341035946</v>
      </c>
      <c r="G488" s="58">
        <v>104.591081348149</v>
      </c>
      <c r="H488" s="58">
        <v>91.160869063282604</v>
      </c>
      <c r="I488" s="58">
        <v>99.091113072103994</v>
      </c>
      <c r="J488" s="58">
        <v>111.67106041548</v>
      </c>
      <c r="K488" s="58">
        <v>96.803826136119596</v>
      </c>
      <c r="L488" s="58">
        <v>101.59364401385901</v>
      </c>
      <c r="M488" s="59">
        <v>0.50457910974555598</v>
      </c>
      <c r="N488" s="59">
        <v>0.47276438090820799</v>
      </c>
      <c r="O488" s="59">
        <v>0.51110457349935701</v>
      </c>
      <c r="P488" s="59">
        <v>0.46616191432575399</v>
      </c>
      <c r="Q488" s="59">
        <v>0.41719464816896701</v>
      </c>
      <c r="R488" s="59">
        <v>0.43244034809007698</v>
      </c>
      <c r="S488" s="59">
        <v>0.01</v>
      </c>
    </row>
    <row r="489" spans="1:19" x14ac:dyDescent="0.35">
      <c r="A489" t="s">
        <v>2190</v>
      </c>
      <c r="B489" t="s">
        <v>2191</v>
      </c>
      <c r="C489" s="51" t="s">
        <v>60</v>
      </c>
      <c r="D489" s="51" t="s">
        <v>73</v>
      </c>
      <c r="E489" s="51" t="s">
        <v>3707</v>
      </c>
      <c r="F489" s="58">
        <v>106.199022969406</v>
      </c>
      <c r="G489" s="58">
        <v>121.562845908174</v>
      </c>
      <c r="H489" s="58">
        <v>104.84169249981301</v>
      </c>
      <c r="I489" s="58">
        <v>128.442446418538</v>
      </c>
      <c r="J489" s="58">
        <v>112.99437579740299</v>
      </c>
      <c r="K489" s="58">
        <v>95.929346438527702</v>
      </c>
      <c r="L489" s="58">
        <v>83.545165129096205</v>
      </c>
      <c r="M489" s="59">
        <v>0.72054592680485496</v>
      </c>
      <c r="N489" s="59">
        <v>0.75356224799848603</v>
      </c>
      <c r="O489" s="59">
        <v>0.71557280888039598</v>
      </c>
      <c r="P489" s="59">
        <v>0.69426677789957802</v>
      </c>
      <c r="Q489" s="59">
        <v>0.65907442102357605</v>
      </c>
      <c r="R489" s="59">
        <v>0.66212922745467395</v>
      </c>
      <c r="S489" s="59">
        <v>0.57251160277482305</v>
      </c>
    </row>
    <row r="490" spans="1:19" x14ac:dyDescent="0.35">
      <c r="A490" t="s">
        <v>2876</v>
      </c>
      <c r="B490" t="s">
        <v>2877</v>
      </c>
      <c r="C490" s="51" t="s">
        <v>40</v>
      </c>
      <c r="D490" s="51" t="s">
        <v>44</v>
      </c>
      <c r="E490" s="51" t="s">
        <v>3707</v>
      </c>
      <c r="F490" s="58">
        <v>100.552862336031</v>
      </c>
      <c r="G490" s="58">
        <v>117.548501350758</v>
      </c>
      <c r="H490" s="58">
        <v>115.39291481496301</v>
      </c>
      <c r="I490" s="58">
        <v>116.217720654716</v>
      </c>
      <c r="J490" s="58">
        <v>107.135178691729</v>
      </c>
      <c r="K490" s="58">
        <v>101.297251742784</v>
      </c>
      <c r="L490" s="58">
        <v>89.742482358823693</v>
      </c>
      <c r="M490" s="59">
        <v>0.519704115440215</v>
      </c>
      <c r="N490" s="59">
        <v>0.57239200191857098</v>
      </c>
      <c r="O490" s="59">
        <v>0.52587883540213798</v>
      </c>
      <c r="P490" s="59">
        <v>0.484138732077812</v>
      </c>
      <c r="Q490" s="59">
        <v>0.44092528857240498</v>
      </c>
      <c r="R490" s="59">
        <v>0.45512894381776697</v>
      </c>
      <c r="S490" s="59">
        <v>0.37941430392194703</v>
      </c>
    </row>
    <row r="491" spans="1:19" x14ac:dyDescent="0.35">
      <c r="A491" t="s">
        <v>974</v>
      </c>
      <c r="B491" t="s">
        <v>975</v>
      </c>
      <c r="C491" s="51" t="s">
        <v>60</v>
      </c>
      <c r="D491" s="51" t="s">
        <v>73</v>
      </c>
      <c r="E491" s="51" t="s">
        <v>3708</v>
      </c>
      <c r="F491" s="58">
        <v>110.16577132257299</v>
      </c>
      <c r="G491" s="58">
        <v>116.525179722866</v>
      </c>
      <c r="H491" s="58">
        <v>116.978120966519</v>
      </c>
      <c r="I491" s="58">
        <v>123.96413004654001</v>
      </c>
      <c r="J491" s="58">
        <v>120.293048166999</v>
      </c>
      <c r="K491" s="58">
        <v>113.506841280179</v>
      </c>
      <c r="L491" s="58">
        <v>90.467233682171894</v>
      </c>
      <c r="M491" s="59">
        <v>0.45587421225535102</v>
      </c>
      <c r="N491" s="59">
        <v>0.482401590566362</v>
      </c>
      <c r="O491" s="59">
        <v>0.45774478814828901</v>
      </c>
      <c r="P491" s="59">
        <v>0.439829481807337</v>
      </c>
      <c r="Q491" s="59">
        <v>0.41666860740196499</v>
      </c>
      <c r="R491" s="59">
        <v>0.42140601337242301</v>
      </c>
      <c r="S491" s="59">
        <v>0.37584270568084699</v>
      </c>
    </row>
    <row r="492" spans="1:19" x14ac:dyDescent="0.35">
      <c r="A492" t="s">
        <v>908</v>
      </c>
      <c r="B492" t="s">
        <v>909</v>
      </c>
      <c r="C492" s="51" t="s">
        <v>40</v>
      </c>
      <c r="D492" s="51" t="s">
        <v>233</v>
      </c>
      <c r="E492" s="51" t="s">
        <v>3708</v>
      </c>
      <c r="F492" s="58">
        <v>100.722421875911</v>
      </c>
      <c r="G492" s="58">
        <v>111.000359880415</v>
      </c>
      <c r="H492" s="58">
        <v>104.415879447053</v>
      </c>
      <c r="I492" s="58">
        <v>120.608828913555</v>
      </c>
      <c r="J492" s="58">
        <v>115.55380219616001</v>
      </c>
      <c r="K492" s="58">
        <v>110.385878105866</v>
      </c>
      <c r="L492" s="58">
        <v>97.144807140527007</v>
      </c>
      <c r="M492" s="59">
        <v>0.53455420183743696</v>
      </c>
      <c r="N492" s="59">
        <v>0.55311763310219897</v>
      </c>
      <c r="O492" s="59">
        <v>0.53118434832429295</v>
      </c>
      <c r="P492" s="59">
        <v>0.52187638151225701</v>
      </c>
      <c r="Q492" s="59">
        <v>0.50110394967482796</v>
      </c>
      <c r="R492" s="59">
        <v>0.49953667812122798</v>
      </c>
      <c r="S492" s="59">
        <v>0.43558677786881</v>
      </c>
    </row>
    <row r="493" spans="1:19" x14ac:dyDescent="0.35">
      <c r="A493" t="s">
        <v>902</v>
      </c>
      <c r="B493" t="s">
        <v>903</v>
      </c>
      <c r="C493" s="51" t="s">
        <v>40</v>
      </c>
      <c r="D493" s="51" t="s">
        <v>233</v>
      </c>
      <c r="E493" s="51" t="s">
        <v>3708</v>
      </c>
      <c r="F493" s="58">
        <v>100.722421875911</v>
      </c>
      <c r="G493" s="58">
        <v>111.000359880415</v>
      </c>
      <c r="H493" s="58">
        <v>104.415879447053</v>
      </c>
      <c r="I493" s="58">
        <v>120.608828913555</v>
      </c>
      <c r="J493" s="58">
        <v>115.55380219616001</v>
      </c>
      <c r="K493" s="58">
        <v>110.385878105866</v>
      </c>
      <c r="L493" s="58">
        <v>97.144807140527007</v>
      </c>
      <c r="M493" s="59">
        <v>0.53455420183743696</v>
      </c>
      <c r="N493" s="59">
        <v>0.55311763310219897</v>
      </c>
      <c r="O493" s="59">
        <v>0.53118434832429295</v>
      </c>
      <c r="P493" s="59">
        <v>0.52187638151225701</v>
      </c>
      <c r="Q493" s="59">
        <v>0.50110394967482796</v>
      </c>
      <c r="R493" s="59">
        <v>0.49953667812122798</v>
      </c>
      <c r="S493" s="59">
        <v>0.43558677786881</v>
      </c>
    </row>
    <row r="494" spans="1:19" x14ac:dyDescent="0.35">
      <c r="A494" t="s">
        <v>910</v>
      </c>
      <c r="B494" t="s">
        <v>911</v>
      </c>
      <c r="C494" s="51" t="s">
        <v>60</v>
      </c>
      <c r="D494" s="51" t="s">
        <v>233</v>
      </c>
      <c r="E494" s="51" t="s">
        <v>3707</v>
      </c>
      <c r="F494" s="58">
        <v>90.8394246688311</v>
      </c>
      <c r="G494" s="58">
        <v>110.839387938949</v>
      </c>
      <c r="H494" s="58">
        <v>97.016055736167203</v>
      </c>
      <c r="I494" s="58">
        <v>118.070121517275</v>
      </c>
      <c r="J494" s="58">
        <v>114.840531296308</v>
      </c>
      <c r="K494" s="58">
        <v>111.565820848679</v>
      </c>
      <c r="L494" s="58">
        <v>97.144807140527007</v>
      </c>
      <c r="M494" s="59">
        <v>0.63807153370667102</v>
      </c>
      <c r="N494" s="59">
        <v>0.63627158236630899</v>
      </c>
      <c r="O494" s="59">
        <v>0.61438860887532998</v>
      </c>
      <c r="P494" s="59">
        <v>0.61525215929683297</v>
      </c>
      <c r="Q494" s="59">
        <v>0.58373860381519105</v>
      </c>
      <c r="R494" s="59">
        <v>0.56277846304744905</v>
      </c>
      <c r="S494" s="59">
        <v>0.43558677786881</v>
      </c>
    </row>
    <row r="495" spans="1:19" x14ac:dyDescent="0.35">
      <c r="A495" t="s">
        <v>900</v>
      </c>
      <c r="B495" t="s">
        <v>901</v>
      </c>
      <c r="C495" s="51" t="s">
        <v>40</v>
      </c>
      <c r="D495" s="51" t="s">
        <v>233</v>
      </c>
      <c r="E495" s="51" t="s">
        <v>3708</v>
      </c>
      <c r="F495" s="58">
        <v>100.722421875911</v>
      </c>
      <c r="G495" s="58">
        <v>111.000359880415</v>
      </c>
      <c r="H495" s="58">
        <v>104.415879447053</v>
      </c>
      <c r="I495" s="58">
        <v>120.608828913555</v>
      </c>
      <c r="J495" s="58">
        <v>115.55380219616001</v>
      </c>
      <c r="K495" s="58">
        <v>110.385878105866</v>
      </c>
      <c r="L495" s="58">
        <v>97.144807140527007</v>
      </c>
      <c r="M495" s="59">
        <v>0.53455420183743696</v>
      </c>
      <c r="N495" s="59">
        <v>0.55311763310219897</v>
      </c>
      <c r="O495" s="59">
        <v>0.53118434832429295</v>
      </c>
      <c r="P495" s="59">
        <v>0.52187638151225701</v>
      </c>
      <c r="Q495" s="59">
        <v>0.50110394967482796</v>
      </c>
      <c r="R495" s="59">
        <v>0.49953667812122798</v>
      </c>
      <c r="S495" s="59">
        <v>0.43558677786881</v>
      </c>
    </row>
    <row r="496" spans="1:19" x14ac:dyDescent="0.35">
      <c r="A496" t="s">
        <v>904</v>
      </c>
      <c r="B496" t="s">
        <v>905</v>
      </c>
      <c r="C496" s="51" t="s">
        <v>40</v>
      </c>
      <c r="D496" s="51" t="s">
        <v>233</v>
      </c>
      <c r="E496" s="51" t="s">
        <v>3707</v>
      </c>
      <c r="F496" s="58">
        <v>105.991422450455</v>
      </c>
      <c r="G496" s="58">
        <v>110.162385945125</v>
      </c>
      <c r="H496" s="58">
        <v>105.447959813962</v>
      </c>
      <c r="I496" s="58">
        <v>122.291681423317</v>
      </c>
      <c r="J496" s="58">
        <v>112.235548217615</v>
      </c>
      <c r="K496" s="58">
        <v>107.64961032071101</v>
      </c>
      <c r="L496" s="58">
        <v>95.972307781355198</v>
      </c>
      <c r="M496" s="59">
        <v>0.63801880352679097</v>
      </c>
      <c r="N496" s="59">
        <v>0.67499890889529601</v>
      </c>
      <c r="O496" s="59">
        <v>0.63882974127147596</v>
      </c>
      <c r="P496" s="59">
        <v>0.61519780015695902</v>
      </c>
      <c r="Q496" s="59">
        <v>0.583684899798805</v>
      </c>
      <c r="R496" s="59">
        <v>0.58769911416826004</v>
      </c>
      <c r="S496" s="59">
        <v>0.51321045559220102</v>
      </c>
    </row>
    <row r="497" spans="1:19" x14ac:dyDescent="0.35">
      <c r="A497" t="s">
        <v>906</v>
      </c>
      <c r="B497" t="s">
        <v>907</v>
      </c>
      <c r="C497" s="51" t="s">
        <v>40</v>
      </c>
      <c r="D497" s="51" t="s">
        <v>233</v>
      </c>
      <c r="E497" s="51" t="s">
        <v>3707</v>
      </c>
      <c r="F497" s="58">
        <v>99.8965694247389</v>
      </c>
      <c r="G497" s="58">
        <v>111.71891891627</v>
      </c>
      <c r="H497" s="58">
        <v>105.65772701867</v>
      </c>
      <c r="I497" s="58">
        <v>126.14706906583</v>
      </c>
      <c r="J497" s="58">
        <v>120.103920382391</v>
      </c>
      <c r="K497" s="58">
        <v>118.93867137712</v>
      </c>
      <c r="L497" s="58">
        <v>98.097283237672897</v>
      </c>
      <c r="M497" s="59">
        <v>0.63809789604059197</v>
      </c>
      <c r="N497" s="59">
        <v>0.67552997488900801</v>
      </c>
      <c r="O497" s="59">
        <v>0.638443881480241</v>
      </c>
      <c r="P497" s="59">
        <v>0.61587402120095602</v>
      </c>
      <c r="Q497" s="59">
        <v>0.58437800054191602</v>
      </c>
      <c r="R497" s="59">
        <v>0.58757807231749803</v>
      </c>
      <c r="S497" s="59">
        <v>0.51261578648816197</v>
      </c>
    </row>
    <row r="498" spans="1:19" x14ac:dyDescent="0.35">
      <c r="A498" t="s">
        <v>1510</v>
      </c>
      <c r="B498" t="s">
        <v>1511</v>
      </c>
      <c r="C498" s="51" t="s">
        <v>40</v>
      </c>
      <c r="D498" s="51" t="s">
        <v>230</v>
      </c>
      <c r="E498" s="51" t="s">
        <v>3707</v>
      </c>
      <c r="F498" s="58">
        <v>109.955166849782</v>
      </c>
      <c r="G498" s="58">
        <v>97.003662316858396</v>
      </c>
      <c r="H498" s="58">
        <v>97.303156915287701</v>
      </c>
      <c r="I498" s="58">
        <v>106.503004104734</v>
      </c>
      <c r="J498" s="58">
        <v>101.459313441362</v>
      </c>
      <c r="K498" s="58">
        <v>88.486906750122401</v>
      </c>
      <c r="L498" s="58">
        <v>95.967229248230396</v>
      </c>
      <c r="M498" s="59">
        <v>0.71583627826770402</v>
      </c>
      <c r="N498" s="59">
        <v>0.74153955456766396</v>
      </c>
      <c r="O498" s="59">
        <v>0.70925405926878404</v>
      </c>
      <c r="P498" s="59">
        <v>0.67718994641497998</v>
      </c>
      <c r="Q498" s="59">
        <v>0.64085081062262905</v>
      </c>
      <c r="R498" s="59">
        <v>0.65045473231155704</v>
      </c>
      <c r="S498" s="59">
        <v>0.57415185196416796</v>
      </c>
    </row>
    <row r="499" spans="1:19" x14ac:dyDescent="0.35">
      <c r="A499" t="s">
        <v>3428</v>
      </c>
      <c r="B499" t="s">
        <v>3429</v>
      </c>
      <c r="C499" s="51" t="s">
        <v>60</v>
      </c>
      <c r="D499" s="51" t="s">
        <v>41</v>
      </c>
      <c r="E499" s="51" t="s">
        <v>3707</v>
      </c>
      <c r="F499" s="58">
        <v>102.156438436139</v>
      </c>
      <c r="G499" s="58">
        <v>102.75675679801699</v>
      </c>
      <c r="H499" s="58">
        <v>120.02175006188</v>
      </c>
      <c r="I499" s="58">
        <v>106.417100454414</v>
      </c>
      <c r="J499" s="58">
        <v>101.32691434029699</v>
      </c>
      <c r="K499" s="58">
        <v>106.52740055209701</v>
      </c>
      <c r="L499" s="58">
        <v>97.606200246119897</v>
      </c>
      <c r="M499" s="59">
        <v>0.63119010756763205</v>
      </c>
      <c r="N499" s="59">
        <v>0.68057955057966801</v>
      </c>
      <c r="O499" s="59">
        <v>0.63612348065482005</v>
      </c>
      <c r="P499" s="59">
        <v>0.60247154769924605</v>
      </c>
      <c r="Q499" s="59">
        <v>0.56249740953096505</v>
      </c>
      <c r="R499" s="59">
        <v>0.57136658755422998</v>
      </c>
      <c r="S499" s="59">
        <v>0.50083951403194504</v>
      </c>
    </row>
    <row r="500" spans="1:19" x14ac:dyDescent="0.35">
      <c r="A500" t="s">
        <v>752</v>
      </c>
      <c r="B500" t="s">
        <v>753</v>
      </c>
      <c r="C500" s="51" t="s">
        <v>40</v>
      </c>
      <c r="D500" s="51" t="s">
        <v>52</v>
      </c>
      <c r="E500" s="51" t="s">
        <v>3707</v>
      </c>
      <c r="F500" s="58">
        <v>106.14014547415999</v>
      </c>
      <c r="G500" s="58">
        <v>115.055670154363</v>
      </c>
      <c r="H500" s="58">
        <v>100.139487901347</v>
      </c>
      <c r="I500" s="58">
        <v>96.272292961831795</v>
      </c>
      <c r="J500" s="58">
        <v>100.96692487633</v>
      </c>
      <c r="K500" s="58">
        <v>115.266177704489</v>
      </c>
      <c r="L500" s="58">
        <v>103.513775999469</v>
      </c>
      <c r="M500" s="59">
        <v>0.56145487324364096</v>
      </c>
      <c r="N500" s="59">
        <v>0.61252235397796295</v>
      </c>
      <c r="O500" s="59">
        <v>0.56752732891909896</v>
      </c>
      <c r="P500" s="59">
        <v>0.52668569657333597</v>
      </c>
      <c r="Q500" s="59">
        <v>0.483691767927799</v>
      </c>
      <c r="R500" s="59">
        <v>0.497882592620079</v>
      </c>
      <c r="S500" s="59">
        <v>0.42198301797784799</v>
      </c>
    </row>
    <row r="501" spans="1:19" x14ac:dyDescent="0.35">
      <c r="A501" t="s">
        <v>1956</v>
      </c>
      <c r="B501" t="s">
        <v>1957</v>
      </c>
      <c r="C501" s="51" t="s">
        <v>60</v>
      </c>
      <c r="D501" s="51" t="s">
        <v>80</v>
      </c>
      <c r="E501" s="51" t="s">
        <v>3708</v>
      </c>
      <c r="F501" s="58">
        <v>114.862535075976</v>
      </c>
      <c r="G501" s="58">
        <v>111.751803184312</v>
      </c>
      <c r="H501" s="58">
        <v>105.08841292468</v>
      </c>
      <c r="I501" s="58">
        <v>120.09601593731399</v>
      </c>
      <c r="J501" s="58">
        <v>123.370247467279</v>
      </c>
      <c r="K501" s="58">
        <v>99.446757990789905</v>
      </c>
      <c r="L501" s="58">
        <v>89.186215557493497</v>
      </c>
      <c r="M501" s="59">
        <v>0.52830916076964896</v>
      </c>
      <c r="N501" s="59">
        <v>0.55275460341476301</v>
      </c>
      <c r="O501" s="59">
        <v>0.52851247895144504</v>
      </c>
      <c r="P501" s="59">
        <v>0.51235188160973799</v>
      </c>
      <c r="Q501" s="59">
        <v>0.48855001021426803</v>
      </c>
      <c r="R501" s="59">
        <v>0.49230203790082799</v>
      </c>
      <c r="S501" s="59">
        <v>0.44421500668219299</v>
      </c>
    </row>
    <row r="502" spans="1:19" x14ac:dyDescent="0.35">
      <c r="A502" t="s">
        <v>1958</v>
      </c>
      <c r="B502" t="s">
        <v>1959</v>
      </c>
      <c r="C502" s="51" t="s">
        <v>60</v>
      </c>
      <c r="D502" s="51" t="s">
        <v>80</v>
      </c>
      <c r="E502" s="51" t="s">
        <v>3708</v>
      </c>
      <c r="F502" s="58">
        <v>114.862535075976</v>
      </c>
      <c r="G502" s="58">
        <v>111.751803184312</v>
      </c>
      <c r="H502" s="58">
        <v>105.08841292468</v>
      </c>
      <c r="I502" s="58">
        <v>120.09601593731399</v>
      </c>
      <c r="J502" s="58">
        <v>123.370247467279</v>
      </c>
      <c r="K502" s="58">
        <v>99.446757990789905</v>
      </c>
      <c r="L502" s="58">
        <v>89.186215557493497</v>
      </c>
      <c r="M502" s="59">
        <v>0.52830916076964896</v>
      </c>
      <c r="N502" s="59">
        <v>0.55275460341476301</v>
      </c>
      <c r="O502" s="59">
        <v>0.52851247895144504</v>
      </c>
      <c r="P502" s="59">
        <v>0.51235188160973799</v>
      </c>
      <c r="Q502" s="59">
        <v>0.48855001021426803</v>
      </c>
      <c r="R502" s="59">
        <v>0.49230203790082799</v>
      </c>
      <c r="S502" s="59">
        <v>0.44421500668219299</v>
      </c>
    </row>
    <row r="503" spans="1:19" x14ac:dyDescent="0.35">
      <c r="A503" t="s">
        <v>1960</v>
      </c>
      <c r="B503" t="s">
        <v>1961</v>
      </c>
      <c r="C503" s="51" t="s">
        <v>60</v>
      </c>
      <c r="D503" s="51" t="s">
        <v>80</v>
      </c>
      <c r="E503" s="51" t="s">
        <v>3707</v>
      </c>
      <c r="F503" s="58">
        <v>112.31998854658499</v>
      </c>
      <c r="G503" s="58">
        <v>102.06461030112899</v>
      </c>
      <c r="H503" s="58">
        <v>100.66446191346201</v>
      </c>
      <c r="I503" s="58">
        <v>114.55968475504601</v>
      </c>
      <c r="J503" s="58">
        <v>121.307987293845</v>
      </c>
      <c r="K503" s="58">
        <v>97.8900144273846</v>
      </c>
      <c r="L503" s="58">
        <v>91.1539518151408</v>
      </c>
      <c r="M503" s="59">
        <v>0.63386528452928603</v>
      </c>
      <c r="N503" s="59">
        <v>0.675783276344882</v>
      </c>
      <c r="O503" s="59">
        <v>0.63666445056685395</v>
      </c>
      <c r="P503" s="59">
        <v>0.60985483680067099</v>
      </c>
      <c r="Q503" s="59">
        <v>0.575890488058452</v>
      </c>
      <c r="R503" s="59">
        <v>0.58223019056487302</v>
      </c>
      <c r="S503" s="59">
        <v>0.51876616703837597</v>
      </c>
    </row>
    <row r="504" spans="1:19" x14ac:dyDescent="0.35">
      <c r="A504" t="s">
        <v>1767</v>
      </c>
      <c r="B504" t="s">
        <v>1768</v>
      </c>
      <c r="C504" s="51" t="s">
        <v>60</v>
      </c>
      <c r="D504" s="51" t="s">
        <v>114</v>
      </c>
      <c r="E504" s="51" t="s">
        <v>3707</v>
      </c>
      <c r="F504" s="58">
        <v>101.69174316243701</v>
      </c>
      <c r="G504" s="58">
        <v>116.15139630449799</v>
      </c>
      <c r="H504" s="58">
        <v>107.578311064951</v>
      </c>
      <c r="I504" s="58">
        <v>120.136645182298</v>
      </c>
      <c r="J504" s="58">
        <v>117.221736488492</v>
      </c>
      <c r="K504" s="58">
        <v>101.10166480983099</v>
      </c>
      <c r="L504" s="58">
        <v>86.853020243060598</v>
      </c>
      <c r="M504" s="59">
        <v>0.66388439199305105</v>
      </c>
      <c r="N504" s="59">
        <v>0.69576679611616998</v>
      </c>
      <c r="O504" s="59">
        <v>0.66253089637426998</v>
      </c>
      <c r="P504" s="59">
        <v>0.63997663994629606</v>
      </c>
      <c r="Q504" s="59">
        <v>0.609424799100036</v>
      </c>
      <c r="R504" s="59">
        <v>0.61413036347043803</v>
      </c>
      <c r="S504" s="59">
        <v>0.54114286497888697</v>
      </c>
    </row>
    <row r="505" spans="1:19" x14ac:dyDescent="0.35">
      <c r="A505" t="s">
        <v>1765</v>
      </c>
      <c r="B505" t="s">
        <v>1766</v>
      </c>
      <c r="C505" s="51" t="s">
        <v>40</v>
      </c>
      <c r="D505" s="51" t="s">
        <v>114</v>
      </c>
      <c r="E505" s="51" t="s">
        <v>3707</v>
      </c>
      <c r="F505" s="58">
        <v>102.14005869511401</v>
      </c>
      <c r="G505" s="58">
        <v>126.153995638705</v>
      </c>
      <c r="H505" s="58">
        <v>99.481656283163204</v>
      </c>
      <c r="I505" s="58">
        <v>135.10678797800199</v>
      </c>
      <c r="J505" s="58">
        <v>116.94593518993599</v>
      </c>
      <c r="K505" s="58">
        <v>96.793982291362695</v>
      </c>
      <c r="L505" s="58">
        <v>87.882846306260504</v>
      </c>
      <c r="M505" s="59">
        <v>0.72142082447769595</v>
      </c>
      <c r="N505" s="59">
        <v>0.71094670013755901</v>
      </c>
      <c r="O505" s="59">
        <v>0.63762833209951097</v>
      </c>
      <c r="P505" s="59">
        <v>0.69632557348583402</v>
      </c>
      <c r="Q505" s="59">
        <v>0.66268772781222895</v>
      </c>
      <c r="R505" s="59">
        <v>0.61291524469949898</v>
      </c>
      <c r="S505" s="59">
        <v>0.46914772364025897</v>
      </c>
    </row>
    <row r="506" spans="1:19" x14ac:dyDescent="0.35">
      <c r="A506" t="s">
        <v>1765</v>
      </c>
      <c r="B506" t="s">
        <v>1766</v>
      </c>
      <c r="C506" s="51" t="s">
        <v>40</v>
      </c>
      <c r="D506" s="51" t="s">
        <v>114</v>
      </c>
      <c r="E506" s="51" t="s">
        <v>3707</v>
      </c>
      <c r="F506" s="58">
        <v>102.14005869511401</v>
      </c>
      <c r="G506" s="58">
        <v>126.153995638705</v>
      </c>
      <c r="H506" s="58">
        <v>99.481656283163204</v>
      </c>
      <c r="I506" s="58">
        <v>135.10678797800199</v>
      </c>
      <c r="J506" s="58">
        <v>116.94593518993599</v>
      </c>
      <c r="K506" s="58">
        <v>96.793982291362695</v>
      </c>
      <c r="L506" s="58">
        <v>87.882846306260504</v>
      </c>
      <c r="M506" s="59">
        <v>0.72142082447769595</v>
      </c>
      <c r="N506" s="59">
        <v>0.71094670013755901</v>
      </c>
      <c r="O506" s="59">
        <v>0.63762833209951097</v>
      </c>
      <c r="P506" s="59">
        <v>0.69632557348583402</v>
      </c>
      <c r="Q506" s="59">
        <v>0.66268772781222895</v>
      </c>
      <c r="R506" s="59">
        <v>0.61291524469949898</v>
      </c>
      <c r="S506" s="59">
        <v>0.46914772364025897</v>
      </c>
    </row>
    <row r="507" spans="1:19" x14ac:dyDescent="0.35">
      <c r="A507" t="s">
        <v>1769</v>
      </c>
      <c r="B507" t="s">
        <v>1770</v>
      </c>
      <c r="C507" s="51" t="s">
        <v>60</v>
      </c>
      <c r="D507" s="51" t="s">
        <v>114</v>
      </c>
      <c r="E507" s="51" t="s">
        <v>3707</v>
      </c>
      <c r="F507" s="58">
        <v>104.285067435177</v>
      </c>
      <c r="G507" s="58">
        <v>125.614838189043</v>
      </c>
      <c r="H507" s="58">
        <v>105.57372179658999</v>
      </c>
      <c r="I507" s="58">
        <v>125.68824812462201</v>
      </c>
      <c r="J507" s="58">
        <v>120.079646007382</v>
      </c>
      <c r="K507" s="58">
        <v>99.480887523601496</v>
      </c>
      <c r="L507" s="58">
        <v>87.2899136119308</v>
      </c>
      <c r="M507" s="59">
        <v>0.70167804340129203</v>
      </c>
      <c r="N507" s="59">
        <v>0.73500066985729995</v>
      </c>
      <c r="O507" s="59">
        <v>0.70145446351000496</v>
      </c>
      <c r="P507" s="59">
        <v>0.67756081233312204</v>
      </c>
      <c r="Q507" s="59">
        <v>0.64580892711354698</v>
      </c>
      <c r="R507" s="59">
        <v>0.65136410805312195</v>
      </c>
      <c r="S507" s="59">
        <v>0.57795300863279497</v>
      </c>
    </row>
    <row r="508" spans="1:19" x14ac:dyDescent="0.35">
      <c r="A508" t="s">
        <v>1797</v>
      </c>
      <c r="B508" t="s">
        <v>1798</v>
      </c>
      <c r="C508" s="51" t="s">
        <v>60</v>
      </c>
      <c r="D508" s="51" t="s">
        <v>114</v>
      </c>
      <c r="E508" s="51" t="s">
        <v>3707</v>
      </c>
      <c r="F508" s="58">
        <v>102.764411384496</v>
      </c>
      <c r="G508" s="58">
        <v>125.403340768807</v>
      </c>
      <c r="H508" s="58">
        <v>108.391054969526</v>
      </c>
      <c r="I508" s="58">
        <v>108.451489790984</v>
      </c>
      <c r="J508" s="58">
        <v>134.63428135913401</v>
      </c>
      <c r="K508" s="58">
        <v>102.47502734912899</v>
      </c>
      <c r="L508" s="58">
        <v>87.693656995349201</v>
      </c>
      <c r="M508" s="59">
        <v>0.64452345646301201</v>
      </c>
      <c r="N508" s="59">
        <v>0.681417940959264</v>
      </c>
      <c r="O508" s="59">
        <v>0.64855150225482505</v>
      </c>
      <c r="P508" s="59">
        <v>0.61930183716040998</v>
      </c>
      <c r="Q508" s="59">
        <v>0.58716903469439197</v>
      </c>
      <c r="R508" s="59">
        <v>0.59709165990452495</v>
      </c>
      <c r="S508" s="59">
        <v>0.527958358070443</v>
      </c>
    </row>
    <row r="509" spans="1:19" x14ac:dyDescent="0.35">
      <c r="A509" t="s">
        <v>1793</v>
      </c>
      <c r="B509" t="s">
        <v>1794</v>
      </c>
      <c r="C509" s="51" t="s">
        <v>40</v>
      </c>
      <c r="D509" s="51" t="s">
        <v>114</v>
      </c>
      <c r="E509" s="51" t="s">
        <v>3707</v>
      </c>
      <c r="F509" s="58">
        <v>99.521320972896206</v>
      </c>
      <c r="G509" s="58">
        <v>121.184923211311</v>
      </c>
      <c r="H509" s="58">
        <v>118.75085430901299</v>
      </c>
      <c r="I509" s="58">
        <v>113.578346906728</v>
      </c>
      <c r="J509" s="58">
        <v>133.765374555899</v>
      </c>
      <c r="K509" s="58">
        <v>114.579917822488</v>
      </c>
      <c r="L509" s="58">
        <v>82.195140342783006</v>
      </c>
      <c r="M509" s="59">
        <v>0.71899368272114705</v>
      </c>
      <c r="N509" s="59">
        <v>0.75675054158949495</v>
      </c>
      <c r="O509" s="59">
        <v>0.72242905350761499</v>
      </c>
      <c r="P509" s="59">
        <v>0.69684989380323403</v>
      </c>
      <c r="Q509" s="59">
        <v>0.66469290933426595</v>
      </c>
      <c r="R509" s="59">
        <v>0.67159764422062795</v>
      </c>
      <c r="S509" s="59">
        <v>0.60463114920108496</v>
      </c>
    </row>
    <row r="510" spans="1:19" x14ac:dyDescent="0.35">
      <c r="A510" t="s">
        <v>1795</v>
      </c>
      <c r="B510" t="s">
        <v>1796</v>
      </c>
      <c r="C510" s="51" t="s">
        <v>40</v>
      </c>
      <c r="D510" s="51" t="s">
        <v>114</v>
      </c>
      <c r="E510" s="51" t="s">
        <v>3708</v>
      </c>
      <c r="F510" s="58">
        <v>101.549022584676</v>
      </c>
      <c r="G510" s="58">
        <v>121.996386053384</v>
      </c>
      <c r="H510" s="58">
        <v>111.207518209951</v>
      </c>
      <c r="I510" s="58">
        <v>111.83593453274401</v>
      </c>
      <c r="J510" s="58">
        <v>130.978357794239</v>
      </c>
      <c r="K510" s="58">
        <v>105.649033768457</v>
      </c>
      <c r="L510" s="58">
        <v>86.935058085845199</v>
      </c>
      <c r="M510" s="59">
        <v>0.53803262932249996</v>
      </c>
      <c r="N510" s="59">
        <v>0.55933783626354106</v>
      </c>
      <c r="O510" s="59">
        <v>0.54001024398733</v>
      </c>
      <c r="P510" s="59">
        <v>0.52318463644881696</v>
      </c>
      <c r="Q510" s="59">
        <v>0.501875456515118</v>
      </c>
      <c r="R510" s="59">
        <v>0.50745297751527396</v>
      </c>
      <c r="S510" s="59">
        <v>0.45322156148540299</v>
      </c>
    </row>
    <row r="511" spans="1:19" x14ac:dyDescent="0.35">
      <c r="A511" t="s">
        <v>1791</v>
      </c>
      <c r="B511" t="s">
        <v>1792</v>
      </c>
      <c r="C511" s="51" t="s">
        <v>40</v>
      </c>
      <c r="D511" s="51" t="s">
        <v>114</v>
      </c>
      <c r="E511" s="51" t="s">
        <v>3708</v>
      </c>
      <c r="F511" s="58">
        <v>101.549022584676</v>
      </c>
      <c r="G511" s="58">
        <v>121.996386053384</v>
      </c>
      <c r="H511" s="58">
        <v>111.207518209951</v>
      </c>
      <c r="I511" s="58">
        <v>111.83593453274401</v>
      </c>
      <c r="J511" s="58">
        <v>130.978357794239</v>
      </c>
      <c r="K511" s="58">
        <v>105.649033768457</v>
      </c>
      <c r="L511" s="58">
        <v>86.935058085845199</v>
      </c>
      <c r="M511" s="59">
        <v>0.53803262932249996</v>
      </c>
      <c r="N511" s="59">
        <v>0.55933783626354106</v>
      </c>
      <c r="O511" s="59">
        <v>0.54001024398733</v>
      </c>
      <c r="P511" s="59">
        <v>0.52318463644881696</v>
      </c>
      <c r="Q511" s="59">
        <v>0.501875456515118</v>
      </c>
      <c r="R511" s="59">
        <v>0.50745297751527396</v>
      </c>
      <c r="S511" s="59">
        <v>0.45322156148540299</v>
      </c>
    </row>
    <row r="512" spans="1:19" x14ac:dyDescent="0.35">
      <c r="A512" t="s">
        <v>1799</v>
      </c>
      <c r="B512" t="s">
        <v>1800</v>
      </c>
      <c r="C512" s="51" t="s">
        <v>60</v>
      </c>
      <c r="D512" s="51" t="s">
        <v>114</v>
      </c>
      <c r="E512" s="51" t="s">
        <v>3707</v>
      </c>
      <c r="F512" s="58">
        <v>96.992434240871702</v>
      </c>
      <c r="G512" s="58">
        <v>116.257177866033</v>
      </c>
      <c r="H512" s="58">
        <v>113.173565685741</v>
      </c>
      <c r="I512" s="58">
        <v>111.477302700743</v>
      </c>
      <c r="J512" s="58">
        <v>134.362147759387</v>
      </c>
      <c r="K512" s="58">
        <v>98.474051972744107</v>
      </c>
      <c r="L512" s="58">
        <v>87.902267509858504</v>
      </c>
      <c r="M512" s="59">
        <v>0.65953182747924399</v>
      </c>
      <c r="N512" s="59">
        <v>0.697282927005069</v>
      </c>
      <c r="O512" s="59">
        <v>0.66366093213669597</v>
      </c>
      <c r="P512" s="59">
        <v>0.63436044283582504</v>
      </c>
      <c r="Q512" s="59">
        <v>0.60158510479459004</v>
      </c>
      <c r="R512" s="59">
        <v>0.61133524250263005</v>
      </c>
      <c r="S512" s="59">
        <v>0.472320536632512</v>
      </c>
    </row>
    <row r="513" spans="1:19" x14ac:dyDescent="0.35">
      <c r="A513" t="s">
        <v>3486</v>
      </c>
      <c r="B513" t="s">
        <v>3487</v>
      </c>
      <c r="C513" s="51" t="s">
        <v>60</v>
      </c>
      <c r="D513" s="51" t="s">
        <v>49</v>
      </c>
      <c r="E513" s="51" t="s">
        <v>3708</v>
      </c>
      <c r="F513" s="58">
        <v>103.21423981756099</v>
      </c>
      <c r="G513" s="58">
        <v>125.29463543119201</v>
      </c>
      <c r="H513" s="58">
        <v>110.29669887050299</v>
      </c>
      <c r="I513" s="58">
        <v>125.148391406614</v>
      </c>
      <c r="J513" s="58">
        <v>126.78627457458499</v>
      </c>
      <c r="K513" s="58">
        <v>108.48476050459701</v>
      </c>
      <c r="L513" s="58">
        <v>86.152210575871905</v>
      </c>
      <c r="M513" s="59">
        <v>0.55878379911763598</v>
      </c>
      <c r="N513" s="59">
        <v>0.57865019669177897</v>
      </c>
      <c r="O513" s="59">
        <v>0.55858600336972297</v>
      </c>
      <c r="P513" s="59">
        <v>0.54415634389777401</v>
      </c>
      <c r="Q513" s="59">
        <v>0.52293395631718897</v>
      </c>
      <c r="R513" s="59">
        <v>0.52672249190134501</v>
      </c>
      <c r="S513" s="59">
        <v>0.47184114784353098</v>
      </c>
    </row>
    <row r="514" spans="1:19" x14ac:dyDescent="0.35">
      <c r="A514" t="s">
        <v>3482</v>
      </c>
      <c r="B514" t="s">
        <v>3483</v>
      </c>
      <c r="C514" s="51" t="s">
        <v>60</v>
      </c>
      <c r="D514" s="51" t="s">
        <v>49</v>
      </c>
      <c r="E514" s="51" t="s">
        <v>3707</v>
      </c>
      <c r="F514" s="58">
        <v>102.21017643945299</v>
      </c>
      <c r="G514" s="58">
        <v>130.94695162156799</v>
      </c>
      <c r="H514" s="58">
        <v>102.02534272884699</v>
      </c>
      <c r="I514" s="58">
        <v>135.70493191356101</v>
      </c>
      <c r="J514" s="58">
        <v>132.170504684566</v>
      </c>
      <c r="K514" s="58">
        <v>108.76539894423</v>
      </c>
      <c r="L514" s="58">
        <v>84.442921427024203</v>
      </c>
      <c r="M514" s="59">
        <v>0.65630591662564497</v>
      </c>
      <c r="N514" s="59">
        <v>0.691728809520613</v>
      </c>
      <c r="O514" s="59">
        <v>0.65874008371072101</v>
      </c>
      <c r="P514" s="59">
        <v>0.63264545635210001</v>
      </c>
      <c r="Q514" s="59">
        <v>0.60161927953205196</v>
      </c>
      <c r="R514" s="59">
        <v>0.60925651994414298</v>
      </c>
      <c r="S514" s="59">
        <v>0.54155025635488596</v>
      </c>
    </row>
    <row r="515" spans="1:19" x14ac:dyDescent="0.35">
      <c r="A515" t="s">
        <v>3480</v>
      </c>
      <c r="B515" t="s">
        <v>3481</v>
      </c>
      <c r="C515" s="51" t="s">
        <v>40</v>
      </c>
      <c r="D515" s="51" t="s">
        <v>49</v>
      </c>
      <c r="E515" s="51" t="s">
        <v>3707</v>
      </c>
      <c r="F515" s="58">
        <v>107.183992124567</v>
      </c>
      <c r="G515" s="58">
        <v>129.638808211531</v>
      </c>
      <c r="H515" s="58">
        <v>109.84028688723301</v>
      </c>
      <c r="I515" s="58">
        <v>135.13192274976299</v>
      </c>
      <c r="J515" s="58">
        <v>133.33417864993299</v>
      </c>
      <c r="K515" s="58">
        <v>109.370935859326</v>
      </c>
      <c r="L515" s="58">
        <v>84.257052695463699</v>
      </c>
      <c r="M515" s="59">
        <v>0.65568169579737401</v>
      </c>
      <c r="N515" s="59">
        <v>0.69172652307856697</v>
      </c>
      <c r="O515" s="59">
        <v>0.65799343108679298</v>
      </c>
      <c r="P515" s="59">
        <v>0.63269478625056397</v>
      </c>
      <c r="Q515" s="59">
        <v>0.60173032642107105</v>
      </c>
      <c r="R515" s="59">
        <v>0.608843402298197</v>
      </c>
      <c r="S515" s="59">
        <v>0.541475167144292</v>
      </c>
    </row>
    <row r="516" spans="1:19" x14ac:dyDescent="0.35">
      <c r="A516" t="s">
        <v>3484</v>
      </c>
      <c r="B516" t="s">
        <v>3485</v>
      </c>
      <c r="C516" s="51" t="s">
        <v>60</v>
      </c>
      <c r="D516" s="51" t="s">
        <v>49</v>
      </c>
      <c r="E516" s="51" t="s">
        <v>3708</v>
      </c>
      <c r="F516" s="58">
        <v>103.21423981756099</v>
      </c>
      <c r="G516" s="58">
        <v>125.29463543119201</v>
      </c>
      <c r="H516" s="58">
        <v>110.29669887050299</v>
      </c>
      <c r="I516" s="58">
        <v>125.148391406614</v>
      </c>
      <c r="J516" s="58">
        <v>126.78627457458499</v>
      </c>
      <c r="K516" s="58">
        <v>108.48476050459701</v>
      </c>
      <c r="L516" s="58">
        <v>86.152210575871905</v>
      </c>
      <c r="M516" s="59">
        <v>0.55878379911763598</v>
      </c>
      <c r="N516" s="59">
        <v>0.57865019669177897</v>
      </c>
      <c r="O516" s="59">
        <v>0.55858600336972297</v>
      </c>
      <c r="P516" s="59">
        <v>0.54415634389777401</v>
      </c>
      <c r="Q516" s="59">
        <v>0.52293395631718897</v>
      </c>
      <c r="R516" s="59">
        <v>0.52672249190134501</v>
      </c>
      <c r="S516" s="59">
        <v>0.47184114784353098</v>
      </c>
    </row>
    <row r="517" spans="1:19" x14ac:dyDescent="0.35">
      <c r="A517" t="s">
        <v>3478</v>
      </c>
      <c r="B517" t="s">
        <v>3479</v>
      </c>
      <c r="C517" s="51" t="s">
        <v>40</v>
      </c>
      <c r="D517" s="51" t="s">
        <v>49</v>
      </c>
      <c r="E517" s="51" t="s">
        <v>3707</v>
      </c>
      <c r="F517" s="58">
        <v>98.927543071862402</v>
      </c>
      <c r="G517" s="58">
        <v>126.90974247817999</v>
      </c>
      <c r="H517" s="58">
        <v>111.99386155396201</v>
      </c>
      <c r="I517" s="58">
        <v>133.28690323789701</v>
      </c>
      <c r="J517" s="58">
        <v>135.71736246910501</v>
      </c>
      <c r="K517" s="58">
        <v>109.4128452974</v>
      </c>
      <c r="L517" s="58">
        <v>88.345243956867094</v>
      </c>
      <c r="M517" s="59">
        <v>0.741612600177179</v>
      </c>
      <c r="N517" s="59">
        <v>0.77494164885207195</v>
      </c>
      <c r="O517" s="59">
        <v>0.74436967844171398</v>
      </c>
      <c r="P517" s="59">
        <v>0.71771898147347302</v>
      </c>
      <c r="Q517" s="59">
        <v>0.68560487722978103</v>
      </c>
      <c r="R517" s="59">
        <v>0.69433717517740201</v>
      </c>
      <c r="S517" s="59">
        <v>0.62393701594951001</v>
      </c>
    </row>
    <row r="518" spans="1:19" x14ac:dyDescent="0.35">
      <c r="A518" t="s">
        <v>3476</v>
      </c>
      <c r="B518" t="s">
        <v>3477</v>
      </c>
      <c r="C518" s="51" t="s">
        <v>40</v>
      </c>
      <c r="D518" s="51" t="s">
        <v>49</v>
      </c>
      <c r="E518" s="51" t="s">
        <v>3707</v>
      </c>
      <c r="F518" s="58">
        <v>106.723513309708</v>
      </c>
      <c r="G518" s="58">
        <v>123.075686495206</v>
      </c>
      <c r="H518" s="58">
        <v>109.147518022928</v>
      </c>
      <c r="I518" s="58">
        <v>119.890069889714</v>
      </c>
      <c r="J518" s="58">
        <v>127.186584595848</v>
      </c>
      <c r="K518" s="58">
        <v>106.479012637276</v>
      </c>
      <c r="L518" s="58">
        <v>86.152210575871905</v>
      </c>
      <c r="M518" s="59">
        <v>0.65669918455259402</v>
      </c>
      <c r="N518" s="59">
        <v>0.69186825508713201</v>
      </c>
      <c r="O518" s="59">
        <v>0.65899343277475098</v>
      </c>
      <c r="P518" s="59">
        <v>0.63288685211284901</v>
      </c>
      <c r="Q518" s="59">
        <v>0.60183280273615902</v>
      </c>
      <c r="R518" s="59">
        <v>0.60967913102371396</v>
      </c>
      <c r="S518" s="59">
        <v>0.47184114784353098</v>
      </c>
    </row>
    <row r="519" spans="1:19" x14ac:dyDescent="0.35">
      <c r="A519" t="s">
        <v>2896</v>
      </c>
      <c r="B519" t="s">
        <v>2897</v>
      </c>
      <c r="C519" s="51" t="s">
        <v>40</v>
      </c>
      <c r="D519" s="51" t="s">
        <v>66</v>
      </c>
      <c r="E519" s="51" t="s">
        <v>3708</v>
      </c>
      <c r="F519" s="58">
        <v>107.41567889157299</v>
      </c>
      <c r="G519" s="58">
        <v>114.608463819837</v>
      </c>
      <c r="H519" s="58">
        <v>106.23369798752999</v>
      </c>
      <c r="I519" s="58">
        <v>122.841942027865</v>
      </c>
      <c r="J519" s="58">
        <v>121.271889416099</v>
      </c>
      <c r="K519" s="58">
        <v>98.640319498541402</v>
      </c>
      <c r="L519" s="58">
        <v>89.271657691713401</v>
      </c>
      <c r="M519" s="59">
        <v>0.52317191986733402</v>
      </c>
      <c r="N519" s="59">
        <v>0.54287484073034598</v>
      </c>
      <c r="O519" s="59">
        <v>0.52044864341131003</v>
      </c>
      <c r="P519" s="59">
        <v>0.50816558173363502</v>
      </c>
      <c r="Q519" s="59">
        <v>0.48629073958521002</v>
      </c>
      <c r="R519" s="59">
        <v>0.48773976215617998</v>
      </c>
      <c r="S519" s="59">
        <v>0.43404956792506799</v>
      </c>
    </row>
    <row r="520" spans="1:19" x14ac:dyDescent="0.35">
      <c r="A520" t="s">
        <v>2894</v>
      </c>
      <c r="B520" t="s">
        <v>2895</v>
      </c>
      <c r="C520" s="51" t="s">
        <v>40</v>
      </c>
      <c r="D520" s="51" t="s">
        <v>66</v>
      </c>
      <c r="E520" s="51" t="s">
        <v>3707</v>
      </c>
      <c r="F520" s="58">
        <v>106.636453265718</v>
      </c>
      <c r="G520" s="58">
        <v>111.700390717293</v>
      </c>
      <c r="H520" s="58">
        <v>116.81718345190799</v>
      </c>
      <c r="I520" s="58">
        <v>120.491618155119</v>
      </c>
      <c r="J520" s="58">
        <v>126.607088184115</v>
      </c>
      <c r="K520" s="58">
        <v>103.64174367968</v>
      </c>
      <c r="L520" s="58">
        <v>86.360932706493898</v>
      </c>
      <c r="M520" s="59">
        <v>0.76688332261661296</v>
      </c>
      <c r="N520" s="59">
        <v>0.79914259923402797</v>
      </c>
      <c r="O520" s="59">
        <v>0.76899344115263502</v>
      </c>
      <c r="P520" s="59">
        <v>0.74420550043898903</v>
      </c>
      <c r="Q520" s="59">
        <v>0.71269272951253604</v>
      </c>
      <c r="R520" s="59">
        <v>0.72008584082185401</v>
      </c>
      <c r="S520" s="59">
        <v>0.65188696768928101</v>
      </c>
    </row>
    <row r="521" spans="1:19" x14ac:dyDescent="0.35">
      <c r="A521" t="s">
        <v>2898</v>
      </c>
      <c r="B521" t="s">
        <v>2899</v>
      </c>
      <c r="C521" s="51" t="s">
        <v>40</v>
      </c>
      <c r="D521" s="51" t="s">
        <v>66</v>
      </c>
      <c r="E521" s="51" t="s">
        <v>3708</v>
      </c>
      <c r="F521" s="58">
        <v>107.41567889157299</v>
      </c>
      <c r="G521" s="58">
        <v>114.608463819837</v>
      </c>
      <c r="H521" s="58">
        <v>106.23369798752999</v>
      </c>
      <c r="I521" s="58">
        <v>122.841942027865</v>
      </c>
      <c r="J521" s="58">
        <v>121.271889416099</v>
      </c>
      <c r="K521" s="58">
        <v>98.640319498541402</v>
      </c>
      <c r="L521" s="58">
        <v>89.271657691713401</v>
      </c>
      <c r="M521" s="59">
        <v>0.52317191986733402</v>
      </c>
      <c r="N521" s="59">
        <v>0.54287484073034598</v>
      </c>
      <c r="O521" s="59">
        <v>0.52044864341131003</v>
      </c>
      <c r="P521" s="59">
        <v>0.50816558173363502</v>
      </c>
      <c r="Q521" s="59">
        <v>0.48629073958521002</v>
      </c>
      <c r="R521" s="59">
        <v>0.48773976215617998</v>
      </c>
      <c r="S521" s="59">
        <v>0.43404956792506799</v>
      </c>
    </row>
    <row r="522" spans="1:19" x14ac:dyDescent="0.35">
      <c r="A522" t="s">
        <v>3016</v>
      </c>
      <c r="B522" t="s">
        <v>3017</v>
      </c>
      <c r="C522" s="51" t="s">
        <v>60</v>
      </c>
      <c r="D522" s="51" t="s">
        <v>146</v>
      </c>
      <c r="E522" s="51" t="s">
        <v>3708</v>
      </c>
      <c r="F522" s="58">
        <v>111.361181098496</v>
      </c>
      <c r="G522" s="58">
        <v>119.783021858224</v>
      </c>
      <c r="H522" s="58">
        <v>106.631711023077</v>
      </c>
      <c r="I522" s="58">
        <v>121.33398298692001</v>
      </c>
      <c r="J522" s="58">
        <v>118.306651447866</v>
      </c>
      <c r="K522" s="58">
        <v>98.142107437171603</v>
      </c>
      <c r="L522" s="58">
        <v>87.229780431250205</v>
      </c>
      <c r="M522" s="59">
        <v>0.51766950451694005</v>
      </c>
      <c r="N522" s="59">
        <v>0.54153082810988795</v>
      </c>
      <c r="O522" s="59">
        <v>0.51893144904398503</v>
      </c>
      <c r="P522" s="59">
        <v>0.50104915444084597</v>
      </c>
      <c r="Q522" s="59">
        <v>0.477148913145579</v>
      </c>
      <c r="R522" s="59">
        <v>0.482358063447476</v>
      </c>
      <c r="S522" s="59">
        <v>0.429213285133345</v>
      </c>
    </row>
    <row r="523" spans="1:19" x14ac:dyDescent="0.35">
      <c r="A523" t="s">
        <v>3014</v>
      </c>
      <c r="B523" t="s">
        <v>3015</v>
      </c>
      <c r="C523" s="51" t="s">
        <v>60</v>
      </c>
      <c r="D523" s="51" t="s">
        <v>146</v>
      </c>
      <c r="E523" s="51" t="s">
        <v>3707</v>
      </c>
      <c r="F523" s="58">
        <v>110.078984365295</v>
      </c>
      <c r="G523" s="58">
        <v>118.35713897100101</v>
      </c>
      <c r="H523" s="58">
        <v>101.904686871829</v>
      </c>
      <c r="I523" s="58">
        <v>116.594933128119</v>
      </c>
      <c r="J523" s="58">
        <v>118.227892441875</v>
      </c>
      <c r="K523" s="58">
        <v>95.482193946991799</v>
      </c>
      <c r="L523" s="58">
        <v>85.010042895307805</v>
      </c>
      <c r="M523" s="59">
        <v>0.63171324925787198</v>
      </c>
      <c r="N523" s="59">
        <v>0.67176249818178002</v>
      </c>
      <c r="O523" s="59">
        <v>0.63537340317370095</v>
      </c>
      <c r="P523" s="59">
        <v>0.60492799844042799</v>
      </c>
      <c r="Q523" s="59">
        <v>0.57015725443210197</v>
      </c>
      <c r="R523" s="59">
        <v>0.57979945108994901</v>
      </c>
      <c r="S523" s="59">
        <v>0.51029041312516699</v>
      </c>
    </row>
    <row r="524" spans="1:19" x14ac:dyDescent="0.35">
      <c r="A524" t="s">
        <v>3012</v>
      </c>
      <c r="B524" t="s">
        <v>3013</v>
      </c>
      <c r="C524" s="51" t="s">
        <v>40</v>
      </c>
      <c r="D524" s="51" t="s">
        <v>146</v>
      </c>
      <c r="E524" s="51" t="s">
        <v>3707</v>
      </c>
      <c r="F524" s="58">
        <v>120.83723540986399</v>
      </c>
      <c r="G524" s="58">
        <v>117.293475803492</v>
      </c>
      <c r="H524" s="58">
        <v>102.480846956452</v>
      </c>
      <c r="I524" s="58">
        <v>115.23892809973999</v>
      </c>
      <c r="J524" s="58">
        <v>115.213526613287</v>
      </c>
      <c r="K524" s="58">
        <v>97.386545053468495</v>
      </c>
      <c r="L524" s="58">
        <v>86.4075045294897</v>
      </c>
      <c r="M524" s="59">
        <v>0.629553438401382</v>
      </c>
      <c r="N524" s="59">
        <v>0.67108324014302601</v>
      </c>
      <c r="O524" s="59">
        <v>0.63306489256180898</v>
      </c>
      <c r="P524" s="59">
        <v>0.60420138499343901</v>
      </c>
      <c r="Q524" s="59">
        <v>0.56962377290617106</v>
      </c>
      <c r="R524" s="59">
        <v>0.57772064359527897</v>
      </c>
      <c r="S524" s="59">
        <v>0.50954350969498796</v>
      </c>
    </row>
    <row r="525" spans="1:19" x14ac:dyDescent="0.35">
      <c r="A525" t="s">
        <v>1966</v>
      </c>
      <c r="B525" t="s">
        <v>1967</v>
      </c>
      <c r="C525" s="51" t="s">
        <v>40</v>
      </c>
      <c r="D525" s="51" t="s">
        <v>99</v>
      </c>
      <c r="E525" s="51" t="s">
        <v>3708</v>
      </c>
      <c r="F525" s="58">
        <v>105.65530732453399</v>
      </c>
      <c r="G525" s="58">
        <v>109.57345859927599</v>
      </c>
      <c r="H525" s="58">
        <v>121.83839608462399</v>
      </c>
      <c r="I525" s="58">
        <v>119.463796887128</v>
      </c>
      <c r="J525" s="58">
        <v>126.810838504762</v>
      </c>
      <c r="K525" s="58">
        <v>110.02337006627501</v>
      </c>
      <c r="L525" s="58">
        <v>89.164059759136094</v>
      </c>
      <c r="M525" s="59">
        <v>0.56201259119496505</v>
      </c>
      <c r="N525" s="59">
        <v>0.58264534068073304</v>
      </c>
      <c r="O525" s="59">
        <v>0.56316776012914604</v>
      </c>
      <c r="P525" s="59">
        <v>0.54721815143653096</v>
      </c>
      <c r="Q525" s="59">
        <v>0.52552096645091095</v>
      </c>
      <c r="R525" s="59">
        <v>0.53052770792557902</v>
      </c>
      <c r="S525" s="59">
        <v>0.48396888708706698</v>
      </c>
    </row>
    <row r="526" spans="1:19" x14ac:dyDescent="0.35">
      <c r="A526" t="s">
        <v>1962</v>
      </c>
      <c r="B526" t="s">
        <v>1963</v>
      </c>
      <c r="C526" s="51" t="s">
        <v>40</v>
      </c>
      <c r="D526" s="51" t="s">
        <v>99</v>
      </c>
      <c r="E526" s="51" t="s">
        <v>3707</v>
      </c>
      <c r="F526" s="58">
        <v>101.46947788701701</v>
      </c>
      <c r="G526" s="58">
        <v>107.86285248415599</v>
      </c>
      <c r="H526" s="58">
        <v>126.83646094790601</v>
      </c>
      <c r="I526" s="58">
        <v>123.13353719645001</v>
      </c>
      <c r="J526" s="58">
        <v>121.390076184281</v>
      </c>
      <c r="K526" s="58">
        <v>113.970253028402</v>
      </c>
      <c r="L526" s="58">
        <v>87.6799003094673</v>
      </c>
      <c r="M526" s="59">
        <v>0.65611331539628004</v>
      </c>
      <c r="N526" s="59">
        <v>0.69244831826271402</v>
      </c>
      <c r="O526" s="59">
        <v>0.65919771399153804</v>
      </c>
      <c r="P526" s="59">
        <v>0.63328883736211306</v>
      </c>
      <c r="Q526" s="59">
        <v>0.60217845845415896</v>
      </c>
      <c r="R526" s="59">
        <v>0.60994737137023902</v>
      </c>
      <c r="S526" s="59">
        <v>0.54920664950751397</v>
      </c>
    </row>
    <row r="527" spans="1:19" x14ac:dyDescent="0.35">
      <c r="A527" t="s">
        <v>553</v>
      </c>
      <c r="B527" t="s">
        <v>554</v>
      </c>
      <c r="C527" s="51" t="s">
        <v>40</v>
      </c>
      <c r="D527" s="51" t="s">
        <v>256</v>
      </c>
      <c r="E527" s="51" t="s">
        <v>3708</v>
      </c>
      <c r="F527" s="58">
        <v>101.742903227184</v>
      </c>
      <c r="G527" s="58">
        <v>114.58819449577901</v>
      </c>
      <c r="H527" s="58">
        <v>105.41055271597099</v>
      </c>
      <c r="I527" s="58">
        <v>117.553426968686</v>
      </c>
      <c r="J527" s="58">
        <v>118.82152879769799</v>
      </c>
      <c r="K527" s="58">
        <v>122.28024675076099</v>
      </c>
      <c r="L527" s="58">
        <v>92.127383837433399</v>
      </c>
      <c r="M527" s="59">
        <v>0.45457805786056799</v>
      </c>
      <c r="N527" s="59">
        <v>0.47768698546488197</v>
      </c>
      <c r="O527" s="59">
        <v>0.45281365566491399</v>
      </c>
      <c r="P527" s="59">
        <v>0.43586618235416402</v>
      </c>
      <c r="Q527" s="59">
        <v>0.40903871677570203</v>
      </c>
      <c r="R527" s="59">
        <v>0.41203474744594998</v>
      </c>
      <c r="S527" s="59">
        <v>0.34302104333709699</v>
      </c>
    </row>
    <row r="528" spans="1:19" x14ac:dyDescent="0.35">
      <c r="A528" t="s">
        <v>561</v>
      </c>
      <c r="B528" t="s">
        <v>562</v>
      </c>
      <c r="C528" s="51" t="s">
        <v>40</v>
      </c>
      <c r="D528" s="51" t="s">
        <v>256</v>
      </c>
      <c r="E528" s="51" t="s">
        <v>3707</v>
      </c>
      <c r="F528" s="58">
        <v>97.615230335990901</v>
      </c>
      <c r="G528" s="58">
        <v>119.00799123719</v>
      </c>
      <c r="H528" s="58">
        <v>106.122573564985</v>
      </c>
      <c r="I528" s="58">
        <v>113.108772101147</v>
      </c>
      <c r="J528" s="58">
        <v>116.721385156309</v>
      </c>
      <c r="K528" s="58">
        <v>132.62872471409401</v>
      </c>
      <c r="L528" s="58">
        <v>91.056929509235403</v>
      </c>
      <c r="M528" s="59">
        <v>0.59589241457773701</v>
      </c>
      <c r="N528" s="59">
        <v>0.63868562984310995</v>
      </c>
      <c r="O528" s="59">
        <v>0.59877422515717804</v>
      </c>
      <c r="P528" s="59">
        <v>0.56450117024823299</v>
      </c>
      <c r="Q528" s="59">
        <v>0.52496324350096402</v>
      </c>
      <c r="R528" s="59">
        <v>0.53530984206174503</v>
      </c>
      <c r="S528" s="59">
        <v>0.45007223831750798</v>
      </c>
    </row>
    <row r="529" spans="1:19" x14ac:dyDescent="0.35">
      <c r="A529" t="s">
        <v>559</v>
      </c>
      <c r="B529" t="s">
        <v>560</v>
      </c>
      <c r="C529" s="51" t="s">
        <v>40</v>
      </c>
      <c r="D529" s="51" t="s">
        <v>256</v>
      </c>
      <c r="E529" s="51" t="s">
        <v>3708</v>
      </c>
      <c r="F529" s="58">
        <v>101.742903227184</v>
      </c>
      <c r="G529" s="58">
        <v>114.58819449577901</v>
      </c>
      <c r="H529" s="58">
        <v>105.41055271597099</v>
      </c>
      <c r="I529" s="58">
        <v>117.553426968686</v>
      </c>
      <c r="J529" s="58">
        <v>118.82152879769799</v>
      </c>
      <c r="K529" s="58">
        <v>122.28024675076099</v>
      </c>
      <c r="L529" s="58">
        <v>92.127383837433399</v>
      </c>
      <c r="M529" s="59">
        <v>0.45457805786056799</v>
      </c>
      <c r="N529" s="59">
        <v>0.47768698546488197</v>
      </c>
      <c r="O529" s="59">
        <v>0.45281365566491399</v>
      </c>
      <c r="P529" s="59">
        <v>0.43586618235416402</v>
      </c>
      <c r="Q529" s="59">
        <v>0.40903871677570203</v>
      </c>
      <c r="R529" s="59">
        <v>0.41203474744594998</v>
      </c>
      <c r="S529" s="59">
        <v>0.34302104333709699</v>
      </c>
    </row>
    <row r="530" spans="1:19" x14ac:dyDescent="0.35">
      <c r="A530" t="s">
        <v>557</v>
      </c>
      <c r="B530" t="s">
        <v>558</v>
      </c>
      <c r="C530" s="51" t="s">
        <v>40</v>
      </c>
      <c r="D530" s="51" t="s">
        <v>256</v>
      </c>
      <c r="E530" s="51" t="s">
        <v>3707</v>
      </c>
      <c r="F530" s="58">
        <v>104.168022470138</v>
      </c>
      <c r="G530" s="58">
        <v>114.108530961626</v>
      </c>
      <c r="H530" s="58">
        <v>105.256688130909</v>
      </c>
      <c r="I530" s="58">
        <v>123.548038217325</v>
      </c>
      <c r="J530" s="58">
        <v>120.36138318690401</v>
      </c>
      <c r="K530" s="58">
        <v>117.100847920357</v>
      </c>
      <c r="L530" s="58">
        <v>95.655876102043194</v>
      </c>
      <c r="M530" s="59">
        <v>0.59194657927555505</v>
      </c>
      <c r="N530" s="59">
        <v>0.63684207215480904</v>
      </c>
      <c r="O530" s="59">
        <v>0.59443600560932996</v>
      </c>
      <c r="P530" s="59">
        <v>0.56266067938389597</v>
      </c>
      <c r="Q530" s="59">
        <v>0.52350513473817994</v>
      </c>
      <c r="R530" s="59">
        <v>0.53165581357438696</v>
      </c>
      <c r="S530" s="59">
        <v>0.44839260931846198</v>
      </c>
    </row>
    <row r="531" spans="1:19" x14ac:dyDescent="0.35">
      <c r="A531" t="s">
        <v>555</v>
      </c>
      <c r="B531" t="s">
        <v>556</v>
      </c>
      <c r="C531" s="51" t="s">
        <v>40</v>
      </c>
      <c r="D531" s="51" t="s">
        <v>256</v>
      </c>
      <c r="E531" s="51" t="s">
        <v>3708</v>
      </c>
      <c r="F531" s="58">
        <v>101.742903227184</v>
      </c>
      <c r="G531" s="58">
        <v>114.58819449577901</v>
      </c>
      <c r="H531" s="58">
        <v>105.41055271597099</v>
      </c>
      <c r="I531" s="58">
        <v>117.553426968686</v>
      </c>
      <c r="J531" s="58">
        <v>118.82152879769799</v>
      </c>
      <c r="K531" s="58">
        <v>122.28024675076099</v>
      </c>
      <c r="L531" s="58">
        <v>92.127383837433399</v>
      </c>
      <c r="M531" s="59">
        <v>0.45457805786056799</v>
      </c>
      <c r="N531" s="59">
        <v>0.47768698546488197</v>
      </c>
      <c r="O531" s="59">
        <v>0.45281365566491399</v>
      </c>
      <c r="P531" s="59">
        <v>0.43586618235416402</v>
      </c>
      <c r="Q531" s="59">
        <v>0.40903871677570203</v>
      </c>
      <c r="R531" s="59">
        <v>0.41203474744594998</v>
      </c>
      <c r="S531" s="59">
        <v>0.34302104333709699</v>
      </c>
    </row>
    <row r="532" spans="1:19" x14ac:dyDescent="0.35">
      <c r="A532" t="s">
        <v>1964</v>
      </c>
      <c r="B532" t="s">
        <v>1965</v>
      </c>
      <c r="C532" s="51" t="s">
        <v>40</v>
      </c>
      <c r="D532" s="51" t="s">
        <v>99</v>
      </c>
      <c r="E532" s="51" t="s">
        <v>3707</v>
      </c>
      <c r="F532" s="58">
        <v>106.52202993312</v>
      </c>
      <c r="G532" s="58">
        <v>106.921396586496</v>
      </c>
      <c r="H532" s="58">
        <v>124.46975281588099</v>
      </c>
      <c r="I532" s="58">
        <v>122.795394975858</v>
      </c>
      <c r="J532" s="58">
        <v>132.83648157346701</v>
      </c>
      <c r="K532" s="58">
        <v>109.149865006778</v>
      </c>
      <c r="L532" s="58">
        <v>87.498356702271195</v>
      </c>
      <c r="M532" s="59">
        <v>0.71620901755842503</v>
      </c>
      <c r="N532" s="59">
        <v>0.75162878469239902</v>
      </c>
      <c r="O532" s="59">
        <v>0.71924809743995399</v>
      </c>
      <c r="P532" s="59">
        <v>0.69291856893588299</v>
      </c>
      <c r="Q532" s="59">
        <v>0.66091285880302897</v>
      </c>
      <c r="R532" s="59">
        <v>0.66909293106558498</v>
      </c>
      <c r="S532" s="59">
        <v>0.59848508297430403</v>
      </c>
    </row>
    <row r="533" spans="1:19" x14ac:dyDescent="0.35">
      <c r="A533" t="s">
        <v>1968</v>
      </c>
      <c r="B533" t="s">
        <v>1969</v>
      </c>
      <c r="C533" s="51" t="s">
        <v>60</v>
      </c>
      <c r="D533" s="51" t="s">
        <v>99</v>
      </c>
      <c r="E533" s="51" t="s">
        <v>3707</v>
      </c>
      <c r="F533" s="58">
        <v>102.000708007387</v>
      </c>
      <c r="G533" s="58">
        <v>110.386202646596</v>
      </c>
      <c r="H533" s="58">
        <v>119.525396829391</v>
      </c>
      <c r="I533" s="58">
        <v>122.447294295063</v>
      </c>
      <c r="J533" s="58">
        <v>127.643164838304</v>
      </c>
      <c r="K533" s="58">
        <v>106.030277792128</v>
      </c>
      <c r="L533" s="58">
        <v>94.832902599578702</v>
      </c>
      <c r="M533" s="59">
        <v>0.656828788555197</v>
      </c>
      <c r="N533" s="59">
        <v>0.69236387892228202</v>
      </c>
      <c r="O533" s="59">
        <v>0.65988741428214903</v>
      </c>
      <c r="P533" s="59">
        <v>0.63322143730615899</v>
      </c>
      <c r="Q533" s="59">
        <v>0.60201207048271599</v>
      </c>
      <c r="R533" s="59">
        <v>0.61044361723670904</v>
      </c>
      <c r="S533" s="59">
        <v>0.54903677402406403</v>
      </c>
    </row>
    <row r="534" spans="1:19" x14ac:dyDescent="0.35">
      <c r="A534" t="s">
        <v>816</v>
      </c>
      <c r="B534" t="s">
        <v>817</v>
      </c>
      <c r="C534" s="51" t="s">
        <v>60</v>
      </c>
      <c r="D534" s="51" t="s">
        <v>233</v>
      </c>
      <c r="E534" s="51" t="s">
        <v>3707</v>
      </c>
      <c r="F534" s="58">
        <v>108.59497655145</v>
      </c>
      <c r="G534" s="58">
        <v>119.822673518092</v>
      </c>
      <c r="H534" s="58">
        <v>102.617955884881</v>
      </c>
      <c r="I534" s="58">
        <v>127.53104050481301</v>
      </c>
      <c r="J534" s="58">
        <v>132.12185941615999</v>
      </c>
      <c r="K534" s="58">
        <v>116.832134464473</v>
      </c>
      <c r="L534" s="58">
        <v>92.090662136377404</v>
      </c>
      <c r="M534" s="59">
        <v>0.60328928774735302</v>
      </c>
      <c r="N534" s="59">
        <v>0.65679494569553198</v>
      </c>
      <c r="O534" s="59">
        <v>0.60620630967355504</v>
      </c>
      <c r="P534" s="59">
        <v>0.58253517707709201</v>
      </c>
      <c r="Q534" s="59">
        <v>0.54401392780930002</v>
      </c>
      <c r="R534" s="59">
        <v>0.54417413554531602</v>
      </c>
      <c r="S534" s="59">
        <v>0.44531262418208101</v>
      </c>
    </row>
    <row r="535" spans="1:19" x14ac:dyDescent="0.35">
      <c r="A535" t="s">
        <v>810</v>
      </c>
      <c r="B535" t="s">
        <v>811</v>
      </c>
      <c r="C535" s="51" t="s">
        <v>40</v>
      </c>
      <c r="D535" s="51" t="s">
        <v>233</v>
      </c>
      <c r="E535" s="51" t="s">
        <v>3708</v>
      </c>
      <c r="F535" s="58">
        <v>103.627529248475</v>
      </c>
      <c r="G535" s="58">
        <v>118.290910515083</v>
      </c>
      <c r="H535" s="58">
        <v>111.01253985793601</v>
      </c>
      <c r="I535" s="58">
        <v>120.751110811418</v>
      </c>
      <c r="J535" s="58">
        <v>123.592191504384</v>
      </c>
      <c r="K535" s="58">
        <v>113.345510009674</v>
      </c>
      <c r="L535" s="58">
        <v>90.675788388624994</v>
      </c>
      <c r="M535" s="59">
        <v>0.49088084552871297</v>
      </c>
      <c r="N535" s="59">
        <v>0.52483804666027201</v>
      </c>
      <c r="O535" s="59">
        <v>0.492324728649921</v>
      </c>
      <c r="P535" s="59">
        <v>0.47626986938521398</v>
      </c>
      <c r="Q535" s="59">
        <v>0.447228315372873</v>
      </c>
      <c r="R535" s="59">
        <v>0.44778625437673197</v>
      </c>
      <c r="S535" s="59">
        <v>0.34528456411552599</v>
      </c>
    </row>
    <row r="536" spans="1:19" x14ac:dyDescent="0.35">
      <c r="A536" t="s">
        <v>808</v>
      </c>
      <c r="B536" t="s">
        <v>809</v>
      </c>
      <c r="C536" s="51" t="s">
        <v>40</v>
      </c>
      <c r="D536" s="51" t="s">
        <v>233</v>
      </c>
      <c r="E536" s="51" t="s">
        <v>3707</v>
      </c>
      <c r="F536" s="58">
        <v>99.133084517000199</v>
      </c>
      <c r="G536" s="58">
        <v>113.467172754842</v>
      </c>
      <c r="H536" s="58">
        <v>122.382519958936</v>
      </c>
      <c r="I536" s="58">
        <v>111.715255812129</v>
      </c>
      <c r="J536" s="58">
        <v>116.978268850484</v>
      </c>
      <c r="K536" s="58">
        <v>117.457278804769</v>
      </c>
      <c r="L536" s="58">
        <v>92.249603480765501</v>
      </c>
      <c r="M536" s="59">
        <v>0.66816624958672899</v>
      </c>
      <c r="N536" s="59">
        <v>0.71788787072262195</v>
      </c>
      <c r="O536" s="59">
        <v>0.67175432011375102</v>
      </c>
      <c r="P536" s="59">
        <v>0.64449030265073304</v>
      </c>
      <c r="Q536" s="59">
        <v>0.60490290694427296</v>
      </c>
      <c r="R536" s="59">
        <v>0.60879857962785</v>
      </c>
      <c r="S536" s="59">
        <v>0.49775018526452902</v>
      </c>
    </row>
    <row r="537" spans="1:19" x14ac:dyDescent="0.35">
      <c r="A537" t="s">
        <v>818</v>
      </c>
      <c r="B537" t="s">
        <v>819</v>
      </c>
      <c r="C537" s="51" t="s">
        <v>60</v>
      </c>
      <c r="D537" s="51" t="s">
        <v>233</v>
      </c>
      <c r="E537" s="51" t="s">
        <v>3708</v>
      </c>
      <c r="F537" s="58">
        <v>103.627529248475</v>
      </c>
      <c r="G537" s="58">
        <v>118.290910515083</v>
      </c>
      <c r="H537" s="58">
        <v>111.01253985793601</v>
      </c>
      <c r="I537" s="58">
        <v>120.751110811418</v>
      </c>
      <c r="J537" s="58">
        <v>123.592191504384</v>
      </c>
      <c r="K537" s="58">
        <v>113.345510009674</v>
      </c>
      <c r="L537" s="58">
        <v>90.675788388624994</v>
      </c>
      <c r="M537" s="59">
        <v>0.49088084552871297</v>
      </c>
      <c r="N537" s="59">
        <v>0.52483804666027201</v>
      </c>
      <c r="O537" s="59">
        <v>0.492324728649921</v>
      </c>
      <c r="P537" s="59">
        <v>0.47626986938521398</v>
      </c>
      <c r="Q537" s="59">
        <v>0.447228315372873</v>
      </c>
      <c r="R537" s="59">
        <v>0.44778625437673197</v>
      </c>
      <c r="S537" s="59">
        <v>0.34528456411552599</v>
      </c>
    </row>
    <row r="538" spans="1:19" x14ac:dyDescent="0.35">
      <c r="A538" t="s">
        <v>806</v>
      </c>
      <c r="B538" t="s">
        <v>807</v>
      </c>
      <c r="C538" s="51" t="s">
        <v>40</v>
      </c>
      <c r="D538" s="51" t="s">
        <v>233</v>
      </c>
      <c r="E538" s="51" t="s">
        <v>3707</v>
      </c>
      <c r="F538" s="58">
        <v>104.786946195672</v>
      </c>
      <c r="G538" s="58">
        <v>123.467143975718</v>
      </c>
      <c r="H538" s="58">
        <v>102.714934448327</v>
      </c>
      <c r="I538" s="58">
        <v>127.62108025681501</v>
      </c>
      <c r="J538" s="58">
        <v>118.587133888322</v>
      </c>
      <c r="K538" s="58">
        <v>107.832670287564</v>
      </c>
      <c r="L538" s="58">
        <v>90.675788388624994</v>
      </c>
      <c r="M538" s="59">
        <v>0.61297570090680698</v>
      </c>
      <c r="N538" s="59">
        <v>0.66034600844561697</v>
      </c>
      <c r="O538" s="59">
        <v>0.61704760994007501</v>
      </c>
      <c r="P538" s="59">
        <v>0.58668856324354002</v>
      </c>
      <c r="Q538" s="59">
        <v>0.54751120321757496</v>
      </c>
      <c r="R538" s="59">
        <v>0.55428694875751405</v>
      </c>
      <c r="S538" s="59">
        <v>0.34528456411552599</v>
      </c>
    </row>
    <row r="539" spans="1:19" x14ac:dyDescent="0.35">
      <c r="A539" t="s">
        <v>1912</v>
      </c>
      <c r="B539" t="s">
        <v>1913</v>
      </c>
      <c r="C539" s="51" t="s">
        <v>40</v>
      </c>
      <c r="D539" s="51" t="s">
        <v>106</v>
      </c>
      <c r="E539" s="51" t="s">
        <v>3707</v>
      </c>
      <c r="F539" s="58">
        <v>103.19790923214499</v>
      </c>
      <c r="G539" s="58">
        <v>122.95866974918501</v>
      </c>
      <c r="H539" s="58">
        <v>108.330348809491</v>
      </c>
      <c r="I539" s="58">
        <v>121.610338211615</v>
      </c>
      <c r="J539" s="58">
        <v>126.61794650295499</v>
      </c>
      <c r="K539" s="58">
        <v>108.035910996144</v>
      </c>
      <c r="L539" s="58">
        <v>93.492532607008201</v>
      </c>
      <c r="M539" s="59">
        <v>0.61758944153864803</v>
      </c>
      <c r="N539" s="59">
        <v>0.659692891499848</v>
      </c>
      <c r="O539" s="59">
        <v>0.62097308591730505</v>
      </c>
      <c r="P539" s="59">
        <v>0.58844121317323606</v>
      </c>
      <c r="Q539" s="59">
        <v>0.55088914070435202</v>
      </c>
      <c r="R539" s="59">
        <v>0.55989900109407797</v>
      </c>
      <c r="S539" s="59">
        <v>0.48343368320186397</v>
      </c>
    </row>
    <row r="540" spans="1:19" x14ac:dyDescent="0.35">
      <c r="A540" t="s">
        <v>812</v>
      </c>
      <c r="B540" t="s">
        <v>813</v>
      </c>
      <c r="C540" s="51" t="s">
        <v>40</v>
      </c>
      <c r="D540" s="51" t="s">
        <v>233</v>
      </c>
      <c r="E540" s="51" t="s">
        <v>3707</v>
      </c>
      <c r="F540" s="58">
        <v>107.52726212235901</v>
      </c>
      <c r="G540" s="58">
        <v>118.409011357853</v>
      </c>
      <c r="H540" s="58">
        <v>111.064244107636</v>
      </c>
      <c r="I540" s="58">
        <v>121.21107713463</v>
      </c>
      <c r="J540" s="58">
        <v>121.059307662794</v>
      </c>
      <c r="K540" s="58">
        <v>116.55419061251401</v>
      </c>
      <c r="L540" s="58">
        <v>90.376573494686497</v>
      </c>
      <c r="M540" s="59">
        <v>0.60324596423810595</v>
      </c>
      <c r="N540" s="59">
        <v>0.65676225632049501</v>
      </c>
      <c r="O540" s="59">
        <v>0.60615668468528905</v>
      </c>
      <c r="P540" s="59">
        <v>0.58249374158664202</v>
      </c>
      <c r="Q540" s="59">
        <v>0.54396926479598295</v>
      </c>
      <c r="R540" s="59">
        <v>0.54412109774520301</v>
      </c>
      <c r="S540" s="59">
        <v>0.445260255027431</v>
      </c>
    </row>
    <row r="541" spans="1:19" x14ac:dyDescent="0.35">
      <c r="A541" t="s">
        <v>814</v>
      </c>
      <c r="B541" t="s">
        <v>815</v>
      </c>
      <c r="C541" s="51" t="s">
        <v>60</v>
      </c>
      <c r="D541" s="51" t="s">
        <v>233</v>
      </c>
      <c r="E541" s="51" t="s">
        <v>3707</v>
      </c>
      <c r="F541" s="58">
        <v>105.89442205012401</v>
      </c>
      <c r="G541" s="58">
        <v>114.86762864559699</v>
      </c>
      <c r="H541" s="58">
        <v>109.24892189523599</v>
      </c>
      <c r="I541" s="58">
        <v>115.668859961507</v>
      </c>
      <c r="J541" s="58">
        <v>126.080773405104</v>
      </c>
      <c r="K541" s="58">
        <v>110.58946280436101</v>
      </c>
      <c r="L541" s="58">
        <v>90.675788388624994</v>
      </c>
      <c r="M541" s="59">
        <v>0.60328928774735302</v>
      </c>
      <c r="N541" s="59">
        <v>0.65679494569553198</v>
      </c>
      <c r="O541" s="59">
        <v>0.60620630967355504</v>
      </c>
      <c r="P541" s="59">
        <v>0.58253517707709201</v>
      </c>
      <c r="Q541" s="59">
        <v>0.54401392780930002</v>
      </c>
      <c r="R541" s="59">
        <v>0.54417413554531602</v>
      </c>
      <c r="S541" s="59">
        <v>0.34528456411552599</v>
      </c>
    </row>
    <row r="542" spans="1:19" x14ac:dyDescent="0.35">
      <c r="A542" t="s">
        <v>1916</v>
      </c>
      <c r="B542" t="s">
        <v>1917</v>
      </c>
      <c r="C542" s="51" t="s">
        <v>60</v>
      </c>
      <c r="D542" s="51" t="s">
        <v>106</v>
      </c>
      <c r="E542" s="51" t="s">
        <v>3708</v>
      </c>
      <c r="F542" s="58">
        <v>97.456499230440699</v>
      </c>
      <c r="G542" s="58">
        <v>116.504778993141</v>
      </c>
      <c r="H542" s="58">
        <v>105.720021751118</v>
      </c>
      <c r="I542" s="58">
        <v>114.002074615971</v>
      </c>
      <c r="J542" s="58">
        <v>121.523802413204</v>
      </c>
      <c r="K542" s="58">
        <v>103.144018937358</v>
      </c>
      <c r="L542" s="58">
        <v>94.865940968917798</v>
      </c>
      <c r="M542" s="59">
        <v>0.49572833149058698</v>
      </c>
      <c r="N542" s="59">
        <v>0.52046536462599402</v>
      </c>
      <c r="O542" s="59">
        <v>0.49595367254314998</v>
      </c>
      <c r="P542" s="59">
        <v>0.476226791117144</v>
      </c>
      <c r="Q542" s="59">
        <v>0.449524415519436</v>
      </c>
      <c r="R542" s="59">
        <v>0.453502627817505</v>
      </c>
      <c r="S542" s="59">
        <v>0.39245615069292999</v>
      </c>
    </row>
    <row r="543" spans="1:19" x14ac:dyDescent="0.35">
      <c r="A543" t="s">
        <v>1914</v>
      </c>
      <c r="B543" t="s">
        <v>1915</v>
      </c>
      <c r="C543" s="51" t="s">
        <v>60</v>
      </c>
      <c r="D543" s="51" t="s">
        <v>106</v>
      </c>
      <c r="E543" s="51" t="s">
        <v>3708</v>
      </c>
      <c r="F543" s="58">
        <v>97.456499230440699</v>
      </c>
      <c r="G543" s="58">
        <v>116.504778993141</v>
      </c>
      <c r="H543" s="58">
        <v>105.720021751118</v>
      </c>
      <c r="I543" s="58">
        <v>114.002074615971</v>
      </c>
      <c r="J543" s="58">
        <v>121.523802413204</v>
      </c>
      <c r="K543" s="58">
        <v>103.144018937358</v>
      </c>
      <c r="L543" s="58">
        <v>94.865940968917798</v>
      </c>
      <c r="M543" s="59">
        <v>0.49572833149058698</v>
      </c>
      <c r="N543" s="59">
        <v>0.52046536462599402</v>
      </c>
      <c r="O543" s="59">
        <v>0.49595367254314998</v>
      </c>
      <c r="P543" s="59">
        <v>0.476226791117144</v>
      </c>
      <c r="Q543" s="59">
        <v>0.449524415519436</v>
      </c>
      <c r="R543" s="59">
        <v>0.453502627817505</v>
      </c>
      <c r="S543" s="59">
        <v>0.39245615069292999</v>
      </c>
    </row>
    <row r="544" spans="1:19" x14ac:dyDescent="0.35">
      <c r="A544" t="s">
        <v>3633</v>
      </c>
      <c r="B544" t="s">
        <v>3634</v>
      </c>
      <c r="C544" s="51" t="s">
        <v>40</v>
      </c>
      <c r="D544" s="51" t="s">
        <v>199</v>
      </c>
      <c r="E544" s="51" t="s">
        <v>3707</v>
      </c>
      <c r="F544" s="58">
        <v>111.34976607390701</v>
      </c>
      <c r="G544" s="58">
        <v>127.877380954891</v>
      </c>
      <c r="H544" s="58">
        <v>109.98791065210401</v>
      </c>
      <c r="I544" s="58">
        <v>132.16347438871699</v>
      </c>
      <c r="J544" s="58">
        <v>128.368934869621</v>
      </c>
      <c r="K544" s="58">
        <v>108.382194178039</v>
      </c>
      <c r="L544" s="58">
        <v>90.187439991831496</v>
      </c>
      <c r="M544" s="59">
        <v>0.65021637409801902</v>
      </c>
      <c r="N544" s="59">
        <v>0.68721937965254398</v>
      </c>
      <c r="O544" s="59">
        <v>0.65454936855268298</v>
      </c>
      <c r="P544" s="59">
        <v>0.62361756066302099</v>
      </c>
      <c r="Q544" s="59">
        <v>0.58970210603082096</v>
      </c>
      <c r="R544" s="59">
        <v>0.60090838998497498</v>
      </c>
      <c r="S544" s="59">
        <v>0.532926160989875</v>
      </c>
    </row>
    <row r="545" spans="1:19" x14ac:dyDescent="0.35">
      <c r="A545" t="s">
        <v>1494</v>
      </c>
      <c r="B545" t="s">
        <v>1495</v>
      </c>
      <c r="C545" s="51" t="s">
        <v>40</v>
      </c>
      <c r="D545" s="51" t="s">
        <v>233</v>
      </c>
      <c r="E545" s="51" t="s">
        <v>3707</v>
      </c>
      <c r="F545" s="58">
        <v>109.243885198033</v>
      </c>
      <c r="G545" s="58">
        <v>127.113815478259</v>
      </c>
      <c r="H545" s="58">
        <v>122.932279482995</v>
      </c>
      <c r="I545" s="58">
        <v>126.03211725523499</v>
      </c>
      <c r="J545" s="58">
        <v>126.71953210811</v>
      </c>
      <c r="K545" s="58">
        <v>117.703632916128</v>
      </c>
      <c r="L545" s="58">
        <v>83.3897396922561</v>
      </c>
      <c r="M545" s="59">
        <v>0.66214123216423604</v>
      </c>
      <c r="N545" s="59">
        <v>0.69706447626938095</v>
      </c>
      <c r="O545" s="59">
        <v>0.66474503469192403</v>
      </c>
      <c r="P545" s="59">
        <v>0.636242639040695</v>
      </c>
      <c r="Q545" s="59">
        <v>0.60388085040470196</v>
      </c>
      <c r="R545" s="59">
        <v>0.61330430585422402</v>
      </c>
      <c r="S545" s="59">
        <v>0.54688417449790405</v>
      </c>
    </row>
    <row r="546" spans="1:19" x14ac:dyDescent="0.35">
      <c r="A546" t="s">
        <v>3637</v>
      </c>
      <c r="B546" t="s">
        <v>3638</v>
      </c>
      <c r="C546" s="51" t="s">
        <v>60</v>
      </c>
      <c r="D546" s="51" t="s">
        <v>199</v>
      </c>
      <c r="E546" s="51" t="s">
        <v>3707</v>
      </c>
      <c r="F546" s="58">
        <v>106.604010564256</v>
      </c>
      <c r="G546" s="58">
        <v>122.32992648638501</v>
      </c>
      <c r="H546" s="58">
        <v>105.85338618743199</v>
      </c>
      <c r="I546" s="58">
        <v>121.247315748598</v>
      </c>
      <c r="J546" s="58">
        <v>124.58734436134201</v>
      </c>
      <c r="K546" s="58">
        <v>103.410788850218</v>
      </c>
      <c r="L546" s="58">
        <v>88.985473978924702</v>
      </c>
      <c r="M546" s="59">
        <v>0.65023339183210604</v>
      </c>
      <c r="N546" s="59">
        <v>0.68763123667954795</v>
      </c>
      <c r="O546" s="59">
        <v>0.65452898092038003</v>
      </c>
      <c r="P546" s="59">
        <v>0.62409585444085702</v>
      </c>
      <c r="Q546" s="59">
        <v>0.59028328438129196</v>
      </c>
      <c r="R546" s="59">
        <v>0.60107612878662398</v>
      </c>
      <c r="S546" s="59">
        <v>0.53353118348519402</v>
      </c>
    </row>
    <row r="547" spans="1:19" x14ac:dyDescent="0.35">
      <c r="A547" t="s">
        <v>3635</v>
      </c>
      <c r="B547" t="s">
        <v>3636</v>
      </c>
      <c r="C547" s="51" t="s">
        <v>40</v>
      </c>
      <c r="D547" s="51" t="s">
        <v>199</v>
      </c>
      <c r="E547" s="51" t="s">
        <v>3707</v>
      </c>
      <c r="F547" s="58">
        <v>112.9730481112</v>
      </c>
      <c r="G547" s="58">
        <v>126.22304931645201</v>
      </c>
      <c r="H547" s="58">
        <v>104.82474772741701</v>
      </c>
      <c r="I547" s="58">
        <v>128.57798328904201</v>
      </c>
      <c r="J547" s="58">
        <v>119.50087348357199</v>
      </c>
      <c r="K547" s="58">
        <v>108.145758442586</v>
      </c>
      <c r="L547" s="58">
        <v>89.903488601295393</v>
      </c>
      <c r="M547" s="59">
        <v>0.64977790150911596</v>
      </c>
      <c r="N547" s="59">
        <v>0.68697852742366095</v>
      </c>
      <c r="O547" s="59">
        <v>0.65412391057524999</v>
      </c>
      <c r="P547" s="59">
        <v>0.62343937566699703</v>
      </c>
      <c r="Q547" s="59">
        <v>0.58960075020692804</v>
      </c>
      <c r="R547" s="59">
        <v>0.600613398623148</v>
      </c>
      <c r="S547" s="59">
        <v>0.53288776134597104</v>
      </c>
    </row>
    <row r="548" spans="1:19" x14ac:dyDescent="0.35">
      <c r="A548" t="s">
        <v>1496</v>
      </c>
      <c r="B548" t="s">
        <v>1497</v>
      </c>
      <c r="C548" s="51" t="s">
        <v>60</v>
      </c>
      <c r="D548" s="51" t="s">
        <v>233</v>
      </c>
      <c r="E548" s="51" t="s">
        <v>3707</v>
      </c>
      <c r="F548" s="58">
        <v>109.864065122445</v>
      </c>
      <c r="G548" s="58">
        <v>124.229723909852</v>
      </c>
      <c r="H548" s="58">
        <v>109.44855249502901</v>
      </c>
      <c r="I548" s="58">
        <v>124.21649588147901</v>
      </c>
      <c r="J548" s="58">
        <v>130.02538347357901</v>
      </c>
      <c r="K548" s="58">
        <v>115.818109524375</v>
      </c>
      <c r="L548" s="58">
        <v>86.144927624522694</v>
      </c>
      <c r="M548" s="59">
        <v>0.748932114949308</v>
      </c>
      <c r="N548" s="59">
        <v>0.77818262943239302</v>
      </c>
      <c r="O548" s="59">
        <v>0.75087425072028902</v>
      </c>
      <c r="P548" s="59">
        <v>0.72718228837337096</v>
      </c>
      <c r="Q548" s="59">
        <v>0.69819023060389096</v>
      </c>
      <c r="R548" s="59">
        <v>0.70601691283620804</v>
      </c>
      <c r="S548" s="59">
        <v>0.64453364001456404</v>
      </c>
    </row>
    <row r="549" spans="1:19" x14ac:dyDescent="0.35">
      <c r="A549" t="s">
        <v>3631</v>
      </c>
      <c r="B549" t="s">
        <v>3632</v>
      </c>
      <c r="C549" s="51" t="s">
        <v>40</v>
      </c>
      <c r="D549" s="51" t="s">
        <v>199</v>
      </c>
      <c r="E549" s="51" t="s">
        <v>3707</v>
      </c>
      <c r="F549" s="58">
        <v>103.486234183354</v>
      </c>
      <c r="G549" s="58">
        <v>121.306013532994</v>
      </c>
      <c r="H549" s="58">
        <v>108.17047034315399</v>
      </c>
      <c r="I549" s="58">
        <v>126.358105700115</v>
      </c>
      <c r="J549" s="58">
        <v>131.20305260545101</v>
      </c>
      <c r="K549" s="58">
        <v>117.344966097263</v>
      </c>
      <c r="L549" s="58">
        <v>90.670012254796305</v>
      </c>
      <c r="M549" s="59">
        <v>0.64973956402880395</v>
      </c>
      <c r="N549" s="59">
        <v>0.68686962825559605</v>
      </c>
      <c r="O549" s="59">
        <v>0.654051009650221</v>
      </c>
      <c r="P549" s="59">
        <v>0.62335424298033604</v>
      </c>
      <c r="Q549" s="59">
        <v>0.58951700133337903</v>
      </c>
      <c r="R549" s="59">
        <v>0.60055233762009896</v>
      </c>
      <c r="S549" s="59">
        <v>0.53276662945700604</v>
      </c>
    </row>
    <row r="550" spans="1:19" x14ac:dyDescent="0.35">
      <c r="A550" t="s">
        <v>549</v>
      </c>
      <c r="B550" t="s">
        <v>550</v>
      </c>
      <c r="C550" s="51" t="s">
        <v>60</v>
      </c>
      <c r="D550" s="51" t="s">
        <v>230</v>
      </c>
      <c r="E550" s="51" t="s">
        <v>3707</v>
      </c>
      <c r="F550" s="58">
        <v>108.909517827073</v>
      </c>
      <c r="G550" s="58">
        <v>132.58252510111399</v>
      </c>
      <c r="H550" s="58">
        <v>109.29056518632601</v>
      </c>
      <c r="I550" s="58">
        <v>130.16252384343801</v>
      </c>
      <c r="J550" s="58">
        <v>132.73074567755501</v>
      </c>
      <c r="K550" s="58">
        <v>111.55188925709</v>
      </c>
      <c r="L550" s="58">
        <v>90.596736276853306</v>
      </c>
      <c r="M550" s="59">
        <v>0.63269498632190402</v>
      </c>
      <c r="N550" s="59">
        <v>0.67002196738609698</v>
      </c>
      <c r="O550" s="59">
        <v>0.63601641762630601</v>
      </c>
      <c r="P550" s="59">
        <v>0.60595130408522202</v>
      </c>
      <c r="Q550" s="59">
        <v>0.57215931968706502</v>
      </c>
      <c r="R550" s="59">
        <v>0.58228889506605397</v>
      </c>
      <c r="S550" s="59">
        <v>0.51462641857201896</v>
      </c>
    </row>
    <row r="551" spans="1:19" x14ac:dyDescent="0.35">
      <c r="A551" t="s">
        <v>547</v>
      </c>
      <c r="B551" t="s">
        <v>548</v>
      </c>
      <c r="C551" s="51" t="s">
        <v>40</v>
      </c>
      <c r="D551" s="51" t="s">
        <v>230</v>
      </c>
      <c r="E551" s="51" t="s">
        <v>3707</v>
      </c>
      <c r="F551" s="58">
        <v>96.859455212323596</v>
      </c>
      <c r="G551" s="58">
        <v>122.24756798490399</v>
      </c>
      <c r="H551" s="58">
        <v>119.78573358921901</v>
      </c>
      <c r="I551" s="58">
        <v>130.423957285911</v>
      </c>
      <c r="J551" s="58">
        <v>132.97657801611001</v>
      </c>
      <c r="K551" s="58">
        <v>105.95276539776999</v>
      </c>
      <c r="L551" s="58">
        <v>84.806566721979607</v>
      </c>
      <c r="M551" s="59">
        <v>0.63080063700976396</v>
      </c>
      <c r="N551" s="59">
        <v>0.66899170264539698</v>
      </c>
      <c r="O551" s="59">
        <v>0.63394876657255295</v>
      </c>
      <c r="P551" s="59">
        <v>0.60484981386069603</v>
      </c>
      <c r="Q551" s="59">
        <v>0.57119888842084199</v>
      </c>
      <c r="R551" s="59">
        <v>0.58043270717960205</v>
      </c>
      <c r="S551" s="59">
        <v>0.513536969872192</v>
      </c>
    </row>
    <row r="552" spans="1:19" x14ac:dyDescent="0.35">
      <c r="A552" t="s">
        <v>728</v>
      </c>
      <c r="B552" t="s">
        <v>729</v>
      </c>
      <c r="C552" s="51" t="s">
        <v>40</v>
      </c>
      <c r="D552" s="51" t="s">
        <v>223</v>
      </c>
      <c r="E552" s="51" t="s">
        <v>3707</v>
      </c>
      <c r="F552" s="58">
        <v>104.50839774877601</v>
      </c>
      <c r="G552" s="58">
        <v>127.04298782401401</v>
      </c>
      <c r="H552" s="58">
        <v>121.050539814506</v>
      </c>
      <c r="I552" s="58">
        <v>122.679552312594</v>
      </c>
      <c r="J552" s="58">
        <v>124.793941974486</v>
      </c>
      <c r="K552" s="58">
        <v>115.477043522869</v>
      </c>
      <c r="L552" s="58">
        <v>89.200390803797802</v>
      </c>
      <c r="M552" s="59">
        <v>0.64975234362388801</v>
      </c>
      <c r="N552" s="59">
        <v>0.68393562981042799</v>
      </c>
      <c r="O552" s="59">
        <v>0.65336504606444701</v>
      </c>
      <c r="P552" s="59">
        <v>0.62611664672439504</v>
      </c>
      <c r="Q552" s="59">
        <v>0.59619892294812904</v>
      </c>
      <c r="R552" s="59">
        <v>0.60510013882948799</v>
      </c>
      <c r="S552" s="59">
        <v>0.54092309812311801</v>
      </c>
    </row>
    <row r="553" spans="1:19" x14ac:dyDescent="0.35">
      <c r="A553" t="s">
        <v>730</v>
      </c>
      <c r="B553" t="s">
        <v>731</v>
      </c>
      <c r="C553" s="51" t="s">
        <v>40</v>
      </c>
      <c r="D553" s="51" t="s">
        <v>223</v>
      </c>
      <c r="E553" s="51" t="s">
        <v>3707</v>
      </c>
      <c r="F553" s="58">
        <v>102.552496095485</v>
      </c>
      <c r="G553" s="58">
        <v>127.616639261133</v>
      </c>
      <c r="H553" s="58">
        <v>124.64339890978999</v>
      </c>
      <c r="I553" s="58">
        <v>121.04814654452299</v>
      </c>
      <c r="J553" s="58">
        <v>126.34233824117899</v>
      </c>
      <c r="K553" s="58">
        <v>132.663639690547</v>
      </c>
      <c r="L553" s="58">
        <v>95.073770170638795</v>
      </c>
      <c r="M553" s="59">
        <v>0.64739783447291199</v>
      </c>
      <c r="N553" s="59">
        <v>0.68238581507415197</v>
      </c>
      <c r="O553" s="59">
        <v>0.65075863743141604</v>
      </c>
      <c r="P553" s="59">
        <v>0.62475915684499606</v>
      </c>
      <c r="Q553" s="59">
        <v>0.59510995835959002</v>
      </c>
      <c r="R553" s="59">
        <v>0.60299229026376699</v>
      </c>
      <c r="S553" s="59">
        <v>0.53974693728017997</v>
      </c>
    </row>
    <row r="554" spans="1:19" x14ac:dyDescent="0.35">
      <c r="A554" t="s">
        <v>732</v>
      </c>
      <c r="B554" t="s">
        <v>733</v>
      </c>
      <c r="C554" s="51" t="s">
        <v>60</v>
      </c>
      <c r="D554" s="51" t="s">
        <v>223</v>
      </c>
      <c r="E554" s="51" t="s">
        <v>3707</v>
      </c>
      <c r="F554" s="58">
        <v>102.878780099751</v>
      </c>
      <c r="G554" s="58">
        <v>129.27826391406299</v>
      </c>
      <c r="H554" s="58">
        <v>115.26991392248</v>
      </c>
      <c r="I554" s="58">
        <v>131.732047167112</v>
      </c>
      <c r="J554" s="58">
        <v>131.96689914150301</v>
      </c>
      <c r="K554" s="58">
        <v>112.89958441550399</v>
      </c>
      <c r="L554" s="58">
        <v>88.837219877321203</v>
      </c>
      <c r="M554" s="59">
        <v>0.64695605852675198</v>
      </c>
      <c r="N554" s="59">
        <v>0.68222859281946002</v>
      </c>
      <c r="O554" s="59">
        <v>0.65007251112025499</v>
      </c>
      <c r="P554" s="59">
        <v>0.62453641604694998</v>
      </c>
      <c r="Q554" s="59">
        <v>0.59489266411721797</v>
      </c>
      <c r="R554" s="59">
        <v>0.60239008534778504</v>
      </c>
      <c r="S554" s="59">
        <v>0.53924466443253105</v>
      </c>
    </row>
    <row r="555" spans="1:19" x14ac:dyDescent="0.35">
      <c r="A555" t="s">
        <v>2938</v>
      </c>
      <c r="B555" t="s">
        <v>2939</v>
      </c>
      <c r="C555" s="51" t="s">
        <v>40</v>
      </c>
      <c r="D555" s="51" t="s">
        <v>440</v>
      </c>
      <c r="E555" s="51" t="s">
        <v>3707</v>
      </c>
      <c r="F555" s="58">
        <v>117.088191784016</v>
      </c>
      <c r="G555" s="58">
        <v>118.482270016928</v>
      </c>
      <c r="H555" s="58">
        <v>107.27871387265201</v>
      </c>
      <c r="I555" s="58">
        <v>114.008342400828</v>
      </c>
      <c r="J555" s="58">
        <v>120.087560515337</v>
      </c>
      <c r="K555" s="58">
        <v>105.98590309299099</v>
      </c>
      <c r="L555" s="58">
        <v>89.259017166957804</v>
      </c>
      <c r="M555" s="59">
        <v>0.64735496634186696</v>
      </c>
      <c r="N555" s="59">
        <v>0.68590897456962596</v>
      </c>
      <c r="O555" s="59">
        <v>0.65125551592448405</v>
      </c>
      <c r="P555" s="59">
        <v>0.62273113164599003</v>
      </c>
      <c r="Q555" s="59">
        <v>0.58938913893873401</v>
      </c>
      <c r="R555" s="59">
        <v>0.59835276815160499</v>
      </c>
      <c r="S555" s="59">
        <v>0.52909676527254901</v>
      </c>
    </row>
    <row r="556" spans="1:19" x14ac:dyDescent="0.35">
      <c r="A556" t="s">
        <v>2940</v>
      </c>
      <c r="B556" t="s">
        <v>2941</v>
      </c>
      <c r="C556" s="51" t="s">
        <v>60</v>
      </c>
      <c r="D556" s="51" t="s">
        <v>440</v>
      </c>
      <c r="E556" s="51" t="s">
        <v>3707</v>
      </c>
      <c r="F556" s="58">
        <v>117.90690574852</v>
      </c>
      <c r="G556" s="58">
        <v>113.080807243907</v>
      </c>
      <c r="H556" s="58">
        <v>119.14149182979</v>
      </c>
      <c r="I556" s="58">
        <v>120.959665784694</v>
      </c>
      <c r="J556" s="58">
        <v>124.71103267773699</v>
      </c>
      <c r="K556" s="58">
        <v>103.62897592063899</v>
      </c>
      <c r="L556" s="58">
        <v>88.732747195897502</v>
      </c>
      <c r="M556" s="59">
        <v>0.64697322456166895</v>
      </c>
      <c r="N556" s="59">
        <v>0.68559516764155404</v>
      </c>
      <c r="O556" s="59">
        <v>0.65077334743037096</v>
      </c>
      <c r="P556" s="59">
        <v>0.62231782550186199</v>
      </c>
      <c r="Q556" s="59">
        <v>0.58898763939941701</v>
      </c>
      <c r="R556" s="59">
        <v>0.597789369595636</v>
      </c>
      <c r="S556" s="59">
        <v>0.52791346919299498</v>
      </c>
    </row>
    <row r="557" spans="1:19" x14ac:dyDescent="0.35">
      <c r="A557" t="s">
        <v>2936</v>
      </c>
      <c r="B557" t="s">
        <v>2937</v>
      </c>
      <c r="C557" s="51" t="s">
        <v>40</v>
      </c>
      <c r="D557" s="51" t="s">
        <v>440</v>
      </c>
      <c r="E557" s="51" t="s">
        <v>3707</v>
      </c>
      <c r="F557" s="58">
        <v>111.429889715397</v>
      </c>
      <c r="G557" s="58">
        <v>116.622157104745</v>
      </c>
      <c r="H557" s="58">
        <v>116.81098045487001</v>
      </c>
      <c r="I557" s="58">
        <v>127.81859502021599</v>
      </c>
      <c r="J557" s="58">
        <v>125.73074946487201</v>
      </c>
      <c r="K557" s="58">
        <v>111.67251505422701</v>
      </c>
      <c r="L557" s="58">
        <v>89.037263855185998</v>
      </c>
      <c r="M557" s="59">
        <v>0.64693889170845298</v>
      </c>
      <c r="N557" s="59">
        <v>0.68556028346730602</v>
      </c>
      <c r="O557" s="59">
        <v>0.65073804246387301</v>
      </c>
      <c r="P557" s="59">
        <v>0.62228314074352298</v>
      </c>
      <c r="Q557" s="59">
        <v>0.58895232268801001</v>
      </c>
      <c r="R557" s="59">
        <v>0.59774836290560096</v>
      </c>
      <c r="S557" s="59">
        <v>0.52786857502323403</v>
      </c>
    </row>
    <row r="558" spans="1:19" x14ac:dyDescent="0.35">
      <c r="A558" t="s">
        <v>1536</v>
      </c>
      <c r="B558" t="s">
        <v>1537</v>
      </c>
      <c r="C558" s="51" t="s">
        <v>60</v>
      </c>
      <c r="D558" s="51" t="s">
        <v>223</v>
      </c>
      <c r="E558" s="51" t="s">
        <v>3707</v>
      </c>
      <c r="F558" s="58">
        <v>105.138299560158</v>
      </c>
      <c r="G558" s="58">
        <v>127.481160018968</v>
      </c>
      <c r="H558" s="58">
        <v>113.296377462461</v>
      </c>
      <c r="I558" s="58">
        <v>135.363862605626</v>
      </c>
      <c r="J558" s="58">
        <v>145.70344462219401</v>
      </c>
      <c r="K558" s="58">
        <v>115.73234137203799</v>
      </c>
      <c r="L558" s="58">
        <v>85.406196383067297</v>
      </c>
      <c r="M558" s="59">
        <v>0.642852459266259</v>
      </c>
      <c r="N558" s="59">
        <v>0.67841109058787497</v>
      </c>
      <c r="O558" s="59">
        <v>0.64674786525165395</v>
      </c>
      <c r="P558" s="59">
        <v>0.61830017564861195</v>
      </c>
      <c r="Q558" s="59">
        <v>0.58736413859153302</v>
      </c>
      <c r="R558" s="59">
        <v>0.59692217150800597</v>
      </c>
      <c r="S558" s="59">
        <v>0.53664731212036099</v>
      </c>
    </row>
    <row r="559" spans="1:19" x14ac:dyDescent="0.35">
      <c r="A559" t="s">
        <v>1538</v>
      </c>
      <c r="B559" t="s">
        <v>1539</v>
      </c>
      <c r="C559" s="51" t="s">
        <v>60</v>
      </c>
      <c r="D559" s="51" t="s">
        <v>223</v>
      </c>
      <c r="E559" s="51" t="s">
        <v>3707</v>
      </c>
      <c r="F559" s="58">
        <v>108.833108164875</v>
      </c>
      <c r="G559" s="58">
        <v>129.57645622277499</v>
      </c>
      <c r="H559" s="58">
        <v>116.863516813929</v>
      </c>
      <c r="I559" s="58">
        <v>135.717658380275</v>
      </c>
      <c r="J559" s="58">
        <v>138.374513737428</v>
      </c>
      <c r="K559" s="58">
        <v>115.60529442980599</v>
      </c>
      <c r="L559" s="58">
        <v>86.3743824480661</v>
      </c>
      <c r="M559" s="59">
        <v>0.64197069074843605</v>
      </c>
      <c r="N559" s="59">
        <v>0.67785567927353596</v>
      </c>
      <c r="O559" s="59">
        <v>0.64578913505848801</v>
      </c>
      <c r="P559" s="59">
        <v>0.61798459307384601</v>
      </c>
      <c r="Q559" s="59">
        <v>0.58725329624246703</v>
      </c>
      <c r="R559" s="59">
        <v>0.59637724792365099</v>
      </c>
      <c r="S559" s="59">
        <v>0.53673505280495903</v>
      </c>
    </row>
    <row r="560" spans="1:19" x14ac:dyDescent="0.35">
      <c r="A560" t="s">
        <v>2944</v>
      </c>
      <c r="B560" t="s">
        <v>2945</v>
      </c>
      <c r="C560" s="51" t="s">
        <v>60</v>
      </c>
      <c r="D560" s="51" t="s">
        <v>440</v>
      </c>
      <c r="E560" s="51" t="s">
        <v>3707</v>
      </c>
      <c r="F560" s="58">
        <v>115.455406329124</v>
      </c>
      <c r="G560" s="58">
        <v>111.224636501719</v>
      </c>
      <c r="H560" s="58">
        <v>105.469216425762</v>
      </c>
      <c r="I560" s="58">
        <v>116.37422437913099</v>
      </c>
      <c r="J560" s="58">
        <v>125.108977998452</v>
      </c>
      <c r="K560" s="58">
        <v>106.26384694494899</v>
      </c>
      <c r="L560" s="58">
        <v>89.732492716743096</v>
      </c>
      <c r="M560" s="59">
        <v>0.64739354787969905</v>
      </c>
      <c r="N560" s="59">
        <v>0.68594382527764097</v>
      </c>
      <c r="O560" s="59">
        <v>0.651296647949</v>
      </c>
      <c r="P560" s="59">
        <v>0.622768440470994</v>
      </c>
      <c r="Q560" s="59">
        <v>0.58942441556897796</v>
      </c>
      <c r="R560" s="59">
        <v>0.598393710377217</v>
      </c>
      <c r="S560" s="59">
        <v>0.45719860135742901</v>
      </c>
    </row>
    <row r="561" spans="1:19" x14ac:dyDescent="0.35">
      <c r="A561" t="s">
        <v>2942</v>
      </c>
      <c r="B561" t="s">
        <v>2943</v>
      </c>
      <c r="C561" s="51" t="s">
        <v>60</v>
      </c>
      <c r="D561" s="51" t="s">
        <v>440</v>
      </c>
      <c r="E561" s="51" t="s">
        <v>3707</v>
      </c>
      <c r="F561" s="58">
        <v>114.729104908179</v>
      </c>
      <c r="G561" s="58">
        <v>117.241669119473</v>
      </c>
      <c r="H561" s="58">
        <v>105.73575618262799</v>
      </c>
      <c r="I561" s="58">
        <v>121.68520165206</v>
      </c>
      <c r="J561" s="58">
        <v>130.53697919816099</v>
      </c>
      <c r="K561" s="58">
        <v>118.67746836773</v>
      </c>
      <c r="L561" s="58">
        <v>93.838905308533697</v>
      </c>
      <c r="M561" s="59">
        <v>0.65045880398847</v>
      </c>
      <c r="N561" s="59">
        <v>0.68766592236675605</v>
      </c>
      <c r="O561" s="59">
        <v>0.65457266734352304</v>
      </c>
      <c r="P561" s="59">
        <v>0.62451784843337299</v>
      </c>
      <c r="Q561" s="59">
        <v>0.59089872750253503</v>
      </c>
      <c r="R561" s="59">
        <v>0.60129966657826595</v>
      </c>
      <c r="S561" s="59">
        <v>0.53017525910467</v>
      </c>
    </row>
    <row r="562" spans="1:19" x14ac:dyDescent="0.35">
      <c r="A562" t="s">
        <v>770</v>
      </c>
      <c r="B562" t="s">
        <v>771</v>
      </c>
      <c r="C562" s="51" t="s">
        <v>60</v>
      </c>
      <c r="D562" s="51" t="s">
        <v>261</v>
      </c>
      <c r="E562" s="51" t="s">
        <v>3707</v>
      </c>
      <c r="F562" s="58">
        <v>108.170326713291</v>
      </c>
      <c r="G562" s="58">
        <v>123.236132814006</v>
      </c>
      <c r="H562" s="58">
        <v>111.034023408653</v>
      </c>
      <c r="I562" s="58">
        <v>114.863847309511</v>
      </c>
      <c r="J562" s="58">
        <v>130.305769395645</v>
      </c>
      <c r="K562" s="58">
        <v>110.90805479803601</v>
      </c>
      <c r="L562" s="58">
        <v>87.216470209818894</v>
      </c>
      <c r="M562" s="59">
        <v>0.66170003612672601</v>
      </c>
      <c r="N562" s="59">
        <v>0.69489075167752101</v>
      </c>
      <c r="O562" s="59">
        <v>0.66465150672003903</v>
      </c>
      <c r="P562" s="59">
        <v>0.63966836434722296</v>
      </c>
      <c r="Q562" s="59">
        <v>0.61078687577491797</v>
      </c>
      <c r="R562" s="59">
        <v>0.61837012707563599</v>
      </c>
      <c r="S562" s="59">
        <v>0.54575762836636799</v>
      </c>
    </row>
    <row r="563" spans="1:19" x14ac:dyDescent="0.35">
      <c r="A563" t="s">
        <v>772</v>
      </c>
      <c r="B563" t="s">
        <v>773</v>
      </c>
      <c r="C563" s="51" t="s">
        <v>40</v>
      </c>
      <c r="D563" s="51" t="s">
        <v>261</v>
      </c>
      <c r="E563" s="51" t="s">
        <v>3707</v>
      </c>
      <c r="F563" s="58">
        <v>105.86558409326901</v>
      </c>
      <c r="G563" s="58">
        <v>124.224106317609</v>
      </c>
      <c r="H563" s="58">
        <v>108.817094961202</v>
      </c>
      <c r="I563" s="58">
        <v>129.86224286132099</v>
      </c>
      <c r="J563" s="58">
        <v>129.80763798642499</v>
      </c>
      <c r="K563" s="58">
        <v>111.36160550200501</v>
      </c>
      <c r="L563" s="58">
        <v>89.3754048684049</v>
      </c>
      <c r="M563" s="59">
        <v>0.66352327610547601</v>
      </c>
      <c r="N563" s="59">
        <v>0.69602670797399901</v>
      </c>
      <c r="O563" s="59">
        <v>0.66665012946205804</v>
      </c>
      <c r="P563" s="59">
        <v>0.64073733490962104</v>
      </c>
      <c r="Q563" s="59">
        <v>0.61166172849207201</v>
      </c>
      <c r="R563" s="59">
        <v>0.62008099381553095</v>
      </c>
      <c r="S563" s="59">
        <v>0.47862264328151999</v>
      </c>
    </row>
    <row r="564" spans="1:19" x14ac:dyDescent="0.35">
      <c r="A564" t="s">
        <v>778</v>
      </c>
      <c r="B564" t="s">
        <v>779</v>
      </c>
      <c r="C564" s="51" t="s">
        <v>40</v>
      </c>
      <c r="D564" s="51" t="s">
        <v>261</v>
      </c>
      <c r="E564" s="51" t="s">
        <v>3708</v>
      </c>
      <c r="F564" s="58">
        <v>103.016743506978</v>
      </c>
      <c r="G564" s="58">
        <v>122.42450571485099</v>
      </c>
      <c r="H564" s="58">
        <v>110.067566211627</v>
      </c>
      <c r="I564" s="58">
        <v>120.90990529984199</v>
      </c>
      <c r="J564" s="58">
        <v>130.72118454489501</v>
      </c>
      <c r="K564" s="58">
        <v>110.28233714121301</v>
      </c>
      <c r="L564" s="58">
        <v>89.3754048684049</v>
      </c>
      <c r="M564" s="59">
        <v>0.56768832676548497</v>
      </c>
      <c r="N564" s="59">
        <v>0.58477484259136003</v>
      </c>
      <c r="O564" s="59">
        <v>0.56824001601057705</v>
      </c>
      <c r="P564" s="59">
        <v>0.55525697105730998</v>
      </c>
      <c r="Q564" s="59">
        <v>0.53652249379745098</v>
      </c>
      <c r="R564" s="59">
        <v>0.54015790699730803</v>
      </c>
      <c r="S564" s="59">
        <v>0.47862264328151999</v>
      </c>
    </row>
    <row r="565" spans="1:19" x14ac:dyDescent="0.35">
      <c r="A565" t="s">
        <v>768</v>
      </c>
      <c r="B565" t="s">
        <v>769</v>
      </c>
      <c r="C565" s="51" t="s">
        <v>60</v>
      </c>
      <c r="D565" s="51" t="s">
        <v>261</v>
      </c>
      <c r="E565" s="51" t="s">
        <v>3707</v>
      </c>
      <c r="F565" s="58">
        <v>96.415959113950905</v>
      </c>
      <c r="G565" s="58">
        <v>134.01583240849499</v>
      </c>
      <c r="H565" s="58">
        <v>113.894361506175</v>
      </c>
      <c r="I565" s="58">
        <v>119.06908552199199</v>
      </c>
      <c r="J565" s="58">
        <v>145.13229705117001</v>
      </c>
      <c r="K565" s="58">
        <v>108.054199793333</v>
      </c>
      <c r="L565" s="58">
        <v>88.055879184868402</v>
      </c>
      <c r="M565" s="59">
        <v>0.74412601010734603</v>
      </c>
      <c r="N565" s="59">
        <v>0.77635310358318299</v>
      </c>
      <c r="O565" s="59">
        <v>0.74712468586569303</v>
      </c>
      <c r="P565" s="59">
        <v>0.72254190637062199</v>
      </c>
      <c r="Q565" s="59">
        <v>0.69268179926154205</v>
      </c>
      <c r="R565" s="59">
        <v>0.70047218733952699</v>
      </c>
      <c r="S565" s="59">
        <v>0.61364547361556199</v>
      </c>
    </row>
    <row r="566" spans="1:19" x14ac:dyDescent="0.35">
      <c r="A566" t="s">
        <v>776</v>
      </c>
      <c r="B566" t="s">
        <v>777</v>
      </c>
      <c r="C566" s="51" t="s">
        <v>40</v>
      </c>
      <c r="D566" s="51" t="s">
        <v>261</v>
      </c>
      <c r="E566" s="51" t="s">
        <v>3707</v>
      </c>
      <c r="F566" s="58">
        <v>103.39666174160701</v>
      </c>
      <c r="G566" s="58">
        <v>122.261365579887</v>
      </c>
      <c r="H566" s="58">
        <v>106.571496564027</v>
      </c>
      <c r="I566" s="58">
        <v>122.852823156905</v>
      </c>
      <c r="J566" s="58">
        <v>132.97508198106999</v>
      </c>
      <c r="K566" s="58">
        <v>103.601468193706</v>
      </c>
      <c r="L566" s="58">
        <v>92.220527483424803</v>
      </c>
      <c r="M566" s="59">
        <v>0.82092048224075198</v>
      </c>
      <c r="N566" s="59">
        <v>0.84460604502862202</v>
      </c>
      <c r="O566" s="59">
        <v>0.81581463313216895</v>
      </c>
      <c r="P566" s="59">
        <v>0.80151056573881496</v>
      </c>
      <c r="Q566" s="59">
        <v>0.77442807724616403</v>
      </c>
      <c r="R566" s="59">
        <v>0.77552795599286195</v>
      </c>
      <c r="S566" s="59">
        <v>0.69244976877679998</v>
      </c>
    </row>
    <row r="567" spans="1:19" x14ac:dyDescent="0.35">
      <c r="A567" t="s">
        <v>774</v>
      </c>
      <c r="B567" t="s">
        <v>775</v>
      </c>
      <c r="C567" s="51" t="s">
        <v>40</v>
      </c>
      <c r="D567" s="51" t="s">
        <v>261</v>
      </c>
      <c r="E567" s="51" t="s">
        <v>3707</v>
      </c>
      <c r="F567" s="58">
        <v>100.52691363659601</v>
      </c>
      <c r="G567" s="58">
        <v>116.48342557233499</v>
      </c>
      <c r="H567" s="58">
        <v>110.454156655068</v>
      </c>
      <c r="I567" s="58">
        <v>116.22475202757499</v>
      </c>
      <c r="J567" s="58">
        <v>128.535187795871</v>
      </c>
      <c r="K567" s="58">
        <v>110.10489567631799</v>
      </c>
      <c r="L567" s="58">
        <v>89.3754048684049</v>
      </c>
      <c r="M567" s="59">
        <v>0.65969778535898005</v>
      </c>
      <c r="N567" s="59">
        <v>0.69413750384726203</v>
      </c>
      <c r="O567" s="59">
        <v>0.66236551492261098</v>
      </c>
      <c r="P567" s="59">
        <v>0.63897190845181195</v>
      </c>
      <c r="Q567" s="59">
        <v>0.61028606104419103</v>
      </c>
      <c r="R567" s="59">
        <v>0.61654419930303905</v>
      </c>
      <c r="S567" s="59">
        <v>0.47862264328151999</v>
      </c>
    </row>
    <row r="568" spans="1:19" x14ac:dyDescent="0.35">
      <c r="A568" t="s">
        <v>1652</v>
      </c>
      <c r="B568" t="s">
        <v>1653</v>
      </c>
      <c r="C568" s="51" t="s">
        <v>60</v>
      </c>
      <c r="D568" s="51" t="s">
        <v>261</v>
      </c>
      <c r="E568" s="51" t="s">
        <v>3707</v>
      </c>
      <c r="F568" s="58">
        <v>96.958331172196793</v>
      </c>
      <c r="G568" s="58">
        <v>111.29832222921</v>
      </c>
      <c r="H568" s="58">
        <v>126.060632440338</v>
      </c>
      <c r="I568" s="58">
        <v>119.100392630109</v>
      </c>
      <c r="J568" s="58">
        <v>129.39690397907501</v>
      </c>
      <c r="K568" s="58">
        <v>115.872574594375</v>
      </c>
      <c r="L568" s="58">
        <v>83.775345457371799</v>
      </c>
      <c r="M568" s="59">
        <v>0.72268028448295996</v>
      </c>
      <c r="N568" s="59">
        <v>0.75610097885063698</v>
      </c>
      <c r="O568" s="59">
        <v>0.72660298506660004</v>
      </c>
      <c r="P568" s="59">
        <v>0.69858124450624703</v>
      </c>
      <c r="Q568" s="59">
        <v>0.66710790193903502</v>
      </c>
      <c r="R568" s="59">
        <v>0.67745404187925595</v>
      </c>
      <c r="S568" s="59">
        <v>0.59461336115543995</v>
      </c>
    </row>
    <row r="569" spans="1:19" x14ac:dyDescent="0.35">
      <c r="A569" t="s">
        <v>1642</v>
      </c>
      <c r="B569" t="s">
        <v>1643</v>
      </c>
      <c r="C569" s="51" t="s">
        <v>40</v>
      </c>
      <c r="D569" s="51" t="s">
        <v>261</v>
      </c>
      <c r="E569" s="51" t="s">
        <v>3707</v>
      </c>
      <c r="F569" s="58">
        <v>102.298743922097</v>
      </c>
      <c r="G569" s="58">
        <v>120.225957508589</v>
      </c>
      <c r="H569" s="58">
        <v>120.547113652468</v>
      </c>
      <c r="I569" s="58">
        <v>119.863726103616</v>
      </c>
      <c r="J569" s="58">
        <v>119.711669646667</v>
      </c>
      <c r="K569" s="58">
        <v>121.54863753152701</v>
      </c>
      <c r="L569" s="58">
        <v>84.986017527063794</v>
      </c>
      <c r="M569" s="59">
        <v>0.66724067227923101</v>
      </c>
      <c r="N569" s="59">
        <v>0.70053932133100205</v>
      </c>
      <c r="O569" s="59">
        <v>0.67109750897064002</v>
      </c>
      <c r="P569" s="59">
        <v>0.64354546508240695</v>
      </c>
      <c r="Q569" s="59">
        <v>0.61345930427726103</v>
      </c>
      <c r="R569" s="59">
        <v>0.62337922036670901</v>
      </c>
      <c r="S569" s="59">
        <v>0.56059354978974796</v>
      </c>
    </row>
    <row r="570" spans="1:19" x14ac:dyDescent="0.35">
      <c r="A570" t="s">
        <v>1646</v>
      </c>
      <c r="B570" t="s">
        <v>1647</v>
      </c>
      <c r="C570" s="51" t="s">
        <v>60</v>
      </c>
      <c r="D570" s="51" t="s">
        <v>261</v>
      </c>
      <c r="E570" s="51" t="s">
        <v>3707</v>
      </c>
      <c r="F570" s="58">
        <v>106.06706746985699</v>
      </c>
      <c r="G570" s="58">
        <v>124.11717495649199</v>
      </c>
      <c r="H570" s="58">
        <v>122.88344979289801</v>
      </c>
      <c r="I570" s="58">
        <v>118.275558506206</v>
      </c>
      <c r="J570" s="58">
        <v>123.524869927571</v>
      </c>
      <c r="K570" s="58">
        <v>117.662755447801</v>
      </c>
      <c r="L570" s="58">
        <v>84.681500867775299</v>
      </c>
      <c r="M570" s="59">
        <v>0.66721221877286196</v>
      </c>
      <c r="N570" s="59">
        <v>0.70050585522392805</v>
      </c>
      <c r="O570" s="59">
        <v>0.67106686634033397</v>
      </c>
      <c r="P570" s="59">
        <v>0.64352023696608596</v>
      </c>
      <c r="Q570" s="59">
        <v>0.61343445321085499</v>
      </c>
      <c r="R570" s="59">
        <v>0.623355248786017</v>
      </c>
      <c r="S570" s="59">
        <v>0.56057431379855605</v>
      </c>
    </row>
    <row r="571" spans="1:19" x14ac:dyDescent="0.35">
      <c r="A571" t="s">
        <v>1644</v>
      </c>
      <c r="B571" t="s">
        <v>1645</v>
      </c>
      <c r="C571" s="51" t="s">
        <v>40</v>
      </c>
      <c r="D571" s="51" t="s">
        <v>261</v>
      </c>
      <c r="E571" s="51" t="s">
        <v>3707</v>
      </c>
      <c r="F571" s="58">
        <v>96.889460887962002</v>
      </c>
      <c r="G571" s="58">
        <v>121.464718726713</v>
      </c>
      <c r="H571" s="58">
        <v>123.86840251158</v>
      </c>
      <c r="I571" s="58">
        <v>111.95562695219</v>
      </c>
      <c r="J571" s="58">
        <v>118.503452444456</v>
      </c>
      <c r="K571" s="58">
        <v>134.034038183403</v>
      </c>
      <c r="L571" s="58">
        <v>84.986017527063794</v>
      </c>
      <c r="M571" s="59">
        <v>0.66724067227923101</v>
      </c>
      <c r="N571" s="59">
        <v>0.70053932133100205</v>
      </c>
      <c r="O571" s="59">
        <v>0.67109750897064002</v>
      </c>
      <c r="P571" s="59">
        <v>0.64354546508240695</v>
      </c>
      <c r="Q571" s="59">
        <v>0.61345930427726103</v>
      </c>
      <c r="R571" s="59">
        <v>0.62337922036670901</v>
      </c>
      <c r="S571" s="59">
        <v>0.56059354978974796</v>
      </c>
    </row>
    <row r="572" spans="1:19" x14ac:dyDescent="0.35">
      <c r="A572" t="s">
        <v>1650</v>
      </c>
      <c r="B572" t="s">
        <v>1651</v>
      </c>
      <c r="C572" s="51" t="s">
        <v>60</v>
      </c>
      <c r="D572" s="51" t="s">
        <v>261</v>
      </c>
      <c r="E572" s="51" t="s">
        <v>3707</v>
      </c>
      <c r="F572" s="58">
        <v>89.697594505928393</v>
      </c>
      <c r="G572" s="58">
        <v>112.859093033099</v>
      </c>
      <c r="H572" s="58">
        <v>118.21437071154099</v>
      </c>
      <c r="I572" s="58">
        <v>112.05909312657499</v>
      </c>
      <c r="J572" s="58">
        <v>129.14532879633299</v>
      </c>
      <c r="K572" s="58">
        <v>125.513809290843</v>
      </c>
      <c r="L572" s="58">
        <v>82.638144693819797</v>
      </c>
      <c r="M572" s="59">
        <v>0.70543307377970899</v>
      </c>
      <c r="N572" s="59">
        <v>0.73885777775874495</v>
      </c>
      <c r="O572" s="59">
        <v>0.70940440233199598</v>
      </c>
      <c r="P572" s="59">
        <v>0.68118056850477904</v>
      </c>
      <c r="Q572" s="59">
        <v>0.64999610258025398</v>
      </c>
      <c r="R572" s="59">
        <v>0.66044701278555995</v>
      </c>
      <c r="S572" s="59">
        <v>0.58525899944147797</v>
      </c>
    </row>
    <row r="573" spans="1:19" x14ac:dyDescent="0.35">
      <c r="A573" t="s">
        <v>1648</v>
      </c>
      <c r="B573" t="s">
        <v>1649</v>
      </c>
      <c r="C573" s="51" t="s">
        <v>60</v>
      </c>
      <c r="D573" s="51" t="s">
        <v>261</v>
      </c>
      <c r="E573" s="51" t="s">
        <v>3707</v>
      </c>
      <c r="F573" s="58">
        <v>93.319450726229505</v>
      </c>
      <c r="G573" s="58">
        <v>110.048391529434</v>
      </c>
      <c r="H573" s="58">
        <v>123.239100897455</v>
      </c>
      <c r="I573" s="58">
        <v>115.544395117044</v>
      </c>
      <c r="J573" s="58">
        <v>129.89228461418799</v>
      </c>
      <c r="K573" s="58">
        <v>132.03895400347099</v>
      </c>
      <c r="L573" s="58">
        <v>83.420768971567796</v>
      </c>
      <c r="M573" s="59">
        <v>0.66683398594991705</v>
      </c>
      <c r="N573" s="59">
        <v>0.70035410282111099</v>
      </c>
      <c r="O573" s="59">
        <v>0.670637602050281</v>
      </c>
      <c r="P573" s="59">
        <v>0.64352528272440102</v>
      </c>
      <c r="Q573" s="59">
        <v>0.61356697358270695</v>
      </c>
      <c r="R573" s="59">
        <v>0.62316821869588401</v>
      </c>
      <c r="S573" s="59">
        <v>0.56077761702484896</v>
      </c>
    </row>
    <row r="574" spans="1:19" x14ac:dyDescent="0.35">
      <c r="A574" t="s">
        <v>679</v>
      </c>
      <c r="B574" t="s">
        <v>680</v>
      </c>
      <c r="C574" s="51" t="s">
        <v>60</v>
      </c>
      <c r="D574" s="51" t="s">
        <v>216</v>
      </c>
      <c r="E574" s="51" t="s">
        <v>3707</v>
      </c>
      <c r="F574" s="58">
        <v>99.907028645833094</v>
      </c>
      <c r="G574" s="58">
        <v>112.745065765991</v>
      </c>
      <c r="H574" s="58">
        <v>100.24661063433901</v>
      </c>
      <c r="I574" s="58">
        <v>121.94141724318</v>
      </c>
      <c r="J574" s="58">
        <v>129.077765923546</v>
      </c>
      <c r="K574" s="58">
        <v>119.42610508779499</v>
      </c>
      <c r="L574" s="58">
        <v>85.581377871843301</v>
      </c>
      <c r="M574" s="59">
        <v>0.62839229284948295</v>
      </c>
      <c r="N574" s="59">
        <v>0.66952663262289003</v>
      </c>
      <c r="O574" s="59">
        <v>0.63239831636422394</v>
      </c>
      <c r="P574" s="59">
        <v>0.60051081993047495</v>
      </c>
      <c r="Q574" s="59">
        <v>0.56402184718009896</v>
      </c>
      <c r="R574" s="59">
        <v>0.57413453569123296</v>
      </c>
      <c r="S574" s="59">
        <v>0.49551337331670497</v>
      </c>
    </row>
    <row r="575" spans="1:19" x14ac:dyDescent="0.35">
      <c r="A575" t="s">
        <v>677</v>
      </c>
      <c r="B575" t="s">
        <v>678</v>
      </c>
      <c r="C575" s="51" t="s">
        <v>60</v>
      </c>
      <c r="D575" s="51" t="s">
        <v>216</v>
      </c>
      <c r="E575" s="51" t="s">
        <v>3707</v>
      </c>
      <c r="F575" s="58">
        <v>109.14267926232699</v>
      </c>
      <c r="G575" s="58">
        <v>121.470861941622</v>
      </c>
      <c r="H575" s="58">
        <v>104.62916420496001</v>
      </c>
      <c r="I575" s="58">
        <v>131.86631139094499</v>
      </c>
      <c r="J575" s="58">
        <v>131.23673752345499</v>
      </c>
      <c r="K575" s="58">
        <v>120.680177657462</v>
      </c>
      <c r="L575" s="58">
        <v>85.735770859641605</v>
      </c>
      <c r="M575" s="59">
        <v>0.62963880905636505</v>
      </c>
      <c r="N575" s="59">
        <v>0.67046089992898195</v>
      </c>
      <c r="O575" s="59">
        <v>0.63397029876083899</v>
      </c>
      <c r="P575" s="59">
        <v>0.60130927841649895</v>
      </c>
      <c r="Q575" s="59">
        <v>0.564610181867226</v>
      </c>
      <c r="R575" s="59">
        <v>0.57533181006195</v>
      </c>
      <c r="S575" s="59">
        <v>0.496249616086756</v>
      </c>
    </row>
    <row r="576" spans="1:19" x14ac:dyDescent="0.35">
      <c r="A576" t="s">
        <v>1444</v>
      </c>
      <c r="B576" t="s">
        <v>1445</v>
      </c>
      <c r="C576" s="51" t="s">
        <v>40</v>
      </c>
      <c r="D576" s="51" t="s">
        <v>216</v>
      </c>
      <c r="E576" s="51" t="s">
        <v>3707</v>
      </c>
      <c r="F576" s="58">
        <v>114.341485628253</v>
      </c>
      <c r="G576" s="58">
        <v>124.931101654812</v>
      </c>
      <c r="H576" s="58">
        <v>104.203691560574</v>
      </c>
      <c r="I576" s="58">
        <v>129.97703559108101</v>
      </c>
      <c r="J576" s="58">
        <v>123.743677117011</v>
      </c>
      <c r="K576" s="58">
        <v>106.814230810214</v>
      </c>
      <c r="L576" s="58">
        <v>84.370622090066803</v>
      </c>
      <c r="M576" s="59">
        <v>0.63905010090294301</v>
      </c>
      <c r="N576" s="59">
        <v>0.676191536163672</v>
      </c>
      <c r="O576" s="59">
        <v>0.64268185098471398</v>
      </c>
      <c r="P576" s="59">
        <v>0.61286669220407397</v>
      </c>
      <c r="Q576" s="59">
        <v>0.58010569261594402</v>
      </c>
      <c r="R576" s="59">
        <v>0.59005969418392701</v>
      </c>
      <c r="S576" s="59">
        <v>0.52731444458586596</v>
      </c>
    </row>
    <row r="577" spans="1:19" x14ac:dyDescent="0.35">
      <c r="A577" t="s">
        <v>1446</v>
      </c>
      <c r="B577" t="s">
        <v>1447</v>
      </c>
      <c r="C577" s="51" t="s">
        <v>60</v>
      </c>
      <c r="D577" s="51" t="s">
        <v>216</v>
      </c>
      <c r="E577" s="51" t="s">
        <v>3707</v>
      </c>
      <c r="F577" s="58">
        <v>111.287775390137</v>
      </c>
      <c r="G577" s="58">
        <v>109.552335138385</v>
      </c>
      <c r="H577" s="58">
        <v>102.48712559979499</v>
      </c>
      <c r="I577" s="58">
        <v>123.212345841576</v>
      </c>
      <c r="J577" s="58">
        <v>130.206838046207</v>
      </c>
      <c r="K577" s="58">
        <v>102.090188630838</v>
      </c>
      <c r="L577" s="58">
        <v>91.202783864417398</v>
      </c>
      <c r="M577" s="59">
        <v>0.72656216653439998</v>
      </c>
      <c r="N577" s="59">
        <v>0.76013431187147995</v>
      </c>
      <c r="O577" s="59">
        <v>0.72309932710038205</v>
      </c>
      <c r="P577" s="59">
        <v>0.70153021133647997</v>
      </c>
      <c r="Q577" s="59">
        <v>0.66804442238546202</v>
      </c>
      <c r="R577" s="59">
        <v>0.67214118548506896</v>
      </c>
      <c r="S577" s="59">
        <v>0.60366193546955105</v>
      </c>
    </row>
    <row r="578" spans="1:19" x14ac:dyDescent="0.35">
      <c r="A578" t="s">
        <v>503</v>
      </c>
      <c r="B578" t="s">
        <v>504</v>
      </c>
      <c r="C578" s="51" t="s">
        <v>60</v>
      </c>
      <c r="D578" s="51" t="s">
        <v>216</v>
      </c>
      <c r="E578" s="51" t="s">
        <v>3707</v>
      </c>
      <c r="F578" s="58">
        <v>104.418552220317</v>
      </c>
      <c r="G578" s="58">
        <v>122.37072794583401</v>
      </c>
      <c r="H578" s="58">
        <v>108.718263063275</v>
      </c>
      <c r="I578" s="58">
        <v>121.266278184002</v>
      </c>
      <c r="J578" s="58">
        <v>131.33354546832001</v>
      </c>
      <c r="K578" s="58">
        <v>105.09400030616401</v>
      </c>
      <c r="L578" s="58">
        <v>88.777505257062998</v>
      </c>
      <c r="M578" s="59">
        <v>0.67403483845795498</v>
      </c>
      <c r="N578" s="59">
        <v>0.70721163933521203</v>
      </c>
      <c r="O578" s="59">
        <v>0.67636067017863699</v>
      </c>
      <c r="P578" s="59">
        <v>0.65343706620233699</v>
      </c>
      <c r="Q578" s="59">
        <v>0.62490769137498903</v>
      </c>
      <c r="R578" s="59">
        <v>0.63140572952378005</v>
      </c>
      <c r="S578" s="59">
        <v>0.50682272466883704</v>
      </c>
    </row>
    <row r="579" spans="1:19" x14ac:dyDescent="0.35">
      <c r="A579" t="s">
        <v>505</v>
      </c>
      <c r="B579" t="s">
        <v>506</v>
      </c>
      <c r="C579" s="51" t="s">
        <v>60</v>
      </c>
      <c r="D579" s="51" t="s">
        <v>216</v>
      </c>
      <c r="E579" s="51" t="s">
        <v>3707</v>
      </c>
      <c r="F579" s="58">
        <v>110.389047018829</v>
      </c>
      <c r="G579" s="58">
        <v>120.02188450851</v>
      </c>
      <c r="H579" s="58">
        <v>117.099987164422</v>
      </c>
      <c r="I579" s="58">
        <v>123.60651633187599</v>
      </c>
      <c r="J579" s="58">
        <v>131.733903748778</v>
      </c>
      <c r="K579" s="58">
        <v>106.623717728519</v>
      </c>
      <c r="L579" s="58">
        <v>88.933600390579002</v>
      </c>
      <c r="M579" s="59">
        <v>0.67680572759063096</v>
      </c>
      <c r="N579" s="59">
        <v>0.708151848653231</v>
      </c>
      <c r="O579" s="59">
        <v>0.67947783277690299</v>
      </c>
      <c r="P579" s="59">
        <v>0.65438188878818804</v>
      </c>
      <c r="Q579" s="59">
        <v>0.62557030817908499</v>
      </c>
      <c r="R579" s="59">
        <v>0.63397406611779905</v>
      </c>
      <c r="S579" s="59">
        <v>0.56803124813534001</v>
      </c>
    </row>
    <row r="580" spans="1:19" x14ac:dyDescent="0.35">
      <c r="A580" t="s">
        <v>501</v>
      </c>
      <c r="B580" t="s">
        <v>502</v>
      </c>
      <c r="C580" s="51" t="s">
        <v>60</v>
      </c>
      <c r="D580" s="51" t="s">
        <v>216</v>
      </c>
      <c r="E580" s="51" t="s">
        <v>3707</v>
      </c>
      <c r="F580" s="58">
        <v>113.08960152015599</v>
      </c>
      <c r="G580" s="58">
        <v>115.066839636016</v>
      </c>
      <c r="H580" s="58">
        <v>108.808357812935</v>
      </c>
      <c r="I580" s="58">
        <v>113.06104785097</v>
      </c>
      <c r="J580" s="58">
        <v>118.443418006065</v>
      </c>
      <c r="K580" s="58">
        <v>106.623717728519</v>
      </c>
      <c r="L580" s="58">
        <v>86.915050897655902</v>
      </c>
      <c r="M580" s="59">
        <v>0.67680572759063096</v>
      </c>
      <c r="N580" s="59">
        <v>0.708151848653231</v>
      </c>
      <c r="O580" s="59">
        <v>0.67947783277690299</v>
      </c>
      <c r="P580" s="59">
        <v>0.65438188878818804</v>
      </c>
      <c r="Q580" s="59">
        <v>0.62557030817908499</v>
      </c>
      <c r="R580" s="59">
        <v>0.63397406611779905</v>
      </c>
      <c r="S580" s="59">
        <v>0.56803124813534001</v>
      </c>
    </row>
    <row r="581" spans="1:19" x14ac:dyDescent="0.35">
      <c r="A581" t="s">
        <v>507</v>
      </c>
      <c r="B581" t="s">
        <v>508</v>
      </c>
      <c r="C581" s="51" t="s">
        <v>40</v>
      </c>
      <c r="D581" s="51" t="s">
        <v>216</v>
      </c>
      <c r="E581" s="51" t="s">
        <v>3707</v>
      </c>
      <c r="F581" s="58">
        <v>112.021887091064</v>
      </c>
      <c r="G581" s="58">
        <v>119.846983566395</v>
      </c>
      <c r="H581" s="58">
        <v>113.939144118936</v>
      </c>
      <c r="I581" s="58">
        <v>126.51136417551901</v>
      </c>
      <c r="J581" s="58">
        <v>125.50426906345101</v>
      </c>
      <c r="K581" s="58">
        <v>112.588445536672</v>
      </c>
      <c r="L581" s="58">
        <v>87.219539652916197</v>
      </c>
      <c r="M581" s="59">
        <v>0.67680572759063096</v>
      </c>
      <c r="N581" s="59">
        <v>0.70815839946900405</v>
      </c>
      <c r="O581" s="59">
        <v>0.67948327823110599</v>
      </c>
      <c r="P581" s="59">
        <v>0.65437698677703604</v>
      </c>
      <c r="Q581" s="59">
        <v>0.62556228335950703</v>
      </c>
      <c r="R581" s="59">
        <v>0.63396940368175403</v>
      </c>
      <c r="S581" s="59">
        <v>0.56800698968032703</v>
      </c>
    </row>
    <row r="582" spans="1:19" x14ac:dyDescent="0.35">
      <c r="A582" t="s">
        <v>509</v>
      </c>
      <c r="B582" t="s">
        <v>510</v>
      </c>
      <c r="C582" s="51" t="s">
        <v>40</v>
      </c>
      <c r="D582" s="51" t="s">
        <v>216</v>
      </c>
      <c r="E582" s="51" t="s">
        <v>3708</v>
      </c>
      <c r="F582" s="58">
        <v>111.387124336197</v>
      </c>
      <c r="G582" s="58">
        <v>119.13354935153301</v>
      </c>
      <c r="H582" s="58">
        <v>109.98352316639399</v>
      </c>
      <c r="I582" s="58">
        <v>119.594465884114</v>
      </c>
      <c r="J582" s="58">
        <v>124.12299438851601</v>
      </c>
      <c r="K582" s="58">
        <v>107.38565539199401</v>
      </c>
      <c r="L582" s="58">
        <v>88.777505257062998</v>
      </c>
      <c r="M582" s="59">
        <v>0.58997830474858304</v>
      </c>
      <c r="N582" s="59">
        <v>0.60760710792853101</v>
      </c>
      <c r="O582" s="59">
        <v>0.59024143029647602</v>
      </c>
      <c r="P582" s="59">
        <v>0.576452911718494</v>
      </c>
      <c r="Q582" s="59">
        <v>0.55665070267942396</v>
      </c>
      <c r="R582" s="59">
        <v>0.56098344329351701</v>
      </c>
      <c r="S582" s="59">
        <v>0.50682272466883704</v>
      </c>
    </row>
    <row r="583" spans="1:19" x14ac:dyDescent="0.35">
      <c r="A583" t="s">
        <v>511</v>
      </c>
      <c r="B583" t="s">
        <v>512</v>
      </c>
      <c r="C583" s="51" t="s">
        <v>40</v>
      </c>
      <c r="D583" s="51" t="s">
        <v>216</v>
      </c>
      <c r="E583" s="51" t="s">
        <v>3707</v>
      </c>
      <c r="F583" s="58">
        <v>112.021887091064</v>
      </c>
      <c r="G583" s="58">
        <v>119.846983566395</v>
      </c>
      <c r="H583" s="58">
        <v>115.599807460069</v>
      </c>
      <c r="I583" s="58">
        <v>125.190706908438</v>
      </c>
      <c r="J583" s="58">
        <v>127.92070346787401</v>
      </c>
      <c r="K583" s="58">
        <v>110.503407993761</v>
      </c>
      <c r="L583" s="58">
        <v>87.219539652916197</v>
      </c>
      <c r="M583" s="59">
        <v>0.67680572759063096</v>
      </c>
      <c r="N583" s="59">
        <v>0.70815839946900405</v>
      </c>
      <c r="O583" s="59">
        <v>0.67948327823110599</v>
      </c>
      <c r="P583" s="59">
        <v>0.65437698677703604</v>
      </c>
      <c r="Q583" s="59">
        <v>0.62556228335950703</v>
      </c>
      <c r="R583" s="59">
        <v>0.63396940368175403</v>
      </c>
      <c r="S583" s="59">
        <v>0.56800698968032703</v>
      </c>
    </row>
    <row r="584" spans="1:19" x14ac:dyDescent="0.35">
      <c r="A584" t="s">
        <v>515</v>
      </c>
      <c r="B584" t="s">
        <v>516</v>
      </c>
      <c r="C584" s="51" t="s">
        <v>40</v>
      </c>
      <c r="D584" s="51" t="s">
        <v>216</v>
      </c>
      <c r="E584" s="51" t="s">
        <v>3707</v>
      </c>
      <c r="F584" s="58">
        <v>107.970372622293</v>
      </c>
      <c r="G584" s="58">
        <v>118.180234092471</v>
      </c>
      <c r="H584" s="58">
        <v>109.29714641488999</v>
      </c>
      <c r="I584" s="58">
        <v>122.935227028878</v>
      </c>
      <c r="J584" s="58">
        <v>120.595247245137</v>
      </c>
      <c r="K584" s="58">
        <v>108.862690758746</v>
      </c>
      <c r="L584" s="58">
        <v>88.476392889209805</v>
      </c>
      <c r="M584" s="59">
        <v>0.67438583287637799</v>
      </c>
      <c r="N584" s="59">
        <v>0.70729263951699195</v>
      </c>
      <c r="O584" s="59">
        <v>0.67664340050067595</v>
      </c>
      <c r="P584" s="59">
        <v>0.65358201201254496</v>
      </c>
      <c r="Q584" s="59">
        <v>0.62504432493500695</v>
      </c>
      <c r="R584" s="59">
        <v>0.63178575928161496</v>
      </c>
      <c r="S584" s="59">
        <v>0.56735143256657405</v>
      </c>
    </row>
    <row r="585" spans="1:19" x14ac:dyDescent="0.35">
      <c r="A585" t="s">
        <v>513</v>
      </c>
      <c r="B585" t="s">
        <v>514</v>
      </c>
      <c r="C585" s="51" t="s">
        <v>40</v>
      </c>
      <c r="D585" s="51" t="s">
        <v>216</v>
      </c>
      <c r="E585" s="51" t="s">
        <v>3707</v>
      </c>
      <c r="F585" s="58">
        <v>112.021887091064</v>
      </c>
      <c r="G585" s="58">
        <v>118.608222348271</v>
      </c>
      <c r="H585" s="58">
        <v>110.617855259824</v>
      </c>
      <c r="I585" s="58">
        <v>125.190706908438</v>
      </c>
      <c r="J585" s="58">
        <v>120.671351995412</v>
      </c>
      <c r="K585" s="58">
        <v>102.181879142892</v>
      </c>
      <c r="L585" s="58">
        <v>87.219539652916197</v>
      </c>
      <c r="M585" s="59">
        <v>0.67680572759063096</v>
      </c>
      <c r="N585" s="59">
        <v>0.70815839946900405</v>
      </c>
      <c r="O585" s="59">
        <v>0.67948327823110599</v>
      </c>
      <c r="P585" s="59">
        <v>0.65437698677703604</v>
      </c>
      <c r="Q585" s="59">
        <v>0.62556228335950703</v>
      </c>
      <c r="R585" s="59">
        <v>0.63396940368175403</v>
      </c>
      <c r="S585" s="59">
        <v>0.56800698968032703</v>
      </c>
    </row>
    <row r="586" spans="1:19" x14ac:dyDescent="0.35">
      <c r="A586" t="s">
        <v>1356</v>
      </c>
      <c r="B586" t="s">
        <v>1357</v>
      </c>
      <c r="C586" s="51" t="s">
        <v>60</v>
      </c>
      <c r="D586" s="51" t="s">
        <v>236</v>
      </c>
      <c r="E586" s="51" t="s">
        <v>3707</v>
      </c>
      <c r="F586" s="58">
        <v>102.298853156782</v>
      </c>
      <c r="G586" s="58">
        <v>109.415180473973</v>
      </c>
      <c r="H586" s="58">
        <v>113.85948855941299</v>
      </c>
      <c r="I586" s="58">
        <v>109.61720232582201</v>
      </c>
      <c r="J586" s="58">
        <v>115.988472764154</v>
      </c>
      <c r="K586" s="58">
        <v>111.635192148364</v>
      </c>
      <c r="L586" s="58">
        <v>95.177210403020496</v>
      </c>
      <c r="M586" s="59">
        <v>0.66360537873914305</v>
      </c>
      <c r="N586" s="59">
        <v>0.69739097709495601</v>
      </c>
      <c r="O586" s="59">
        <v>0.66642451698702498</v>
      </c>
      <c r="P586" s="59">
        <v>0.63893360443311398</v>
      </c>
      <c r="Q586" s="59">
        <v>0.60775950735901196</v>
      </c>
      <c r="R586" s="59">
        <v>0.61704171624826998</v>
      </c>
      <c r="S586" s="59">
        <v>0.54475378434732302</v>
      </c>
    </row>
    <row r="587" spans="1:19" x14ac:dyDescent="0.35">
      <c r="A587" t="s">
        <v>1360</v>
      </c>
      <c r="B587" t="s">
        <v>1361</v>
      </c>
      <c r="C587" s="51" t="s">
        <v>60</v>
      </c>
      <c r="D587" s="51" t="s">
        <v>236</v>
      </c>
      <c r="E587" s="51" t="s">
        <v>3708</v>
      </c>
      <c r="F587" s="58">
        <v>98.336042714011995</v>
      </c>
      <c r="G587" s="58">
        <v>116.38523268804001</v>
      </c>
      <c r="H587" s="58">
        <v>112.939705132782</v>
      </c>
      <c r="I587" s="58">
        <v>112.780651973093</v>
      </c>
      <c r="J587" s="58">
        <v>120.10975974496699</v>
      </c>
      <c r="K587" s="58">
        <v>108.909473387293</v>
      </c>
      <c r="L587" s="58">
        <v>90.057379316586903</v>
      </c>
      <c r="M587" s="59">
        <v>0.56655138636478497</v>
      </c>
      <c r="N587" s="59">
        <v>0.58603964265911401</v>
      </c>
      <c r="O587" s="59">
        <v>0.56660069111268896</v>
      </c>
      <c r="P587" s="59">
        <v>0.55125861148799504</v>
      </c>
      <c r="Q587" s="59">
        <v>0.52973213097413097</v>
      </c>
      <c r="R587" s="59">
        <v>0.53443436763737495</v>
      </c>
      <c r="S587" s="59">
        <v>0.47431127904176601</v>
      </c>
    </row>
    <row r="588" spans="1:19" x14ac:dyDescent="0.35">
      <c r="A588" t="s">
        <v>1362</v>
      </c>
      <c r="B588" t="s">
        <v>1363</v>
      </c>
      <c r="C588" s="51" t="s">
        <v>60</v>
      </c>
      <c r="D588" s="51" t="s">
        <v>236</v>
      </c>
      <c r="E588" s="51" t="s">
        <v>3708</v>
      </c>
      <c r="F588" s="58">
        <v>98.336042714011995</v>
      </c>
      <c r="G588" s="58">
        <v>116.38523268804001</v>
      </c>
      <c r="H588" s="58">
        <v>112.939705132782</v>
      </c>
      <c r="I588" s="58">
        <v>112.780651973093</v>
      </c>
      <c r="J588" s="58">
        <v>120.10975974496699</v>
      </c>
      <c r="K588" s="58">
        <v>108.909473387293</v>
      </c>
      <c r="L588" s="58">
        <v>90.057379316586903</v>
      </c>
      <c r="M588" s="59">
        <v>0.56655138636478497</v>
      </c>
      <c r="N588" s="59">
        <v>0.58603964265911401</v>
      </c>
      <c r="O588" s="59">
        <v>0.56660069111268896</v>
      </c>
      <c r="P588" s="59">
        <v>0.55125861148799504</v>
      </c>
      <c r="Q588" s="59">
        <v>0.52973213097413097</v>
      </c>
      <c r="R588" s="59">
        <v>0.53443436763737495</v>
      </c>
      <c r="S588" s="59">
        <v>0.47431127904176601</v>
      </c>
    </row>
    <row r="589" spans="1:19" x14ac:dyDescent="0.35">
      <c r="A589" t="s">
        <v>1354</v>
      </c>
      <c r="B589" t="s">
        <v>1355</v>
      </c>
      <c r="C589" s="51" t="s">
        <v>40</v>
      </c>
      <c r="D589" s="51" t="s">
        <v>236</v>
      </c>
      <c r="E589" s="51" t="s">
        <v>3707</v>
      </c>
      <c r="F589" s="58">
        <v>100.65022867255701</v>
      </c>
      <c r="G589" s="58">
        <v>121.314587752733</v>
      </c>
      <c r="H589" s="58">
        <v>113.766594896455</v>
      </c>
      <c r="I589" s="58">
        <v>120.161207263056</v>
      </c>
      <c r="J589" s="58">
        <v>125.271080633946</v>
      </c>
      <c r="K589" s="58">
        <v>107.651100943679</v>
      </c>
      <c r="L589" s="58">
        <v>89.201227924642495</v>
      </c>
      <c r="M589" s="59">
        <v>0.71388802457244904</v>
      </c>
      <c r="N589" s="59">
        <v>0.746628531169368</v>
      </c>
      <c r="O589" s="59">
        <v>0.71679649603733597</v>
      </c>
      <c r="P589" s="59">
        <v>0.69021804498636297</v>
      </c>
      <c r="Q589" s="59">
        <v>0.65922124316185005</v>
      </c>
      <c r="R589" s="59">
        <v>0.66818757091132697</v>
      </c>
      <c r="S589" s="59">
        <v>0.59750520095458004</v>
      </c>
    </row>
    <row r="590" spans="1:19" x14ac:dyDescent="0.35">
      <c r="A590" t="s">
        <v>1364</v>
      </c>
      <c r="B590" t="s">
        <v>1365</v>
      </c>
      <c r="C590" s="51" t="s">
        <v>60</v>
      </c>
      <c r="D590" s="51" t="s">
        <v>236</v>
      </c>
      <c r="E590" s="51" t="s">
        <v>3707</v>
      </c>
      <c r="F590" s="58">
        <v>103.352148607446</v>
      </c>
      <c r="G590" s="58">
        <v>121.071881486702</v>
      </c>
      <c r="H590" s="58">
        <v>111.600122534666</v>
      </c>
      <c r="I590" s="58">
        <v>115.374305889411</v>
      </c>
      <c r="J590" s="58">
        <v>126.686329782055</v>
      </c>
      <c r="K590" s="58">
        <v>110.127369684149</v>
      </c>
      <c r="L590" s="58">
        <v>92.046769100084802</v>
      </c>
      <c r="M590" s="59">
        <v>0.66270536484637399</v>
      </c>
      <c r="N590" s="59">
        <v>0.69663619684841305</v>
      </c>
      <c r="O590" s="59">
        <v>0.66548109806258704</v>
      </c>
      <c r="P590" s="59">
        <v>0.63808993292446403</v>
      </c>
      <c r="Q590" s="59">
        <v>0.60691782049745502</v>
      </c>
      <c r="R590" s="59">
        <v>0.61607535568109295</v>
      </c>
      <c r="S590" s="59">
        <v>0.54374156046324595</v>
      </c>
    </row>
    <row r="591" spans="1:19" x14ac:dyDescent="0.35">
      <c r="A591" t="s">
        <v>1358</v>
      </c>
      <c r="B591" t="s">
        <v>1359</v>
      </c>
      <c r="C591" s="51" t="s">
        <v>60</v>
      </c>
      <c r="D591" s="51" t="s">
        <v>236</v>
      </c>
      <c r="E591" s="51" t="s">
        <v>3707</v>
      </c>
      <c r="F591" s="58">
        <v>91.362440340884902</v>
      </c>
      <c r="G591" s="58">
        <v>120.39576648112801</v>
      </c>
      <c r="H591" s="58">
        <v>116.840066459273</v>
      </c>
      <c r="I591" s="58">
        <v>108.899461419318</v>
      </c>
      <c r="J591" s="58">
        <v>119.926664359714</v>
      </c>
      <c r="K591" s="58">
        <v>115.331879778405</v>
      </c>
      <c r="L591" s="58">
        <v>90.057379316586903</v>
      </c>
      <c r="M591" s="59">
        <v>0.66337133836991702</v>
      </c>
      <c r="N591" s="59">
        <v>0.69720862366022995</v>
      </c>
      <c r="O591" s="59">
        <v>0.66618747591588001</v>
      </c>
      <c r="P591" s="59">
        <v>0.63870114350590701</v>
      </c>
      <c r="Q591" s="59">
        <v>0.60751140186804897</v>
      </c>
      <c r="R591" s="59">
        <v>0.61679303874086899</v>
      </c>
      <c r="S591" s="59">
        <v>0.47431127904176601</v>
      </c>
    </row>
    <row r="592" spans="1:19" x14ac:dyDescent="0.35">
      <c r="A592" t="s">
        <v>1426</v>
      </c>
      <c r="B592" t="s">
        <v>1427</v>
      </c>
      <c r="C592" s="51" t="s">
        <v>60</v>
      </c>
      <c r="D592" s="51" t="s">
        <v>236</v>
      </c>
      <c r="E592" s="51" t="s">
        <v>3707</v>
      </c>
      <c r="F592" s="58">
        <v>110.62177151534399</v>
      </c>
      <c r="G592" s="58">
        <v>124.233698931264</v>
      </c>
      <c r="H592" s="58">
        <v>112.32436026199299</v>
      </c>
      <c r="I592" s="58">
        <v>114.20922967790899</v>
      </c>
      <c r="J592" s="58">
        <v>119.345671912941</v>
      </c>
      <c r="K592" s="58">
        <v>127.393656848985</v>
      </c>
      <c r="L592" s="58">
        <v>87.995746004187893</v>
      </c>
      <c r="M592" s="59">
        <v>0.66608451426482496</v>
      </c>
      <c r="N592" s="59">
        <v>0.69974421121195496</v>
      </c>
      <c r="O592" s="59">
        <v>0.66873055184299302</v>
      </c>
      <c r="P592" s="59">
        <v>0.64561346234299699</v>
      </c>
      <c r="Q592" s="59">
        <v>0.61788182807625702</v>
      </c>
      <c r="R592" s="59">
        <v>0.62415508482590498</v>
      </c>
      <c r="S592" s="59">
        <v>0.57111040281327097</v>
      </c>
    </row>
    <row r="593" spans="1:19" x14ac:dyDescent="0.35">
      <c r="A593" t="s">
        <v>1418</v>
      </c>
      <c r="B593" t="s">
        <v>1419</v>
      </c>
      <c r="C593" s="51" t="s">
        <v>40</v>
      </c>
      <c r="D593" s="51" t="s">
        <v>236</v>
      </c>
      <c r="E593" s="51" t="s">
        <v>3707</v>
      </c>
      <c r="F593" s="58">
        <v>100.229483974388</v>
      </c>
      <c r="G593" s="58">
        <v>129.02639210279301</v>
      </c>
      <c r="H593" s="58">
        <v>115.75166741803901</v>
      </c>
      <c r="I593" s="58">
        <v>121.85433639468999</v>
      </c>
      <c r="J593" s="58">
        <v>140.57822161096101</v>
      </c>
      <c r="K593" s="58">
        <v>121.040163104337</v>
      </c>
      <c r="L593" s="58">
        <v>88.759228118619504</v>
      </c>
      <c r="M593" s="59">
        <v>0.78599574462862098</v>
      </c>
      <c r="N593" s="59">
        <v>0.81429313166336803</v>
      </c>
      <c r="O593" s="59">
        <v>0.78779507360440504</v>
      </c>
      <c r="P593" s="59">
        <v>0.76631598826734404</v>
      </c>
      <c r="Q593" s="59">
        <v>0.73890670540676195</v>
      </c>
      <c r="R593" s="59">
        <v>0.74536528345988895</v>
      </c>
      <c r="S593" s="59">
        <v>0.68083178537789002</v>
      </c>
    </row>
    <row r="594" spans="1:19" x14ac:dyDescent="0.35">
      <c r="A594" t="s">
        <v>1428</v>
      </c>
      <c r="B594" t="s">
        <v>1429</v>
      </c>
      <c r="C594" s="51" t="s">
        <v>60</v>
      </c>
      <c r="D594" s="51" t="s">
        <v>236</v>
      </c>
      <c r="E594" s="51" t="s">
        <v>3707</v>
      </c>
      <c r="F594" s="58">
        <v>108.269784894035</v>
      </c>
      <c r="G594" s="58">
        <v>121.09796551150301</v>
      </c>
      <c r="H594" s="58">
        <v>111.04548382391199</v>
      </c>
      <c r="I594" s="58">
        <v>113.418661565634</v>
      </c>
      <c r="J594" s="58">
        <v>116.50528048178001</v>
      </c>
      <c r="K594" s="58">
        <v>114.836132978099</v>
      </c>
      <c r="L594" s="58">
        <v>88.302439177672696</v>
      </c>
      <c r="M594" s="59">
        <v>0.71325169371278996</v>
      </c>
      <c r="N594" s="59">
        <v>0.74361562363164302</v>
      </c>
      <c r="O594" s="59">
        <v>0.71596642954325296</v>
      </c>
      <c r="P594" s="59">
        <v>0.69253654062650205</v>
      </c>
      <c r="Q594" s="59">
        <v>0.66520244784897598</v>
      </c>
      <c r="R594" s="59">
        <v>0.67251572000141102</v>
      </c>
      <c r="S594" s="59">
        <v>0.61817834489647905</v>
      </c>
    </row>
    <row r="595" spans="1:19" x14ac:dyDescent="0.35">
      <c r="A595" t="s">
        <v>1416</v>
      </c>
      <c r="B595" t="s">
        <v>1417</v>
      </c>
      <c r="C595" s="51" t="s">
        <v>40</v>
      </c>
      <c r="D595" s="51" t="s">
        <v>236</v>
      </c>
      <c r="E595" s="51" t="s">
        <v>3707</v>
      </c>
      <c r="F595" s="58">
        <v>111.15931540051</v>
      </c>
      <c r="G595" s="58">
        <v>123.95830550569001</v>
      </c>
      <c r="H595" s="58">
        <v>111.603337502643</v>
      </c>
      <c r="I595" s="58">
        <v>117.92007647471701</v>
      </c>
      <c r="J595" s="58">
        <v>118.750684299662</v>
      </c>
      <c r="K595" s="58">
        <v>120.217052567503</v>
      </c>
      <c r="L595" s="58">
        <v>96.579973802552402</v>
      </c>
      <c r="M595" s="59">
        <v>0.66866461415690404</v>
      </c>
      <c r="N595" s="59">
        <v>0.70046122886394502</v>
      </c>
      <c r="O595" s="59">
        <v>0.67169036029164997</v>
      </c>
      <c r="P595" s="59">
        <v>0.64644800643199596</v>
      </c>
      <c r="Q595" s="59">
        <v>0.61845456874465998</v>
      </c>
      <c r="R595" s="59">
        <v>0.62666340872374204</v>
      </c>
      <c r="S595" s="59">
        <v>0.57193572663925296</v>
      </c>
    </row>
    <row r="596" spans="1:19" x14ac:dyDescent="0.35">
      <c r="A596" t="s">
        <v>1420</v>
      </c>
      <c r="B596" t="s">
        <v>1421</v>
      </c>
      <c r="C596" s="51" t="s">
        <v>60</v>
      </c>
      <c r="D596" s="51" t="s">
        <v>236</v>
      </c>
      <c r="E596" s="51" t="s">
        <v>3707</v>
      </c>
      <c r="F596" s="58">
        <v>108.010625603737</v>
      </c>
      <c r="G596" s="58">
        <v>124.295131080354</v>
      </c>
      <c r="H596" s="58">
        <v>115.458197576472</v>
      </c>
      <c r="I596" s="58">
        <v>114.41342583633499</v>
      </c>
      <c r="J596" s="58">
        <v>125.913458776566</v>
      </c>
      <c r="K596" s="58">
        <v>119.097193396647</v>
      </c>
      <c r="L596" s="58">
        <v>92.467310708454406</v>
      </c>
      <c r="M596" s="59">
        <v>0.70590104155865097</v>
      </c>
      <c r="N596" s="59">
        <v>0.73742456048427696</v>
      </c>
      <c r="O596" s="59">
        <v>0.70883526649711304</v>
      </c>
      <c r="P596" s="59">
        <v>0.68440117172177795</v>
      </c>
      <c r="Q596" s="59">
        <v>0.65622937497053602</v>
      </c>
      <c r="R596" s="59">
        <v>0.66379955963523996</v>
      </c>
      <c r="S596" s="59">
        <v>0.60804917369367895</v>
      </c>
    </row>
    <row r="597" spans="1:19" x14ac:dyDescent="0.35">
      <c r="A597" t="s">
        <v>1424</v>
      </c>
      <c r="B597" t="s">
        <v>1425</v>
      </c>
      <c r="C597" s="51" t="s">
        <v>60</v>
      </c>
      <c r="D597" s="51" t="s">
        <v>236</v>
      </c>
      <c r="E597" s="51" t="s">
        <v>3707</v>
      </c>
      <c r="F597" s="58">
        <v>106.817782842913</v>
      </c>
      <c r="G597" s="58">
        <v>124.133239299222</v>
      </c>
      <c r="H597" s="58">
        <v>109.788015290243</v>
      </c>
      <c r="I597" s="58">
        <v>121.60267051542</v>
      </c>
      <c r="J597" s="58">
        <v>122.563884580566</v>
      </c>
      <c r="K597" s="58">
        <v>124.65893701845199</v>
      </c>
      <c r="L597" s="58">
        <v>88.201231267543506</v>
      </c>
      <c r="M597" s="59">
        <v>0.668648417741465</v>
      </c>
      <c r="N597" s="59">
        <v>0.70044114518070699</v>
      </c>
      <c r="O597" s="59">
        <v>0.67166811079552702</v>
      </c>
      <c r="P597" s="59">
        <v>0.646432985960393</v>
      </c>
      <c r="Q597" s="59">
        <v>0.61844230473105</v>
      </c>
      <c r="R597" s="59">
        <v>0.62664914945075101</v>
      </c>
      <c r="S597" s="59">
        <v>0.57191438133592198</v>
      </c>
    </row>
    <row r="598" spans="1:19" x14ac:dyDescent="0.35">
      <c r="A598" t="s">
        <v>1422</v>
      </c>
      <c r="B598" t="s">
        <v>1423</v>
      </c>
      <c r="C598" s="51" t="s">
        <v>60</v>
      </c>
      <c r="D598" s="51" t="s">
        <v>236</v>
      </c>
      <c r="E598" s="51" t="s">
        <v>3708</v>
      </c>
      <c r="F598" s="58">
        <v>108.758555492323</v>
      </c>
      <c r="G598" s="58">
        <v>123.211034331704</v>
      </c>
      <c r="H598" s="58">
        <v>114.722612903344</v>
      </c>
      <c r="I598" s="58">
        <v>118.389364934797</v>
      </c>
      <c r="J598" s="58">
        <v>122.241899232541</v>
      </c>
      <c r="K598" s="58">
        <v>118.211132705224</v>
      </c>
      <c r="L598" s="58">
        <v>90.263897028984402</v>
      </c>
      <c r="M598" s="59">
        <v>0.57658752069425601</v>
      </c>
      <c r="N598" s="59">
        <v>0.59347106279192496</v>
      </c>
      <c r="O598" s="59">
        <v>0.57723344968800605</v>
      </c>
      <c r="P598" s="59">
        <v>0.56420330997620505</v>
      </c>
      <c r="Q598" s="59">
        <v>0.54628486447482705</v>
      </c>
      <c r="R598" s="59">
        <v>0.55010321258794703</v>
      </c>
      <c r="S598" s="59">
        <v>0.51163300051566896</v>
      </c>
    </row>
    <row r="599" spans="1:19" x14ac:dyDescent="0.35">
      <c r="A599" t="s">
        <v>1430</v>
      </c>
      <c r="B599" t="s">
        <v>1431</v>
      </c>
      <c r="C599" s="51" t="s">
        <v>60</v>
      </c>
      <c r="D599" s="51" t="s">
        <v>236</v>
      </c>
      <c r="E599" s="51" t="s">
        <v>3707</v>
      </c>
      <c r="F599" s="58">
        <v>113.13307692480799</v>
      </c>
      <c r="G599" s="58">
        <v>117.575866580807</v>
      </c>
      <c r="H599" s="58">
        <v>128.287659669552</v>
      </c>
      <c r="I599" s="58">
        <v>118.090324783184</v>
      </c>
      <c r="J599" s="58">
        <v>125.732100722328</v>
      </c>
      <c r="K599" s="58">
        <v>123.265261874627</v>
      </c>
      <c r="L599" s="58">
        <v>86.562455597851198</v>
      </c>
      <c r="M599" s="59">
        <v>0.74271742480595904</v>
      </c>
      <c r="N599" s="59">
        <v>0.77177286189096095</v>
      </c>
      <c r="O599" s="59">
        <v>0.74080144729604602</v>
      </c>
      <c r="P599" s="59">
        <v>0.72123654073838195</v>
      </c>
      <c r="Q599" s="59">
        <v>0.69283586349133297</v>
      </c>
      <c r="R599" s="59">
        <v>0.697519918510763</v>
      </c>
      <c r="S599" s="59">
        <v>0.63829464433327299</v>
      </c>
    </row>
    <row r="600" spans="1:19" x14ac:dyDescent="0.35">
      <c r="A600" t="s">
        <v>1464</v>
      </c>
      <c r="B600" t="s">
        <v>1465</v>
      </c>
      <c r="C600" s="51" t="s">
        <v>40</v>
      </c>
      <c r="D600" s="51" t="s">
        <v>249</v>
      </c>
      <c r="E600" s="51" t="s">
        <v>3707</v>
      </c>
      <c r="F600" s="58">
        <v>112.851196820018</v>
      </c>
      <c r="G600" s="58">
        <v>126.022327160869</v>
      </c>
      <c r="H600" s="58">
        <v>115.366552077552</v>
      </c>
      <c r="I600" s="58">
        <v>123.294527000382</v>
      </c>
      <c r="J600" s="58">
        <v>119.618143327052</v>
      </c>
      <c r="K600" s="58">
        <v>106.59189866130799</v>
      </c>
      <c r="L600" s="58">
        <v>86.9186784213165</v>
      </c>
      <c r="M600" s="59">
        <v>0.67846142648188601</v>
      </c>
      <c r="N600" s="59">
        <v>0.70991399277036604</v>
      </c>
      <c r="O600" s="59">
        <v>0.68171181239794099</v>
      </c>
      <c r="P600" s="59">
        <v>0.65746474323455595</v>
      </c>
      <c r="Q600" s="59">
        <v>0.62975220502584806</v>
      </c>
      <c r="R600" s="59">
        <v>0.63793959971547798</v>
      </c>
      <c r="S600" s="59">
        <v>0.580476855059187</v>
      </c>
    </row>
    <row r="601" spans="1:19" x14ac:dyDescent="0.35">
      <c r="A601" t="s">
        <v>1472</v>
      </c>
      <c r="B601" t="s">
        <v>1473</v>
      </c>
      <c r="C601" s="51" t="s">
        <v>60</v>
      </c>
      <c r="D601" s="51" t="s">
        <v>249</v>
      </c>
      <c r="E601" s="51" t="s">
        <v>3708</v>
      </c>
      <c r="F601" s="58">
        <v>112.520051872267</v>
      </c>
      <c r="G601" s="58">
        <v>122.006142924122</v>
      </c>
      <c r="H601" s="58">
        <v>112.66976129217601</v>
      </c>
      <c r="I601" s="58">
        <v>118.431266826452</v>
      </c>
      <c r="J601" s="58">
        <v>124.26391123747101</v>
      </c>
      <c r="K601" s="58">
        <v>106.79422206344501</v>
      </c>
      <c r="L601" s="58">
        <v>88.808143879980506</v>
      </c>
      <c r="M601" s="59">
        <v>0.59433864568670103</v>
      </c>
      <c r="N601" s="59">
        <v>0.61151770281478401</v>
      </c>
      <c r="O601" s="59">
        <v>0.59599512344822103</v>
      </c>
      <c r="P601" s="59">
        <v>0.58148311131262898</v>
      </c>
      <c r="Q601" s="59">
        <v>0.56264398023493101</v>
      </c>
      <c r="R601" s="59">
        <v>0.56794766176941602</v>
      </c>
      <c r="S601" s="59">
        <v>0.52347636069271397</v>
      </c>
    </row>
    <row r="602" spans="1:19" x14ac:dyDescent="0.35">
      <c r="A602" t="s">
        <v>1468</v>
      </c>
      <c r="B602" t="s">
        <v>1469</v>
      </c>
      <c r="C602" s="51" t="s">
        <v>60</v>
      </c>
      <c r="D602" s="51" t="s">
        <v>249</v>
      </c>
      <c r="E602" s="51" t="s">
        <v>3707</v>
      </c>
      <c r="F602" s="58">
        <v>110.79600083801</v>
      </c>
      <c r="G602" s="58">
        <v>122.14227919461899</v>
      </c>
      <c r="H602" s="58">
        <v>108.90064630545</v>
      </c>
      <c r="I602" s="58">
        <v>118.58105733967599</v>
      </c>
      <c r="J602" s="58">
        <v>123.82750333846199</v>
      </c>
      <c r="K602" s="58">
        <v>106.88451941634</v>
      </c>
      <c r="L602" s="58">
        <v>88.791792119479894</v>
      </c>
      <c r="M602" s="59">
        <v>0.67848902387380805</v>
      </c>
      <c r="N602" s="59">
        <v>0.70974447830937903</v>
      </c>
      <c r="O602" s="59">
        <v>0.68190660311701001</v>
      </c>
      <c r="P602" s="59">
        <v>0.65723374062238005</v>
      </c>
      <c r="Q602" s="59">
        <v>0.62948622261070497</v>
      </c>
      <c r="R602" s="59">
        <v>0.63795805464936595</v>
      </c>
      <c r="S602" s="59">
        <v>0.58025498082776805</v>
      </c>
    </row>
    <row r="603" spans="1:19" x14ac:dyDescent="0.35">
      <c r="A603" t="s">
        <v>1480</v>
      </c>
      <c r="B603" t="s">
        <v>1481</v>
      </c>
      <c r="C603" s="51" t="s">
        <v>60</v>
      </c>
      <c r="D603" s="51" t="s">
        <v>249</v>
      </c>
      <c r="E603" s="51" t="s">
        <v>3707</v>
      </c>
      <c r="F603" s="58">
        <v>110.79600083801</v>
      </c>
      <c r="G603" s="58">
        <v>125.858529997573</v>
      </c>
      <c r="H603" s="58">
        <v>114.70710541075</v>
      </c>
      <c r="I603" s="58">
        <v>117.264345277277</v>
      </c>
      <c r="J603" s="58">
        <v>122.61928613625101</v>
      </c>
      <c r="K603" s="58">
        <v>106.88451941634</v>
      </c>
      <c r="L603" s="58">
        <v>86.773242626556893</v>
      </c>
      <c r="M603" s="59">
        <v>0.67848902387380805</v>
      </c>
      <c r="N603" s="59">
        <v>0.70974447830937903</v>
      </c>
      <c r="O603" s="59">
        <v>0.68190660311701001</v>
      </c>
      <c r="P603" s="59">
        <v>0.65723374062238005</v>
      </c>
      <c r="Q603" s="59">
        <v>0.62948622261070497</v>
      </c>
      <c r="R603" s="59">
        <v>0.63795805464936595</v>
      </c>
      <c r="S603" s="59">
        <v>0.58025498082776805</v>
      </c>
    </row>
    <row r="604" spans="1:19" x14ac:dyDescent="0.35">
      <c r="A604" t="s">
        <v>1470</v>
      </c>
      <c r="B604" t="s">
        <v>1471</v>
      </c>
      <c r="C604" s="51" t="s">
        <v>60</v>
      </c>
      <c r="D604" s="51" t="s">
        <v>249</v>
      </c>
      <c r="E604" s="51" t="s">
        <v>3708</v>
      </c>
      <c r="F604" s="58">
        <v>112.520051872267</v>
      </c>
      <c r="G604" s="58">
        <v>122.006142924122</v>
      </c>
      <c r="H604" s="58">
        <v>112.66976129217601</v>
      </c>
      <c r="I604" s="58">
        <v>118.431266826452</v>
      </c>
      <c r="J604" s="58">
        <v>124.26391123747101</v>
      </c>
      <c r="K604" s="58">
        <v>106.79422206344501</v>
      </c>
      <c r="L604" s="58">
        <v>88.808143879980506</v>
      </c>
      <c r="M604" s="59">
        <v>0.59433864568670103</v>
      </c>
      <c r="N604" s="59">
        <v>0.61151770281478401</v>
      </c>
      <c r="O604" s="59">
        <v>0.59599512344822103</v>
      </c>
      <c r="P604" s="59">
        <v>0.58148311131262898</v>
      </c>
      <c r="Q604" s="59">
        <v>0.56264398023493101</v>
      </c>
      <c r="R604" s="59">
        <v>0.56794766176941602</v>
      </c>
      <c r="S604" s="59">
        <v>0.52347636069271397</v>
      </c>
    </row>
    <row r="605" spans="1:19" x14ac:dyDescent="0.35">
      <c r="A605" t="s">
        <v>1462</v>
      </c>
      <c r="B605" t="s">
        <v>1463</v>
      </c>
      <c r="C605" s="51" t="s">
        <v>40</v>
      </c>
      <c r="D605" s="51" t="s">
        <v>249</v>
      </c>
      <c r="E605" s="51" t="s">
        <v>3707</v>
      </c>
      <c r="F605" s="58">
        <v>115.137533395608</v>
      </c>
      <c r="G605" s="58">
        <v>125.683629055457</v>
      </c>
      <c r="H605" s="58">
        <v>109.055342999871</v>
      </c>
      <c r="I605" s="58">
        <v>121.48590518331901</v>
      </c>
      <c r="J605" s="58">
        <v>128.47187173223099</v>
      </c>
      <c r="K605" s="58">
        <v>104.52150935564499</v>
      </c>
      <c r="L605" s="58">
        <v>89.096280874740202</v>
      </c>
      <c r="M605" s="59">
        <v>0.67847325419026705</v>
      </c>
      <c r="N605" s="59">
        <v>0.70972708759673897</v>
      </c>
      <c r="O605" s="59">
        <v>0.68188766969369996</v>
      </c>
      <c r="P605" s="59">
        <v>0.65721428124386605</v>
      </c>
      <c r="Q605" s="59">
        <v>0.62946636571016001</v>
      </c>
      <c r="R605" s="59">
        <v>0.63793498584133701</v>
      </c>
      <c r="S605" s="59">
        <v>0.58021842456545003</v>
      </c>
    </row>
    <row r="606" spans="1:19" x14ac:dyDescent="0.35">
      <c r="A606" t="s">
        <v>1460</v>
      </c>
      <c r="B606" t="s">
        <v>1461</v>
      </c>
      <c r="C606" s="51" t="s">
        <v>40</v>
      </c>
      <c r="D606" s="51" t="s">
        <v>249</v>
      </c>
      <c r="E606" s="51" t="s">
        <v>3707</v>
      </c>
      <c r="F606" s="58">
        <v>118.437294761815</v>
      </c>
      <c r="G606" s="58">
        <v>113.951238378822</v>
      </c>
      <c r="H606" s="58">
        <v>107.68970024956501</v>
      </c>
      <c r="I606" s="58">
        <v>116.97971784921801</v>
      </c>
      <c r="J606" s="58">
        <v>116.533656888351</v>
      </c>
      <c r="K606" s="58">
        <v>96.803321617576401</v>
      </c>
      <c r="L606" s="58">
        <v>87.169647250569696</v>
      </c>
      <c r="M606" s="59">
        <v>0.73122361167669403</v>
      </c>
      <c r="N606" s="59">
        <v>0.76377350093528495</v>
      </c>
      <c r="O606" s="59">
        <v>0.734621870078771</v>
      </c>
      <c r="P606" s="59">
        <v>0.709742859799811</v>
      </c>
      <c r="Q606" s="59">
        <v>0.68042006468244998</v>
      </c>
      <c r="R606" s="59">
        <v>0.68864341268899498</v>
      </c>
      <c r="S606" s="59">
        <v>0.62875966661538896</v>
      </c>
    </row>
    <row r="607" spans="1:19" x14ac:dyDescent="0.35">
      <c r="A607" t="s">
        <v>1476</v>
      </c>
      <c r="B607" t="s">
        <v>1477</v>
      </c>
      <c r="C607" s="51" t="s">
        <v>60</v>
      </c>
      <c r="D607" s="51" t="s">
        <v>249</v>
      </c>
      <c r="E607" s="51" t="s">
        <v>3707</v>
      </c>
      <c r="F607" s="58">
        <v>115.13736954357999</v>
      </c>
      <c r="G607" s="58">
        <v>112.904690799376</v>
      </c>
      <c r="H607" s="58">
        <v>104.850354001775</v>
      </c>
      <c r="I607" s="58">
        <v>113.625084855735</v>
      </c>
      <c r="J607" s="58">
        <v>119.03290407113199</v>
      </c>
      <c r="K607" s="58">
        <v>102.657685994413</v>
      </c>
      <c r="L607" s="58">
        <v>88.600342582287695</v>
      </c>
      <c r="M607" s="59">
        <v>0.68006649574540501</v>
      </c>
      <c r="N607" s="59">
        <v>0.71080802499642404</v>
      </c>
      <c r="O607" s="59">
        <v>0.68360390545300198</v>
      </c>
      <c r="P607" s="59">
        <v>0.65831457384640801</v>
      </c>
      <c r="Q607" s="59">
        <v>0.63044605822019295</v>
      </c>
      <c r="R607" s="59">
        <v>0.63948668340397496</v>
      </c>
      <c r="S607" s="59">
        <v>0.58139431624668902</v>
      </c>
    </row>
    <row r="608" spans="1:19" x14ac:dyDescent="0.35">
      <c r="A608" t="s">
        <v>1466</v>
      </c>
      <c r="B608" t="s">
        <v>1467</v>
      </c>
      <c r="C608" s="51" t="s">
        <v>40</v>
      </c>
      <c r="D608" s="51" t="s">
        <v>249</v>
      </c>
      <c r="E608" s="51" t="s">
        <v>3707</v>
      </c>
      <c r="F608" s="58">
        <v>109.436083626391</v>
      </c>
      <c r="G608" s="58">
        <v>123.948778594869</v>
      </c>
      <c r="H608" s="58">
        <v>111.222760940477</v>
      </c>
      <c r="I608" s="58">
        <v>111.584586815142</v>
      </c>
      <c r="J608" s="58">
        <v>118.714296866746</v>
      </c>
      <c r="K608" s="58">
        <v>109.73109330115901</v>
      </c>
      <c r="L608" s="58">
        <v>91.047079387295597</v>
      </c>
      <c r="M608" s="59">
        <v>0.68019208613011395</v>
      </c>
      <c r="N608" s="59">
        <v>0.71089687005394098</v>
      </c>
      <c r="O608" s="59">
        <v>0.68375463402594305</v>
      </c>
      <c r="P608" s="59">
        <v>0.65831457384640801</v>
      </c>
      <c r="Q608" s="59">
        <v>0.63040248189423398</v>
      </c>
      <c r="R608" s="59">
        <v>0.63953722511578404</v>
      </c>
      <c r="S608" s="59">
        <v>0.58132141639091395</v>
      </c>
    </row>
    <row r="609" spans="1:19" x14ac:dyDescent="0.35">
      <c r="A609" t="s">
        <v>1474</v>
      </c>
      <c r="B609" t="s">
        <v>1475</v>
      </c>
      <c r="C609" s="51" t="s">
        <v>60</v>
      </c>
      <c r="D609" s="51" t="s">
        <v>249</v>
      </c>
      <c r="E609" s="51" t="s">
        <v>3708</v>
      </c>
      <c r="F609" s="58">
        <v>112.520051872267</v>
      </c>
      <c r="G609" s="58">
        <v>122.006142924122</v>
      </c>
      <c r="H609" s="58">
        <v>112.66976129217601</v>
      </c>
      <c r="I609" s="58">
        <v>118.431266826452</v>
      </c>
      <c r="J609" s="58">
        <v>124.26391123747101</v>
      </c>
      <c r="K609" s="58">
        <v>106.79422206344501</v>
      </c>
      <c r="L609" s="58">
        <v>88.808143879980506</v>
      </c>
      <c r="M609" s="59">
        <v>0.59433864568670103</v>
      </c>
      <c r="N609" s="59">
        <v>0.61151770281478401</v>
      </c>
      <c r="O609" s="59">
        <v>0.59599512344822103</v>
      </c>
      <c r="P609" s="59">
        <v>0.58148311131262898</v>
      </c>
      <c r="Q609" s="59">
        <v>0.56264398023493101</v>
      </c>
      <c r="R609" s="59">
        <v>0.56794766176941602</v>
      </c>
      <c r="S609" s="59">
        <v>0.52347636069271397</v>
      </c>
    </row>
    <row r="610" spans="1:19" x14ac:dyDescent="0.35">
      <c r="A610" t="s">
        <v>1478</v>
      </c>
      <c r="B610" t="s">
        <v>1479</v>
      </c>
      <c r="C610" s="51" t="s">
        <v>60</v>
      </c>
      <c r="D610" s="51" t="s">
        <v>249</v>
      </c>
      <c r="E610" s="51" t="s">
        <v>3707</v>
      </c>
      <c r="F610" s="58">
        <v>111.26450840222</v>
      </c>
      <c r="G610" s="58">
        <v>123.290271948605</v>
      </c>
      <c r="H610" s="58">
        <v>112.10733101197199</v>
      </c>
      <c r="I610" s="58">
        <v>113.774525391125</v>
      </c>
      <c r="J610" s="58">
        <v>131.24030870387401</v>
      </c>
      <c r="K610" s="58">
        <v>114.77754002910901</v>
      </c>
      <c r="L610" s="58">
        <v>86.380744566486101</v>
      </c>
      <c r="M610" s="59">
        <v>0.67934351264055004</v>
      </c>
      <c r="N610" s="59">
        <v>0.71036129280113103</v>
      </c>
      <c r="O610" s="59">
        <v>0.68276298822760795</v>
      </c>
      <c r="P610" s="59">
        <v>0.65788990047614804</v>
      </c>
      <c r="Q610" s="59">
        <v>0.63008144766262897</v>
      </c>
      <c r="R610" s="59">
        <v>0.638764577861059</v>
      </c>
      <c r="S610" s="59">
        <v>0.58087329980379099</v>
      </c>
    </row>
    <row r="611" spans="1:19" x14ac:dyDescent="0.35">
      <c r="A611" t="s">
        <v>1709</v>
      </c>
      <c r="B611" t="s">
        <v>1710</v>
      </c>
      <c r="C611" s="51" t="s">
        <v>40</v>
      </c>
      <c r="D611" s="51" t="s">
        <v>249</v>
      </c>
      <c r="E611" s="51" t="s">
        <v>3707</v>
      </c>
      <c r="F611" s="58">
        <v>112.6879455832</v>
      </c>
      <c r="G611" s="58">
        <v>119.40017144886799</v>
      </c>
      <c r="H611" s="58">
        <v>126.752720487895</v>
      </c>
      <c r="I611" s="58">
        <v>129.62320800026501</v>
      </c>
      <c r="J611" s="58">
        <v>141.01520862030901</v>
      </c>
      <c r="K611" s="58">
        <v>114.72353361233</v>
      </c>
      <c r="L611" s="58">
        <v>84.6202794299966</v>
      </c>
      <c r="M611" s="59">
        <v>0.64594617690391098</v>
      </c>
      <c r="N611" s="59">
        <v>0.68255000475107497</v>
      </c>
      <c r="O611" s="59">
        <v>0.65004893084676496</v>
      </c>
      <c r="P611" s="59">
        <v>0.62108056587042204</v>
      </c>
      <c r="Q611" s="59">
        <v>0.58956108196091805</v>
      </c>
      <c r="R611" s="59">
        <v>0.599400538215213</v>
      </c>
      <c r="S611" s="59">
        <v>0.53460016896848095</v>
      </c>
    </row>
    <row r="612" spans="1:19" x14ac:dyDescent="0.35">
      <c r="A612" t="s">
        <v>1438</v>
      </c>
      <c r="B612" t="s">
        <v>1439</v>
      </c>
      <c r="C612" s="51" t="s">
        <v>60</v>
      </c>
      <c r="D612" s="51" t="s">
        <v>52</v>
      </c>
      <c r="E612" s="51" t="s">
        <v>3708</v>
      </c>
      <c r="F612" s="58">
        <v>98.322721544169298</v>
      </c>
      <c r="G612" s="58">
        <v>131.521095829936</v>
      </c>
      <c r="H612" s="58">
        <v>114.822995550531</v>
      </c>
      <c r="I612" s="58">
        <v>120.461710958341</v>
      </c>
      <c r="J612" s="58">
        <v>142.855283460663</v>
      </c>
      <c r="K612" s="58">
        <v>114.547181448835</v>
      </c>
      <c r="L612" s="58">
        <v>88.407553651743996</v>
      </c>
      <c r="M612" s="59">
        <v>0.55722971704450897</v>
      </c>
      <c r="N612" s="59">
        <v>0.57867797705541402</v>
      </c>
      <c r="O612" s="59">
        <v>0.55863467553903501</v>
      </c>
      <c r="P612" s="59">
        <v>0.54360654046331902</v>
      </c>
      <c r="Q612" s="59">
        <v>0.52260343367906703</v>
      </c>
      <c r="R612" s="59">
        <v>0.52666697394028295</v>
      </c>
      <c r="S612" s="59">
        <v>0.47401421844806202</v>
      </c>
    </row>
    <row r="613" spans="1:19" x14ac:dyDescent="0.35">
      <c r="A613" t="s">
        <v>1434</v>
      </c>
      <c r="B613" t="s">
        <v>1435</v>
      </c>
      <c r="C613" s="51" t="s">
        <v>40</v>
      </c>
      <c r="D613" s="51" t="s">
        <v>52</v>
      </c>
      <c r="E613" s="51" t="s">
        <v>3707</v>
      </c>
      <c r="F613" s="58">
        <v>94.377754587203299</v>
      </c>
      <c r="G613" s="58">
        <v>132.11833458419201</v>
      </c>
      <c r="H613" s="58">
        <v>116.076984354155</v>
      </c>
      <c r="I613" s="58">
        <v>115.432434026127</v>
      </c>
      <c r="J613" s="58">
        <v>137.15712728819599</v>
      </c>
      <c r="K613" s="58">
        <v>115.42183314138499</v>
      </c>
      <c r="L613" s="58">
        <v>86.2367876852189</v>
      </c>
      <c r="M613" s="59">
        <v>0.65117666802747398</v>
      </c>
      <c r="N613" s="59">
        <v>0.68967203008337297</v>
      </c>
      <c r="O613" s="59">
        <v>0.65421428800437198</v>
      </c>
      <c r="P613" s="59">
        <v>0.62998776584372695</v>
      </c>
      <c r="Q613" s="59">
        <v>0.59933141408551804</v>
      </c>
      <c r="R613" s="59">
        <v>0.605029728171258</v>
      </c>
      <c r="S613" s="59">
        <v>0.540399197178559</v>
      </c>
    </row>
    <row r="614" spans="1:19" x14ac:dyDescent="0.35">
      <c r="A614" t="s">
        <v>1436</v>
      </c>
      <c r="B614" t="s">
        <v>1437</v>
      </c>
      <c r="C614" s="51" t="s">
        <v>40</v>
      </c>
      <c r="D614" s="51" t="s">
        <v>52</v>
      </c>
      <c r="E614" s="51" t="s">
        <v>3707</v>
      </c>
      <c r="F614" s="58">
        <v>97.078338800363696</v>
      </c>
      <c r="G614" s="58">
        <v>130.87950766323499</v>
      </c>
      <c r="H614" s="58">
        <v>113.586027165609</v>
      </c>
      <c r="I614" s="58">
        <v>115.432434026127</v>
      </c>
      <c r="J614" s="58">
        <v>144.40643050146301</v>
      </c>
      <c r="K614" s="58">
        <v>111.257949874047</v>
      </c>
      <c r="L614" s="58">
        <v>94.311041464967403</v>
      </c>
      <c r="M614" s="59">
        <v>0.65117666802747398</v>
      </c>
      <c r="N614" s="59">
        <v>0.68967203008337297</v>
      </c>
      <c r="O614" s="59">
        <v>0.65421428800437198</v>
      </c>
      <c r="P614" s="59">
        <v>0.62998776584372695</v>
      </c>
      <c r="Q614" s="59">
        <v>0.59933141408551804</v>
      </c>
      <c r="R614" s="59">
        <v>0.605029728171258</v>
      </c>
      <c r="S614" s="59">
        <v>0.540399197178559</v>
      </c>
    </row>
    <row r="615" spans="1:19" x14ac:dyDescent="0.35">
      <c r="A615" t="s">
        <v>1432</v>
      </c>
      <c r="B615" t="s">
        <v>1433</v>
      </c>
      <c r="C615" s="51" t="s">
        <v>40</v>
      </c>
      <c r="D615" s="51" t="s">
        <v>52</v>
      </c>
      <c r="E615" s="51" t="s">
        <v>3708</v>
      </c>
      <c r="F615" s="58">
        <v>98.322721544169298</v>
      </c>
      <c r="G615" s="58">
        <v>131.521095829936</v>
      </c>
      <c r="H615" s="58">
        <v>114.822995550531</v>
      </c>
      <c r="I615" s="58">
        <v>120.461710958341</v>
      </c>
      <c r="J615" s="58">
        <v>142.855283460663</v>
      </c>
      <c r="K615" s="58">
        <v>114.547181448835</v>
      </c>
      <c r="L615" s="58">
        <v>88.407553651743996</v>
      </c>
      <c r="M615" s="59">
        <v>0.55722971704450897</v>
      </c>
      <c r="N615" s="59">
        <v>0.57867797705541402</v>
      </c>
      <c r="O615" s="59">
        <v>0.55863467553903501</v>
      </c>
      <c r="P615" s="59">
        <v>0.54360654046331902</v>
      </c>
      <c r="Q615" s="59">
        <v>0.52260343367906703</v>
      </c>
      <c r="R615" s="59">
        <v>0.52666697394028295</v>
      </c>
      <c r="S615" s="59">
        <v>0.47401421844806202</v>
      </c>
    </row>
    <row r="616" spans="1:19" x14ac:dyDescent="0.35">
      <c r="A616" t="s">
        <v>1442</v>
      </c>
      <c r="B616" t="s">
        <v>1443</v>
      </c>
      <c r="C616" s="51" t="s">
        <v>60</v>
      </c>
      <c r="D616" s="51" t="s">
        <v>52</v>
      </c>
      <c r="E616" s="51" t="s">
        <v>3707</v>
      </c>
      <c r="F616" s="58">
        <v>91.637717208963196</v>
      </c>
      <c r="G616" s="58">
        <v>136.068717433438</v>
      </c>
      <c r="H616" s="58">
        <v>116.26159916233701</v>
      </c>
      <c r="I616" s="58">
        <v>114.989998410814</v>
      </c>
      <c r="J616" s="58">
        <v>158.16927724334599</v>
      </c>
      <c r="K616" s="58">
        <v>114.94534977636199</v>
      </c>
      <c r="L616" s="58">
        <v>83.8731211720375</v>
      </c>
      <c r="M616" s="59">
        <v>0.70475562032906802</v>
      </c>
      <c r="N616" s="59">
        <v>0.73916524173707598</v>
      </c>
      <c r="O616" s="59">
        <v>0.70841095137351096</v>
      </c>
      <c r="P616" s="59">
        <v>0.68126490692828401</v>
      </c>
      <c r="Q616" s="59">
        <v>0.64989452953365301</v>
      </c>
      <c r="R616" s="59">
        <v>0.65885318532424297</v>
      </c>
      <c r="S616" s="59">
        <v>0.58279235993945699</v>
      </c>
    </row>
    <row r="617" spans="1:19" x14ac:dyDescent="0.35">
      <c r="A617" t="s">
        <v>1440</v>
      </c>
      <c r="B617" t="s">
        <v>1441</v>
      </c>
      <c r="C617" s="51" t="s">
        <v>60</v>
      </c>
      <c r="D617" s="51" t="s">
        <v>52</v>
      </c>
      <c r="E617" s="51" t="s">
        <v>3707</v>
      </c>
      <c r="F617" s="58">
        <v>95.4455127101687</v>
      </c>
      <c r="G617" s="58">
        <v>131.05444145676699</v>
      </c>
      <c r="H617" s="58">
        <v>118.407495729074</v>
      </c>
      <c r="I617" s="58">
        <v>116.481635758198</v>
      </c>
      <c r="J617" s="58">
        <v>138.553844905483</v>
      </c>
      <c r="K617" s="58">
        <v>111.535951057658</v>
      </c>
      <c r="L617" s="58">
        <v>85.932298929958606</v>
      </c>
      <c r="M617" s="59">
        <v>0.65121485897269704</v>
      </c>
      <c r="N617" s="59">
        <v>0.68970422153809496</v>
      </c>
      <c r="O617" s="59">
        <v>0.65424926695656604</v>
      </c>
      <c r="P617" s="59">
        <v>0.63002437011877099</v>
      </c>
      <c r="Q617" s="59">
        <v>0.59937008676775905</v>
      </c>
      <c r="R617" s="59">
        <v>0.60506996441583805</v>
      </c>
      <c r="S617" s="59">
        <v>0.54042816071175004</v>
      </c>
    </row>
    <row r="618" spans="1:19" x14ac:dyDescent="0.35">
      <c r="A618" t="s">
        <v>1004</v>
      </c>
      <c r="B618" t="s">
        <v>1005</v>
      </c>
      <c r="C618" s="51" t="s">
        <v>60</v>
      </c>
      <c r="D618" s="51" t="s">
        <v>73</v>
      </c>
      <c r="E618" s="51" t="s">
        <v>3707</v>
      </c>
      <c r="F618" s="58">
        <v>110.692391739233</v>
      </c>
      <c r="G618" s="58">
        <v>115.42712112215</v>
      </c>
      <c r="H618" s="58">
        <v>123.773768983599</v>
      </c>
      <c r="I618" s="58">
        <v>109.83068880495</v>
      </c>
      <c r="J618" s="58">
        <v>115.00760462887099</v>
      </c>
      <c r="K618" s="58">
        <v>115.147329188584</v>
      </c>
      <c r="L618" s="58">
        <v>93.867227897114105</v>
      </c>
      <c r="M618" s="59">
        <v>0.64031453209237199</v>
      </c>
      <c r="N618" s="59">
        <v>0.680869436836683</v>
      </c>
      <c r="O618" s="59">
        <v>0.64491761151807403</v>
      </c>
      <c r="P618" s="59">
        <v>0.612858487819818</v>
      </c>
      <c r="Q618" s="59">
        <v>0.57676639487639403</v>
      </c>
      <c r="R618" s="59">
        <v>0.58757280876435103</v>
      </c>
      <c r="S618" s="59">
        <v>0.50229943976545599</v>
      </c>
    </row>
    <row r="619" spans="1:19" x14ac:dyDescent="0.35">
      <c r="A619" t="s">
        <v>1000</v>
      </c>
      <c r="B619" t="s">
        <v>1001</v>
      </c>
      <c r="C619" s="51" t="s">
        <v>40</v>
      </c>
      <c r="D619" s="51" t="s">
        <v>73</v>
      </c>
      <c r="E619" s="51" t="s">
        <v>3707</v>
      </c>
      <c r="F619" s="58">
        <v>113.097029478739</v>
      </c>
      <c r="G619" s="58">
        <v>111.03380262253999</v>
      </c>
      <c r="H619" s="58">
        <v>120.310416363058</v>
      </c>
      <c r="I619" s="58">
        <v>119.35775360323299</v>
      </c>
      <c r="J619" s="58">
        <v>119.733241506764</v>
      </c>
      <c r="K619" s="58">
        <v>112.895915189736</v>
      </c>
      <c r="L619" s="58">
        <v>86.351305816779401</v>
      </c>
      <c r="M619" s="59">
        <v>0.63809350244584995</v>
      </c>
      <c r="N619" s="59">
        <v>0.67967778448353999</v>
      </c>
      <c r="O619" s="59">
        <v>0.64242325487295404</v>
      </c>
      <c r="P619" s="59">
        <v>0.61170264846347899</v>
      </c>
      <c r="Q619" s="59">
        <v>0.575840245475148</v>
      </c>
      <c r="R619" s="59">
        <v>0.58550392925565697</v>
      </c>
      <c r="S619" s="59">
        <v>0.501103041338543</v>
      </c>
    </row>
    <row r="620" spans="1:19" x14ac:dyDescent="0.35">
      <c r="A620" t="s">
        <v>1006</v>
      </c>
      <c r="B620" t="s">
        <v>1007</v>
      </c>
      <c r="C620" s="51" t="s">
        <v>60</v>
      </c>
      <c r="D620" s="51" t="s">
        <v>73</v>
      </c>
      <c r="E620" s="51" t="s">
        <v>3707</v>
      </c>
      <c r="F620" s="58">
        <v>102.919306167907</v>
      </c>
      <c r="G620" s="58">
        <v>115.67110859343001</v>
      </c>
      <c r="H620" s="58">
        <v>118.379695711862</v>
      </c>
      <c r="I620" s="58">
        <v>110.867259518807</v>
      </c>
      <c r="J620" s="58">
        <v>113.083848344651</v>
      </c>
      <c r="K620" s="58">
        <v>115.595777375469</v>
      </c>
      <c r="L620" s="58">
        <v>88.792043255733304</v>
      </c>
      <c r="M620" s="59">
        <v>0.63968065769513605</v>
      </c>
      <c r="N620" s="59">
        <v>0.68054182488479098</v>
      </c>
      <c r="O620" s="59">
        <v>0.64423869560787705</v>
      </c>
      <c r="P620" s="59">
        <v>0.61260953787119898</v>
      </c>
      <c r="Q620" s="59">
        <v>0.57662510728710203</v>
      </c>
      <c r="R620" s="59">
        <v>0.58708825354439798</v>
      </c>
      <c r="S620" s="59">
        <v>0.416654606830904</v>
      </c>
    </row>
    <row r="621" spans="1:19" x14ac:dyDescent="0.35">
      <c r="A621" t="s">
        <v>1002</v>
      </c>
      <c r="B621" t="s">
        <v>1003</v>
      </c>
      <c r="C621" s="51" t="s">
        <v>60</v>
      </c>
      <c r="D621" s="51" t="s">
        <v>73</v>
      </c>
      <c r="E621" s="51" t="s">
        <v>3708</v>
      </c>
      <c r="F621" s="58">
        <v>109.255300222621</v>
      </c>
      <c r="G621" s="58">
        <v>114.736420087594</v>
      </c>
      <c r="H621" s="58">
        <v>117.889015952273</v>
      </c>
      <c r="I621" s="58">
        <v>114.02568221172599</v>
      </c>
      <c r="J621" s="58">
        <v>116.12461195282</v>
      </c>
      <c r="K621" s="58">
        <v>114.31355496435999</v>
      </c>
      <c r="L621" s="58">
        <v>88.792043255733304</v>
      </c>
      <c r="M621" s="59">
        <v>0.52871856290304697</v>
      </c>
      <c r="N621" s="59">
        <v>0.55607505354347397</v>
      </c>
      <c r="O621" s="59">
        <v>0.53109987815059601</v>
      </c>
      <c r="P621" s="59">
        <v>0.51161523085831995</v>
      </c>
      <c r="Q621" s="59">
        <v>0.48546892776364298</v>
      </c>
      <c r="R621" s="59">
        <v>0.49123955764072902</v>
      </c>
      <c r="S621" s="59">
        <v>0.416654606830904</v>
      </c>
    </row>
    <row r="622" spans="1:19" x14ac:dyDescent="0.35">
      <c r="A622" t="s">
        <v>1124</v>
      </c>
      <c r="B622" t="s">
        <v>1125</v>
      </c>
      <c r="C622" s="51" t="s">
        <v>60</v>
      </c>
      <c r="D622" s="51" t="s">
        <v>73</v>
      </c>
      <c r="E622" s="51" t="s">
        <v>3708</v>
      </c>
      <c r="F622" s="58">
        <v>107.342218565872</v>
      </c>
      <c r="G622" s="58">
        <v>115.906850359136</v>
      </c>
      <c r="H622" s="58">
        <v>104.529311081911</v>
      </c>
      <c r="I622" s="58">
        <v>123.032584499241</v>
      </c>
      <c r="J622" s="58">
        <v>131.59096001363801</v>
      </c>
      <c r="K622" s="58">
        <v>102.84582554569</v>
      </c>
      <c r="L622" s="58">
        <v>91.711641721907</v>
      </c>
      <c r="M622" s="59">
        <v>0.56062215464171605</v>
      </c>
      <c r="N622" s="59">
        <v>0.57893716380567395</v>
      </c>
      <c r="O622" s="59">
        <v>0.55453213422885905</v>
      </c>
      <c r="P622" s="59">
        <v>0.545413341625407</v>
      </c>
      <c r="Q622" s="59">
        <v>0.52325895207681095</v>
      </c>
      <c r="R622" s="59">
        <v>0.52247362245407603</v>
      </c>
      <c r="S622" s="59">
        <v>0.46534966350095902</v>
      </c>
    </row>
    <row r="623" spans="1:19" x14ac:dyDescent="0.35">
      <c r="A623" t="s">
        <v>1120</v>
      </c>
      <c r="B623" t="s">
        <v>1121</v>
      </c>
      <c r="C623" s="51" t="s">
        <v>40</v>
      </c>
      <c r="D623" s="51" t="s">
        <v>73</v>
      </c>
      <c r="E623" s="51" t="s">
        <v>3708</v>
      </c>
      <c r="F623" s="58">
        <v>107.342218565872</v>
      </c>
      <c r="G623" s="58">
        <v>115.906850359136</v>
      </c>
      <c r="H623" s="58">
        <v>104.529311081911</v>
      </c>
      <c r="I623" s="58">
        <v>123.032584499241</v>
      </c>
      <c r="J623" s="58">
        <v>131.59096001363801</v>
      </c>
      <c r="K623" s="58">
        <v>102.84582554569</v>
      </c>
      <c r="L623" s="58">
        <v>91.711641721907</v>
      </c>
      <c r="M623" s="59">
        <v>0.56062215464171605</v>
      </c>
      <c r="N623" s="59">
        <v>0.57893716380567395</v>
      </c>
      <c r="O623" s="59">
        <v>0.55453213422885905</v>
      </c>
      <c r="P623" s="59">
        <v>0.545413341625407</v>
      </c>
      <c r="Q623" s="59">
        <v>0.52325895207681095</v>
      </c>
      <c r="R623" s="59">
        <v>0.52247362245407603</v>
      </c>
      <c r="S623" s="59">
        <v>0.46534966350095902</v>
      </c>
    </row>
    <row r="624" spans="1:19" x14ac:dyDescent="0.35">
      <c r="A624" t="s">
        <v>1126</v>
      </c>
      <c r="B624" t="s">
        <v>1127</v>
      </c>
      <c r="C624" s="51" t="s">
        <v>60</v>
      </c>
      <c r="D624" s="51" t="s">
        <v>73</v>
      </c>
      <c r="E624" s="51" t="s">
        <v>3707</v>
      </c>
      <c r="F624" s="58">
        <v>101.508501978254</v>
      </c>
      <c r="G624" s="58">
        <v>110.770925586701</v>
      </c>
      <c r="H624" s="58">
        <v>100.425665439079</v>
      </c>
      <c r="I624" s="58">
        <v>124.72466369737</v>
      </c>
      <c r="J624" s="58">
        <v>126.61423054495199</v>
      </c>
      <c r="K624" s="58">
        <v>98.640124570922396</v>
      </c>
      <c r="L624" s="58">
        <v>96.995827534191406</v>
      </c>
      <c r="M624" s="59">
        <v>0.65850123607396505</v>
      </c>
      <c r="N624" s="59">
        <v>0.69238442004195899</v>
      </c>
      <c r="O624" s="59">
        <v>0.65758632318360599</v>
      </c>
      <c r="P624" s="59">
        <v>0.63392077799689694</v>
      </c>
      <c r="Q624" s="59">
        <v>0.60213580174749803</v>
      </c>
      <c r="R624" s="59">
        <v>0.607456453884341</v>
      </c>
      <c r="S624" s="59">
        <v>0.53694262553083905</v>
      </c>
    </row>
    <row r="625" spans="1:19" x14ac:dyDescent="0.35">
      <c r="A625" t="s">
        <v>1122</v>
      </c>
      <c r="B625" t="s">
        <v>1123</v>
      </c>
      <c r="C625" s="51" t="s">
        <v>40</v>
      </c>
      <c r="D625" s="51" t="s">
        <v>73</v>
      </c>
      <c r="E625" s="51" t="s">
        <v>3708</v>
      </c>
      <c r="F625" s="58">
        <v>107.342218565872</v>
      </c>
      <c r="G625" s="58">
        <v>115.906850359136</v>
      </c>
      <c r="H625" s="58">
        <v>104.529311081911</v>
      </c>
      <c r="I625" s="58">
        <v>123.032584499241</v>
      </c>
      <c r="J625" s="58">
        <v>131.59096001363801</v>
      </c>
      <c r="K625" s="58">
        <v>102.84582554569</v>
      </c>
      <c r="L625" s="58">
        <v>91.711641721907</v>
      </c>
      <c r="M625" s="59">
        <v>0.56062215464171605</v>
      </c>
      <c r="N625" s="59">
        <v>0.57893716380567395</v>
      </c>
      <c r="O625" s="59">
        <v>0.55453213422885905</v>
      </c>
      <c r="P625" s="59">
        <v>0.545413341625407</v>
      </c>
      <c r="Q625" s="59">
        <v>0.52325895207681095</v>
      </c>
      <c r="R625" s="59">
        <v>0.52247362245407603</v>
      </c>
      <c r="S625" s="59">
        <v>0.46534966350095902</v>
      </c>
    </row>
    <row r="626" spans="1:19" x14ac:dyDescent="0.35">
      <c r="A626" t="s">
        <v>2166</v>
      </c>
      <c r="B626" t="s">
        <v>2167</v>
      </c>
      <c r="C626" s="51" t="s">
        <v>40</v>
      </c>
      <c r="D626" s="51" t="s">
        <v>44</v>
      </c>
      <c r="E626" s="51" t="s">
        <v>3708</v>
      </c>
      <c r="F626" s="58">
        <v>95.222488253687501</v>
      </c>
      <c r="G626" s="58">
        <v>108.755491176711</v>
      </c>
      <c r="H626" s="58">
        <v>114.243431382167</v>
      </c>
      <c r="I626" s="58">
        <v>111.543607592323</v>
      </c>
      <c r="J626" s="58">
        <v>129.405204560589</v>
      </c>
      <c r="K626" s="58">
        <v>120.786527873094</v>
      </c>
      <c r="L626" s="58">
        <v>88.858287418580503</v>
      </c>
      <c r="M626" s="59">
        <v>0.53609962154622004</v>
      </c>
      <c r="N626" s="59">
        <v>0.55832057944826297</v>
      </c>
      <c r="O626" s="59">
        <v>0.538158635909468</v>
      </c>
      <c r="P626" s="59">
        <v>0.51988111250459101</v>
      </c>
      <c r="Q626" s="59">
        <v>0.49693038665424499</v>
      </c>
      <c r="R626" s="59">
        <v>0.50330902330974503</v>
      </c>
      <c r="S626" s="59">
        <v>0.44119319597883999</v>
      </c>
    </row>
    <row r="627" spans="1:19" x14ac:dyDescent="0.35">
      <c r="A627" t="s">
        <v>2168</v>
      </c>
      <c r="B627" t="s">
        <v>2169</v>
      </c>
      <c r="C627" s="51" t="s">
        <v>40</v>
      </c>
      <c r="D627" s="51" t="s">
        <v>44</v>
      </c>
      <c r="E627" s="51" t="s">
        <v>3707</v>
      </c>
      <c r="F627" s="58">
        <v>100.724743112968</v>
      </c>
      <c r="G627" s="58">
        <v>105.002709598469</v>
      </c>
      <c r="H627" s="58">
        <v>108.47362291180499</v>
      </c>
      <c r="I627" s="58">
        <v>107.564168715516</v>
      </c>
      <c r="J627" s="58">
        <v>132.934351220618</v>
      </c>
      <c r="K627" s="58">
        <v>118.436790089982</v>
      </c>
      <c r="L627" s="58">
        <v>88.858287418580503</v>
      </c>
      <c r="M627" s="59">
        <v>0.64236187691339497</v>
      </c>
      <c r="N627" s="59">
        <v>0.680577192837862</v>
      </c>
      <c r="O627" s="59">
        <v>0.64648311876319398</v>
      </c>
      <c r="P627" s="59">
        <v>0.61674130748334399</v>
      </c>
      <c r="Q627" s="59">
        <v>0.58341178844353303</v>
      </c>
      <c r="R627" s="59">
        <v>0.59338183273323297</v>
      </c>
      <c r="S627" s="59">
        <v>0.44119319597883999</v>
      </c>
    </row>
    <row r="628" spans="1:19" x14ac:dyDescent="0.35">
      <c r="A628" t="s">
        <v>2178</v>
      </c>
      <c r="B628" t="s">
        <v>2179</v>
      </c>
      <c r="C628" s="51" t="s">
        <v>60</v>
      </c>
      <c r="D628" s="51" t="s">
        <v>44</v>
      </c>
      <c r="E628" s="51" t="s">
        <v>3708</v>
      </c>
      <c r="F628" s="58">
        <v>95.222488253687501</v>
      </c>
      <c r="G628" s="58">
        <v>108.755491176711</v>
      </c>
      <c r="H628" s="58">
        <v>114.243431382167</v>
      </c>
      <c r="I628" s="58">
        <v>111.543607592323</v>
      </c>
      <c r="J628" s="58">
        <v>129.405204560589</v>
      </c>
      <c r="K628" s="58">
        <v>120.786527873094</v>
      </c>
      <c r="L628" s="58">
        <v>88.858287418580503</v>
      </c>
      <c r="M628" s="59">
        <v>0.53609962154622004</v>
      </c>
      <c r="N628" s="59">
        <v>0.55832057944826297</v>
      </c>
      <c r="O628" s="59">
        <v>0.538158635909468</v>
      </c>
      <c r="P628" s="59">
        <v>0.51988111250459101</v>
      </c>
      <c r="Q628" s="59">
        <v>0.49693038665424499</v>
      </c>
      <c r="R628" s="59">
        <v>0.50330902330974503</v>
      </c>
      <c r="S628" s="59">
        <v>0.44119319597883999</v>
      </c>
    </row>
    <row r="629" spans="1:19" x14ac:dyDescent="0.35">
      <c r="A629" t="s">
        <v>2174</v>
      </c>
      <c r="B629" t="s">
        <v>2175</v>
      </c>
      <c r="C629" s="51" t="s">
        <v>60</v>
      </c>
      <c r="D629" s="51" t="s">
        <v>44</v>
      </c>
      <c r="E629" s="51" t="s">
        <v>3708</v>
      </c>
      <c r="F629" s="58">
        <v>95.222488253687501</v>
      </c>
      <c r="G629" s="58">
        <v>108.755491176711</v>
      </c>
      <c r="H629" s="58">
        <v>114.243431382167</v>
      </c>
      <c r="I629" s="58">
        <v>111.543607592323</v>
      </c>
      <c r="J629" s="58">
        <v>129.405204560589</v>
      </c>
      <c r="K629" s="58">
        <v>120.786527873094</v>
      </c>
      <c r="L629" s="58">
        <v>88.858287418580503</v>
      </c>
      <c r="M629" s="59">
        <v>0.53609962154622004</v>
      </c>
      <c r="N629" s="59">
        <v>0.55832057944826297</v>
      </c>
      <c r="O629" s="59">
        <v>0.538158635909468</v>
      </c>
      <c r="P629" s="59">
        <v>0.51988111250459101</v>
      </c>
      <c r="Q629" s="59">
        <v>0.49693038665424499</v>
      </c>
      <c r="R629" s="59">
        <v>0.50330902330974503</v>
      </c>
      <c r="S629" s="59">
        <v>0.44119319597883999</v>
      </c>
    </row>
    <row r="630" spans="1:19" x14ac:dyDescent="0.35">
      <c r="A630" t="s">
        <v>2170</v>
      </c>
      <c r="B630" t="s">
        <v>2171</v>
      </c>
      <c r="C630" s="51" t="s">
        <v>60</v>
      </c>
      <c r="D630" s="51" t="s">
        <v>44</v>
      </c>
      <c r="E630" s="51" t="s">
        <v>3707</v>
      </c>
      <c r="F630" s="58">
        <v>88.269514850833403</v>
      </c>
      <c r="G630" s="58">
        <v>112.056565776349</v>
      </c>
      <c r="H630" s="58">
        <v>115.293780331815</v>
      </c>
      <c r="I630" s="58">
        <v>116.60174178781099</v>
      </c>
      <c r="J630" s="58">
        <v>137.116734342109</v>
      </c>
      <c r="K630" s="58">
        <v>119.285126553974</v>
      </c>
      <c r="L630" s="58">
        <v>87.487864787683804</v>
      </c>
      <c r="M630" s="59">
        <v>0.64335107024541405</v>
      </c>
      <c r="N630" s="59">
        <v>0.68102253589386597</v>
      </c>
      <c r="O630" s="59">
        <v>0.64759736440767102</v>
      </c>
      <c r="P630" s="59">
        <v>0.61722018114081201</v>
      </c>
      <c r="Q630" s="59">
        <v>0.58381019751416996</v>
      </c>
      <c r="R630" s="59">
        <v>0.59437083408239799</v>
      </c>
      <c r="S630" s="59">
        <v>0.51921349309110798</v>
      </c>
    </row>
    <row r="631" spans="1:19" x14ac:dyDescent="0.35">
      <c r="A631" t="s">
        <v>2172</v>
      </c>
      <c r="B631" t="s">
        <v>2173</v>
      </c>
      <c r="C631" s="51" t="s">
        <v>60</v>
      </c>
      <c r="D631" s="51" t="s">
        <v>44</v>
      </c>
      <c r="E631" s="51" t="s">
        <v>3708</v>
      </c>
      <c r="F631" s="58">
        <v>95.222488253687501</v>
      </c>
      <c r="G631" s="58">
        <v>108.755491176711</v>
      </c>
      <c r="H631" s="58">
        <v>114.243431382167</v>
      </c>
      <c r="I631" s="58">
        <v>111.543607592323</v>
      </c>
      <c r="J631" s="58">
        <v>129.405204560589</v>
      </c>
      <c r="K631" s="58">
        <v>120.786527873094</v>
      </c>
      <c r="L631" s="58">
        <v>88.858287418580503</v>
      </c>
      <c r="M631" s="59">
        <v>0.53609962154622004</v>
      </c>
      <c r="N631" s="59">
        <v>0.55832057944826297</v>
      </c>
      <c r="O631" s="59">
        <v>0.538158635909468</v>
      </c>
      <c r="P631" s="59">
        <v>0.51988111250459101</v>
      </c>
      <c r="Q631" s="59">
        <v>0.49693038665424499</v>
      </c>
      <c r="R631" s="59">
        <v>0.50330902330974503</v>
      </c>
      <c r="S631" s="59">
        <v>0.44119319597883999</v>
      </c>
    </row>
    <row r="632" spans="1:19" x14ac:dyDescent="0.35">
      <c r="A632" t="s">
        <v>2176</v>
      </c>
      <c r="B632" t="s">
        <v>2177</v>
      </c>
      <c r="C632" s="51" t="s">
        <v>60</v>
      </c>
      <c r="D632" s="51" t="s">
        <v>44</v>
      </c>
      <c r="E632" s="51" t="s">
        <v>3707</v>
      </c>
      <c r="F632" s="58">
        <v>102.66446164766801</v>
      </c>
      <c r="G632" s="58">
        <v>111.99109290301401</v>
      </c>
      <c r="H632" s="58">
        <v>119.688414617399</v>
      </c>
      <c r="I632" s="58">
        <v>108.305071791439</v>
      </c>
      <c r="J632" s="58">
        <v>133.34190012110801</v>
      </c>
      <c r="K632" s="58">
        <v>118.902151114394</v>
      </c>
      <c r="L632" s="58">
        <v>85.823361604029699</v>
      </c>
      <c r="M632" s="59">
        <v>0.64452345646301201</v>
      </c>
      <c r="N632" s="59">
        <v>0.68183406559546</v>
      </c>
      <c r="O632" s="59">
        <v>0.64880888213846999</v>
      </c>
      <c r="P632" s="59">
        <v>0.61791982594602302</v>
      </c>
      <c r="Q632" s="59">
        <v>0.58435119404912705</v>
      </c>
      <c r="R632" s="59">
        <v>0.59531603029645097</v>
      </c>
      <c r="S632" s="59">
        <v>0.51966946741911901</v>
      </c>
    </row>
    <row r="633" spans="1:19" x14ac:dyDescent="0.35">
      <c r="A633" t="s">
        <v>2164</v>
      </c>
      <c r="B633" t="s">
        <v>2165</v>
      </c>
      <c r="C633" s="51" t="s">
        <v>40</v>
      </c>
      <c r="D633" s="51" t="s">
        <v>44</v>
      </c>
      <c r="E633" s="51" t="s">
        <v>3708</v>
      </c>
      <c r="F633" s="58">
        <v>95.222488253687501</v>
      </c>
      <c r="G633" s="58">
        <v>108.755491176711</v>
      </c>
      <c r="H633" s="58">
        <v>114.243431382167</v>
      </c>
      <c r="I633" s="58">
        <v>111.543607592323</v>
      </c>
      <c r="J633" s="58">
        <v>129.405204560589</v>
      </c>
      <c r="K633" s="58">
        <v>120.786527873094</v>
      </c>
      <c r="L633" s="58">
        <v>88.858287418580503</v>
      </c>
      <c r="M633" s="59">
        <v>0.53609962154622004</v>
      </c>
      <c r="N633" s="59">
        <v>0.55832057944826297</v>
      </c>
      <c r="O633" s="59">
        <v>0.538158635909468</v>
      </c>
      <c r="P633" s="59">
        <v>0.51988111250459101</v>
      </c>
      <c r="Q633" s="59">
        <v>0.49693038665424499</v>
      </c>
      <c r="R633" s="59">
        <v>0.50330902330974503</v>
      </c>
      <c r="S633" s="59">
        <v>0.44119319597883999</v>
      </c>
    </row>
    <row r="634" spans="1:19" x14ac:dyDescent="0.35">
      <c r="A634" t="s">
        <v>2376</v>
      </c>
      <c r="B634" t="s">
        <v>2377</v>
      </c>
      <c r="C634" s="51" t="s">
        <v>40</v>
      </c>
      <c r="D634" s="51" t="s">
        <v>44</v>
      </c>
      <c r="E634" s="51" t="s">
        <v>3707</v>
      </c>
      <c r="F634" s="58">
        <v>89.266991377433001</v>
      </c>
      <c r="G634" s="58">
        <v>116.28924084866</v>
      </c>
      <c r="H634" s="58">
        <v>99.026420599941403</v>
      </c>
      <c r="I634" s="58">
        <v>108.424032439049</v>
      </c>
      <c r="J634" s="58">
        <v>117.150216361727</v>
      </c>
      <c r="K634" s="58">
        <v>111.834706299522</v>
      </c>
      <c r="L634" s="58">
        <v>95.8535203334865</v>
      </c>
      <c r="M634" s="59">
        <v>0.62876172372418404</v>
      </c>
      <c r="N634" s="59">
        <v>0.66934921897129296</v>
      </c>
      <c r="O634" s="59">
        <v>0.63306180925774003</v>
      </c>
      <c r="P634" s="59">
        <v>0.60230010217199403</v>
      </c>
      <c r="Q634" s="59">
        <v>0.56780904734637405</v>
      </c>
      <c r="R634" s="59">
        <v>0.57785562195655904</v>
      </c>
      <c r="S634" s="59">
        <v>0.48733402741072102</v>
      </c>
    </row>
    <row r="635" spans="1:19" x14ac:dyDescent="0.35">
      <c r="A635" t="s">
        <v>2386</v>
      </c>
      <c r="B635" t="s">
        <v>2387</v>
      </c>
      <c r="C635" s="51" t="s">
        <v>60</v>
      </c>
      <c r="D635" s="51" t="s">
        <v>44</v>
      </c>
      <c r="E635" s="51" t="s">
        <v>3707</v>
      </c>
      <c r="F635" s="58">
        <v>94.493849210481997</v>
      </c>
      <c r="G635" s="58">
        <v>127.231554955446</v>
      </c>
      <c r="H635" s="58">
        <v>103.498289763277</v>
      </c>
      <c r="I635" s="58">
        <v>113.14017465776401</v>
      </c>
      <c r="J635" s="58">
        <v>124.998995293394</v>
      </c>
      <c r="K635" s="58">
        <v>109.887780707801</v>
      </c>
      <c r="L635" s="58">
        <v>102.074971199087</v>
      </c>
      <c r="M635" s="59">
        <v>0.63071552705671097</v>
      </c>
      <c r="N635" s="59">
        <v>0.67018450602230395</v>
      </c>
      <c r="O635" s="59">
        <v>0.63537340317370095</v>
      </c>
      <c r="P635" s="59">
        <v>0.60319863677358898</v>
      </c>
      <c r="Q635" s="59">
        <v>0.56847544092628</v>
      </c>
      <c r="R635" s="59">
        <v>0.579772595181686</v>
      </c>
      <c r="S635" s="59">
        <v>0.488242897811273</v>
      </c>
    </row>
    <row r="636" spans="1:19" x14ac:dyDescent="0.35">
      <c r="A636" t="s">
        <v>2382</v>
      </c>
      <c r="B636" t="s">
        <v>2383</v>
      </c>
      <c r="C636" s="51" t="s">
        <v>60</v>
      </c>
      <c r="D636" s="51" t="s">
        <v>44</v>
      </c>
      <c r="E636" s="51" t="s">
        <v>3707</v>
      </c>
      <c r="F636" s="58">
        <v>92.509792317117203</v>
      </c>
      <c r="G636" s="58">
        <v>123.252919887902</v>
      </c>
      <c r="H636" s="58">
        <v>116.021876020714</v>
      </c>
      <c r="I636" s="58">
        <v>119.481200330359</v>
      </c>
      <c r="J636" s="58">
        <v>117.123577286171</v>
      </c>
      <c r="K636" s="58">
        <v>103.19432172937699</v>
      </c>
      <c r="L636" s="58">
        <v>96.4209208420517</v>
      </c>
      <c r="M636" s="59">
        <v>0.63029417596992099</v>
      </c>
      <c r="N636" s="59">
        <v>0.66983022538633097</v>
      </c>
      <c r="O636" s="59">
        <v>0.63491957458863901</v>
      </c>
      <c r="P636" s="59">
        <v>0.60287877500754705</v>
      </c>
      <c r="Q636" s="59">
        <v>0.56820529453370805</v>
      </c>
      <c r="R636" s="59">
        <v>0.57939103891673105</v>
      </c>
      <c r="S636" s="59">
        <v>0.39636129969330602</v>
      </c>
    </row>
    <row r="637" spans="1:19" x14ac:dyDescent="0.35">
      <c r="A637" t="s">
        <v>2384</v>
      </c>
      <c r="B637" t="s">
        <v>2385</v>
      </c>
      <c r="C637" s="51" t="s">
        <v>60</v>
      </c>
      <c r="D637" s="51" t="s">
        <v>44</v>
      </c>
      <c r="E637" s="51" t="s">
        <v>3708</v>
      </c>
      <c r="F637" s="58">
        <v>96.289104874193995</v>
      </c>
      <c r="G637" s="58">
        <v>121.85223403723001</v>
      </c>
      <c r="H637" s="58">
        <v>107.33060723811499</v>
      </c>
      <c r="I637" s="58">
        <v>112.465162863252</v>
      </c>
      <c r="J637" s="58">
        <v>120.574640568937</v>
      </c>
      <c r="K637" s="58">
        <v>106.338664751634</v>
      </c>
      <c r="L637" s="58">
        <v>96.4209208420517</v>
      </c>
      <c r="M637" s="59">
        <v>0.51284866510310001</v>
      </c>
      <c r="N637" s="59">
        <v>0.53620360128723099</v>
      </c>
      <c r="O637" s="59">
        <v>0.51518719510917399</v>
      </c>
      <c r="P637" s="59">
        <v>0.496397001795991</v>
      </c>
      <c r="Q637" s="59">
        <v>0.47309126199912699</v>
      </c>
      <c r="R637" s="59">
        <v>0.47952221300181902</v>
      </c>
      <c r="S637" s="59">
        <v>0.39636129969330602</v>
      </c>
    </row>
    <row r="638" spans="1:19" x14ac:dyDescent="0.35">
      <c r="A638" t="s">
        <v>2378</v>
      </c>
      <c r="B638" t="s">
        <v>2379</v>
      </c>
      <c r="C638" s="51" t="s">
        <v>40</v>
      </c>
      <c r="D638" s="51" t="s">
        <v>44</v>
      </c>
      <c r="E638" s="51" t="s">
        <v>3708</v>
      </c>
      <c r="F638" s="58">
        <v>96.289104874193995</v>
      </c>
      <c r="G638" s="58">
        <v>121.85223403723001</v>
      </c>
      <c r="H638" s="58">
        <v>107.33060723811499</v>
      </c>
      <c r="I638" s="58">
        <v>112.465162863252</v>
      </c>
      <c r="J638" s="58">
        <v>120.574640568937</v>
      </c>
      <c r="K638" s="58">
        <v>106.338664751634</v>
      </c>
      <c r="L638" s="58">
        <v>96.4209208420517</v>
      </c>
      <c r="M638" s="59">
        <v>0.51284866510310001</v>
      </c>
      <c r="N638" s="59">
        <v>0.53620360128723099</v>
      </c>
      <c r="O638" s="59">
        <v>0.51518719510917399</v>
      </c>
      <c r="P638" s="59">
        <v>0.496397001795991</v>
      </c>
      <c r="Q638" s="59">
        <v>0.47309126199912699</v>
      </c>
      <c r="R638" s="59">
        <v>0.47952221300181902</v>
      </c>
      <c r="S638" s="59">
        <v>0.39636129969330602</v>
      </c>
    </row>
    <row r="639" spans="1:19" x14ac:dyDescent="0.35">
      <c r="A639" t="s">
        <v>2380</v>
      </c>
      <c r="B639" t="s">
        <v>2381</v>
      </c>
      <c r="C639" s="51" t="s">
        <v>40</v>
      </c>
      <c r="D639" s="51" t="s">
        <v>44</v>
      </c>
      <c r="E639" s="51" t="s">
        <v>3707</v>
      </c>
      <c r="F639" s="58">
        <v>102.37219332433</v>
      </c>
      <c r="G639" s="58">
        <v>124.849005964664</v>
      </c>
      <c r="H639" s="58">
        <v>110.532147995874</v>
      </c>
      <c r="I639" s="58">
        <v>107.831392700343</v>
      </c>
      <c r="J639" s="58">
        <v>124.945138031944</v>
      </c>
      <c r="K639" s="58">
        <v>113.07146471009401</v>
      </c>
      <c r="L639" s="58">
        <v>96.4209208420517</v>
      </c>
      <c r="M639" s="59">
        <v>0.62964330171753002</v>
      </c>
      <c r="N639" s="59">
        <v>0.66950719418739002</v>
      </c>
      <c r="O639" s="59">
        <v>0.63410869078139198</v>
      </c>
      <c r="P639" s="59">
        <v>0.60249964621813301</v>
      </c>
      <c r="Q639" s="59">
        <v>0.56784635860092603</v>
      </c>
      <c r="R639" s="59">
        <v>0.57861601484831604</v>
      </c>
      <c r="S639" s="59">
        <v>0.39636129969330602</v>
      </c>
    </row>
    <row r="640" spans="1:19" x14ac:dyDescent="0.35">
      <c r="A640" t="s">
        <v>3645</v>
      </c>
      <c r="B640" t="s">
        <v>3646</v>
      </c>
      <c r="C640" s="51" t="s">
        <v>40</v>
      </c>
      <c r="D640" s="51" t="s">
        <v>44</v>
      </c>
      <c r="E640" s="51" t="s">
        <v>3707</v>
      </c>
      <c r="F640" s="58">
        <v>100.732504237342</v>
      </c>
      <c r="G640" s="58">
        <v>107.983187223257</v>
      </c>
      <c r="H640" s="58">
        <v>113.17114500397</v>
      </c>
      <c r="I640" s="58">
        <v>113.594286806287</v>
      </c>
      <c r="J640" s="58">
        <v>120.740603940018</v>
      </c>
      <c r="K640" s="58">
        <v>100.02269457363199</v>
      </c>
      <c r="L640" s="58">
        <v>90.9360213552267</v>
      </c>
      <c r="M640" s="59">
        <v>0.638532609496964</v>
      </c>
      <c r="N640" s="59">
        <v>0.67888276563140804</v>
      </c>
      <c r="O640" s="59">
        <v>0.642895209616693</v>
      </c>
      <c r="P640" s="59">
        <v>0.61205086315223101</v>
      </c>
      <c r="Q640" s="59">
        <v>0.57699416885599797</v>
      </c>
      <c r="R640" s="59">
        <v>0.58735167447898695</v>
      </c>
      <c r="S640" s="59">
        <v>0.50047283899565598</v>
      </c>
    </row>
    <row r="641" spans="1:19" x14ac:dyDescent="0.35">
      <c r="A641" t="s">
        <v>3653</v>
      </c>
      <c r="B641" t="s">
        <v>3654</v>
      </c>
      <c r="C641" s="51" t="s">
        <v>60</v>
      </c>
      <c r="D641" s="51" t="s">
        <v>44</v>
      </c>
      <c r="E641" s="51" t="s">
        <v>3707</v>
      </c>
      <c r="F641" s="58">
        <v>102.945686344348</v>
      </c>
      <c r="G641" s="58">
        <v>118.42714533983001</v>
      </c>
      <c r="H641" s="58">
        <v>116.39893502968199</v>
      </c>
      <c r="I641" s="58">
        <v>126.387408389724</v>
      </c>
      <c r="J641" s="58">
        <v>122.073474642522</v>
      </c>
      <c r="K641" s="58">
        <v>101.44658349839401</v>
      </c>
      <c r="L641" s="58">
        <v>91.342527237432705</v>
      </c>
      <c r="M641" s="59">
        <v>0.63823846413478502</v>
      </c>
      <c r="N641" s="59">
        <v>0.67870507000779301</v>
      </c>
      <c r="O641" s="59">
        <v>0.64264878462261499</v>
      </c>
      <c r="P641" s="59">
        <v>0.61186171494295005</v>
      </c>
      <c r="Q641" s="59">
        <v>0.576811960456863</v>
      </c>
      <c r="R641" s="59">
        <v>0.587104063887673</v>
      </c>
      <c r="S641" s="59">
        <v>0.41636225136886901</v>
      </c>
    </row>
    <row r="642" spans="1:19" x14ac:dyDescent="0.35">
      <c r="A642" t="s">
        <v>3649</v>
      </c>
      <c r="B642" t="s">
        <v>3650</v>
      </c>
      <c r="C642" s="51" t="s">
        <v>60</v>
      </c>
      <c r="D642" s="51" t="s">
        <v>44</v>
      </c>
      <c r="E642" s="51" t="s">
        <v>3708</v>
      </c>
      <c r="F642" s="58">
        <v>106.261395974574</v>
      </c>
      <c r="G642" s="58">
        <v>115.584972179037</v>
      </c>
      <c r="H642" s="58">
        <v>111.272006685253</v>
      </c>
      <c r="I642" s="58">
        <v>119.600924565971</v>
      </c>
      <c r="J642" s="58">
        <v>125.355051632982</v>
      </c>
      <c r="K642" s="58">
        <v>103.18911601531801</v>
      </c>
      <c r="L642" s="58">
        <v>91.342527237432705</v>
      </c>
      <c r="M642" s="59">
        <v>0.53110769592190898</v>
      </c>
      <c r="N642" s="59">
        <v>0.55590807370213402</v>
      </c>
      <c r="O642" s="59">
        <v>0.53367383364772503</v>
      </c>
      <c r="P642" s="59">
        <v>0.51321836416397504</v>
      </c>
      <c r="Q642" s="59">
        <v>0.48805552850471501</v>
      </c>
      <c r="R642" s="59">
        <v>0.49543794358649401</v>
      </c>
      <c r="S642" s="59">
        <v>0.41636225136886901</v>
      </c>
    </row>
    <row r="643" spans="1:19" x14ac:dyDescent="0.35">
      <c r="A643" t="s">
        <v>3641</v>
      </c>
      <c r="B643" t="s">
        <v>3642</v>
      </c>
      <c r="C643" s="51" t="s">
        <v>40</v>
      </c>
      <c r="D643" s="51" t="s">
        <v>44</v>
      </c>
      <c r="E643" s="51" t="s">
        <v>3707</v>
      </c>
      <c r="F643" s="58">
        <v>102.124186895376</v>
      </c>
      <c r="G643" s="58">
        <v>106.027049620277</v>
      </c>
      <c r="H643" s="58">
        <v>103.391477180137</v>
      </c>
      <c r="I643" s="58">
        <v>113.100340816949</v>
      </c>
      <c r="J643" s="58">
        <v>120.742148234254</v>
      </c>
      <c r="K643" s="58">
        <v>102.829451625698</v>
      </c>
      <c r="L643" s="58">
        <v>91.342527237432705</v>
      </c>
      <c r="M643" s="59">
        <v>0.64073361626928804</v>
      </c>
      <c r="N643" s="59">
        <v>0.67982902092470099</v>
      </c>
      <c r="O643" s="59">
        <v>0.64535064073282</v>
      </c>
      <c r="P643" s="59">
        <v>0.61301707474984801</v>
      </c>
      <c r="Q643" s="59">
        <v>0.57773577745522897</v>
      </c>
      <c r="R643" s="59">
        <v>0.58939495200955505</v>
      </c>
      <c r="S643" s="59">
        <v>0.41636225136886901</v>
      </c>
    </row>
    <row r="644" spans="1:19" x14ac:dyDescent="0.35">
      <c r="A644" t="s">
        <v>3647</v>
      </c>
      <c r="B644" t="s">
        <v>3648</v>
      </c>
      <c r="C644" s="51" t="s">
        <v>60</v>
      </c>
      <c r="D644" s="51" t="s">
        <v>44</v>
      </c>
      <c r="E644" s="51" t="s">
        <v>3708</v>
      </c>
      <c r="F644" s="58">
        <v>106.261395974574</v>
      </c>
      <c r="G644" s="58">
        <v>115.584972179037</v>
      </c>
      <c r="H644" s="58">
        <v>111.272006685253</v>
      </c>
      <c r="I644" s="58">
        <v>119.600924565971</v>
      </c>
      <c r="J644" s="58">
        <v>125.355051632982</v>
      </c>
      <c r="K644" s="58">
        <v>103.18911601531801</v>
      </c>
      <c r="L644" s="58">
        <v>91.342527237432705</v>
      </c>
      <c r="M644" s="59">
        <v>0.53110769592190898</v>
      </c>
      <c r="N644" s="59">
        <v>0.55590807370213402</v>
      </c>
      <c r="O644" s="59">
        <v>0.53367383364772503</v>
      </c>
      <c r="P644" s="59">
        <v>0.51321836416397504</v>
      </c>
      <c r="Q644" s="59">
        <v>0.48805552850471501</v>
      </c>
      <c r="R644" s="59">
        <v>0.49543794358649401</v>
      </c>
      <c r="S644" s="59">
        <v>0.41636225136886901</v>
      </c>
    </row>
    <row r="645" spans="1:19" x14ac:dyDescent="0.35">
      <c r="A645" t="s">
        <v>3643</v>
      </c>
      <c r="B645" t="s">
        <v>3644</v>
      </c>
      <c r="C645" s="51" t="s">
        <v>40</v>
      </c>
      <c r="D645" s="51" t="s">
        <v>44</v>
      </c>
      <c r="E645" s="51" t="s">
        <v>3708</v>
      </c>
      <c r="F645" s="58">
        <v>106.261395974574</v>
      </c>
      <c r="G645" s="58">
        <v>115.584972179037</v>
      </c>
      <c r="H645" s="58">
        <v>111.272006685253</v>
      </c>
      <c r="I645" s="58">
        <v>119.600924565971</v>
      </c>
      <c r="J645" s="58">
        <v>125.355051632982</v>
      </c>
      <c r="K645" s="58">
        <v>103.18911601531801</v>
      </c>
      <c r="L645" s="58">
        <v>91.342527237432705</v>
      </c>
      <c r="M645" s="59">
        <v>0.53110769592190898</v>
      </c>
      <c r="N645" s="59">
        <v>0.55590807370213402</v>
      </c>
      <c r="O645" s="59">
        <v>0.53367383364772503</v>
      </c>
      <c r="P645" s="59">
        <v>0.51321836416397504</v>
      </c>
      <c r="Q645" s="59">
        <v>0.48805552850471501</v>
      </c>
      <c r="R645" s="59">
        <v>0.49543794358649401</v>
      </c>
      <c r="S645" s="59">
        <v>0.41636225136886901</v>
      </c>
    </row>
    <row r="646" spans="1:19" x14ac:dyDescent="0.35">
      <c r="A646" t="s">
        <v>3651</v>
      </c>
      <c r="B646" t="s">
        <v>3652</v>
      </c>
      <c r="C646" s="51" t="s">
        <v>60</v>
      </c>
      <c r="D646" s="51" t="s">
        <v>44</v>
      </c>
      <c r="E646" s="51" t="s">
        <v>3707</v>
      </c>
      <c r="F646" s="58">
        <v>106.88944079631</v>
      </c>
      <c r="G646" s="58">
        <v>116.760724380073</v>
      </c>
      <c r="H646" s="58">
        <v>112.546419991319</v>
      </c>
      <c r="I646" s="58">
        <v>122.085130868549</v>
      </c>
      <c r="J646" s="58">
        <v>128.03662205389799</v>
      </c>
      <c r="K646" s="58">
        <v>100.62150075271001</v>
      </c>
      <c r="L646" s="58">
        <v>90.951591802938907</v>
      </c>
      <c r="M646" s="59">
        <v>0.63801880352679097</v>
      </c>
      <c r="N646" s="59">
        <v>0.67882591241703605</v>
      </c>
      <c r="O646" s="59">
        <v>0.64237211604823097</v>
      </c>
      <c r="P646" s="59">
        <v>0.61193025770058096</v>
      </c>
      <c r="Q646" s="59">
        <v>0.57690763062136297</v>
      </c>
      <c r="R646" s="59">
        <v>0.58687738686062096</v>
      </c>
      <c r="S646" s="59">
        <v>0.50033765779607198</v>
      </c>
    </row>
    <row r="647" spans="1:19" x14ac:dyDescent="0.35">
      <c r="A647" t="s">
        <v>320</v>
      </c>
      <c r="B647" t="s">
        <v>321</v>
      </c>
      <c r="C647" s="51" t="s">
        <v>60</v>
      </c>
      <c r="D647" s="51" t="s">
        <v>233</v>
      </c>
      <c r="E647" s="51" t="s">
        <v>3708</v>
      </c>
      <c r="F647" s="58">
        <v>102.81771791080401</v>
      </c>
      <c r="G647" s="58">
        <v>103.713488604408</v>
      </c>
      <c r="H647" s="58">
        <v>105.29765060525099</v>
      </c>
      <c r="I647" s="58">
        <v>106.503958589737</v>
      </c>
      <c r="J647" s="58">
        <v>116.263984507541</v>
      </c>
      <c r="K647" s="58">
        <v>116.87003068686199</v>
      </c>
      <c r="L647" s="58">
        <v>103.186366875479</v>
      </c>
      <c r="M647" s="59">
        <v>0.51108919030106403</v>
      </c>
      <c r="N647" s="59">
        <v>0.536310463003699</v>
      </c>
      <c r="O647" s="59">
        <v>0.51350128953075402</v>
      </c>
      <c r="P647" s="59">
        <v>0.49378767938038498</v>
      </c>
      <c r="Q647" s="59">
        <v>0.46902462214778101</v>
      </c>
      <c r="R647" s="59">
        <v>0.47569744677461201</v>
      </c>
      <c r="S647" s="59">
        <v>0.42333126976672902</v>
      </c>
    </row>
    <row r="648" spans="1:19" x14ac:dyDescent="0.35">
      <c r="A648" t="s">
        <v>288</v>
      </c>
      <c r="B648" t="s">
        <v>289</v>
      </c>
      <c r="C648" s="51" t="s">
        <v>60</v>
      </c>
      <c r="D648" s="51" t="s">
        <v>236</v>
      </c>
      <c r="E648" s="51" t="s">
        <v>3708</v>
      </c>
      <c r="F648" s="58">
        <v>104.249293075821</v>
      </c>
      <c r="G648" s="58">
        <v>114.92715541252301</v>
      </c>
      <c r="H648" s="58"/>
      <c r="I648" s="58"/>
      <c r="J648" s="58"/>
      <c r="K648" s="58"/>
      <c r="L648" s="58"/>
      <c r="M648" s="59">
        <v>0.30322276973728501</v>
      </c>
      <c r="N648" s="59">
        <v>0.32038940150469097</v>
      </c>
      <c r="O648" s="59">
        <v>0.298589859928795</v>
      </c>
      <c r="P648" s="59">
        <v>0.285077580815355</v>
      </c>
      <c r="Q648" s="59">
        <v>0.26019124493520701</v>
      </c>
      <c r="R648" s="59">
        <v>0.26309692649717198</v>
      </c>
      <c r="S648" s="59">
        <v>0.199177522246231</v>
      </c>
    </row>
    <row r="649" spans="1:19" x14ac:dyDescent="0.35">
      <c r="A649" t="s">
        <v>288</v>
      </c>
      <c r="B649" t="s">
        <v>289</v>
      </c>
      <c r="C649" s="51" t="s">
        <v>60</v>
      </c>
      <c r="D649" s="51" t="s">
        <v>236</v>
      </c>
      <c r="E649" s="51" t="s">
        <v>3708</v>
      </c>
      <c r="F649" s="58">
        <v>104.249293075821</v>
      </c>
      <c r="G649" s="58">
        <v>114.92715541252301</v>
      </c>
      <c r="H649" s="58"/>
      <c r="I649" s="58"/>
      <c r="J649" s="58"/>
      <c r="K649" s="58"/>
      <c r="L649" s="58"/>
      <c r="M649" s="59">
        <v>0.30322276973728501</v>
      </c>
      <c r="N649" s="59">
        <v>0.32038940150469097</v>
      </c>
      <c r="O649" s="59">
        <v>0.298589859928795</v>
      </c>
      <c r="P649" s="59">
        <v>0.285077580815355</v>
      </c>
      <c r="Q649" s="59">
        <v>0.26019124493520701</v>
      </c>
      <c r="R649" s="59">
        <v>0.26309692649717198</v>
      </c>
      <c r="S649" s="59">
        <v>0.199177522246231</v>
      </c>
    </row>
    <row r="650" spans="1:19" x14ac:dyDescent="0.35">
      <c r="A650" t="s">
        <v>286</v>
      </c>
      <c r="B650" t="s">
        <v>287</v>
      </c>
      <c r="C650" s="51" t="s">
        <v>40</v>
      </c>
      <c r="D650" s="51" t="s">
        <v>236</v>
      </c>
      <c r="E650" s="51" t="s">
        <v>3708</v>
      </c>
      <c r="F650" s="58">
        <v>104.249293075821</v>
      </c>
      <c r="G650" s="58">
        <v>114.92715541252301</v>
      </c>
      <c r="H650" s="58"/>
      <c r="I650" s="58"/>
      <c r="J650" s="58"/>
      <c r="K650" s="58"/>
      <c r="L650" s="58"/>
      <c r="M650" s="59">
        <v>0.30322276973728501</v>
      </c>
      <c r="N650" s="59">
        <v>0.32038940150469097</v>
      </c>
      <c r="O650" s="59">
        <v>0.298589859928795</v>
      </c>
      <c r="P650" s="59">
        <v>0.285077580815355</v>
      </c>
      <c r="Q650" s="59">
        <v>0.26019124493520701</v>
      </c>
      <c r="R650" s="59">
        <v>0.26309692649717198</v>
      </c>
      <c r="S650" s="59">
        <v>0.199177522246231</v>
      </c>
    </row>
    <row r="651" spans="1:19" x14ac:dyDescent="0.35">
      <c r="A651" t="s">
        <v>286</v>
      </c>
      <c r="B651" t="s">
        <v>287</v>
      </c>
      <c r="C651" s="51" t="s">
        <v>40</v>
      </c>
      <c r="D651" s="51" t="s">
        <v>236</v>
      </c>
      <c r="E651" s="51" t="s">
        <v>3708</v>
      </c>
      <c r="F651" s="58">
        <v>104.249293075821</v>
      </c>
      <c r="G651" s="58">
        <v>114.92715541252301</v>
      </c>
      <c r="H651" s="58"/>
      <c r="I651" s="58"/>
      <c r="J651" s="58"/>
      <c r="K651" s="58"/>
      <c r="L651" s="58"/>
      <c r="M651" s="59">
        <v>0.30322276973728501</v>
      </c>
      <c r="N651" s="59">
        <v>0.32038940150469097</v>
      </c>
      <c r="O651" s="59">
        <v>0.298589859928795</v>
      </c>
      <c r="P651" s="59">
        <v>0.285077580815355</v>
      </c>
      <c r="Q651" s="59">
        <v>0.26019124493520701</v>
      </c>
      <c r="R651" s="59">
        <v>0.26309692649717198</v>
      </c>
      <c r="S651" s="59">
        <v>0.199177522246231</v>
      </c>
    </row>
    <row r="652" spans="1:19" x14ac:dyDescent="0.35">
      <c r="A652" t="s">
        <v>2892</v>
      </c>
      <c r="B652" t="s">
        <v>2893</v>
      </c>
      <c r="C652" s="51" t="s">
        <v>60</v>
      </c>
      <c r="D652" s="51" t="s">
        <v>49</v>
      </c>
      <c r="E652" s="51" t="s">
        <v>3707</v>
      </c>
      <c r="F652" s="58">
        <v>101.241914729372</v>
      </c>
      <c r="G652" s="58">
        <v>94.057635972686597</v>
      </c>
      <c r="H652" s="58">
        <v>90.175084235242394</v>
      </c>
      <c r="I652" s="58">
        <v>97.658577436140206</v>
      </c>
      <c r="J652" s="58">
        <v>104.692249989335</v>
      </c>
      <c r="K652" s="58">
        <v>91.773959722110206</v>
      </c>
      <c r="L652" s="58">
        <v>111.404435225951</v>
      </c>
      <c r="M652" s="59">
        <v>0.51547261693244995</v>
      </c>
      <c r="N652" s="59">
        <v>0.57104998657275197</v>
      </c>
      <c r="O652" s="59">
        <v>0.52235928653012897</v>
      </c>
      <c r="P652" s="59">
        <v>0.47619545830190302</v>
      </c>
      <c r="Q652" s="59">
        <v>0.42789773421021499</v>
      </c>
      <c r="R652" s="59">
        <v>0.44462796425275902</v>
      </c>
      <c r="S652" s="59">
        <v>0.35686446353179202</v>
      </c>
    </row>
    <row r="653" spans="1:19" x14ac:dyDescent="0.35">
      <c r="A653" t="s">
        <v>3250</v>
      </c>
      <c r="B653" t="s">
        <v>3251</v>
      </c>
      <c r="C653" s="51" t="s">
        <v>40</v>
      </c>
      <c r="D653" s="51" t="s">
        <v>73</v>
      </c>
      <c r="E653" s="51" t="s">
        <v>3708</v>
      </c>
      <c r="F653" s="58">
        <v>96.853253959252896</v>
      </c>
      <c r="G653" s="58"/>
      <c r="H653" s="58"/>
      <c r="I653" s="58"/>
      <c r="J653" s="58"/>
      <c r="K653" s="58"/>
      <c r="L653" s="58"/>
      <c r="M653" s="59">
        <v>0.30098230756966299</v>
      </c>
      <c r="N653" s="59">
        <v>0.18041202720271299</v>
      </c>
      <c r="O653" s="59">
        <v>0.166182714431752</v>
      </c>
      <c r="P653" s="59">
        <v>0.16279671258817399</v>
      </c>
      <c r="Q653" s="59">
        <v>0.145869486634815</v>
      </c>
      <c r="R653" s="59">
        <v>0.14430773629266</v>
      </c>
      <c r="S653" s="59">
        <v>9.0825080777558201E-2</v>
      </c>
    </row>
    <row r="654" spans="1:19" x14ac:dyDescent="0.35">
      <c r="A654" t="s">
        <v>3581</v>
      </c>
      <c r="B654" t="s">
        <v>3582</v>
      </c>
      <c r="C654" s="51" t="s">
        <v>60</v>
      </c>
      <c r="D654" s="51" t="s">
        <v>199</v>
      </c>
      <c r="E654" s="51" t="s">
        <v>3707</v>
      </c>
      <c r="F654" s="58">
        <v>107.41786358527401</v>
      </c>
      <c r="G654" s="58">
        <v>126.71161558451</v>
      </c>
      <c r="H654" s="58">
        <v>113.39566323822</v>
      </c>
      <c r="I654" s="58">
        <v>129.96230470585999</v>
      </c>
      <c r="J654" s="58">
        <v>103.204515530565</v>
      </c>
      <c r="K654" s="58">
        <v>112.716639111956</v>
      </c>
      <c r="L654" s="58">
        <v>90.225082525816603</v>
      </c>
      <c r="M654" s="59">
        <v>0.629912764232885</v>
      </c>
      <c r="N654" s="59">
        <v>0.66983750854698798</v>
      </c>
      <c r="O654" s="59">
        <v>0.63299088634664202</v>
      </c>
      <c r="P654" s="59">
        <v>0.60190351670762998</v>
      </c>
      <c r="Q654" s="59">
        <v>0.56535724552907096</v>
      </c>
      <c r="R654" s="59">
        <v>0.57371460821778097</v>
      </c>
      <c r="S654" s="59">
        <v>0.49750375144673997</v>
      </c>
    </row>
    <row r="655" spans="1:19" x14ac:dyDescent="0.35">
      <c r="A655" t="s">
        <v>237</v>
      </c>
      <c r="B655" t="s">
        <v>238</v>
      </c>
      <c r="C655" s="51" t="s">
        <v>40</v>
      </c>
      <c r="D655" s="51" t="s">
        <v>223</v>
      </c>
      <c r="E655" s="51" t="s">
        <v>3708</v>
      </c>
      <c r="F655" s="58">
        <v>103.759102426626</v>
      </c>
      <c r="G655" s="58">
        <v>112.247498209778</v>
      </c>
      <c r="H655" s="58">
        <v>97.518191372236799</v>
      </c>
      <c r="I655" s="58">
        <v>109.58185456452399</v>
      </c>
      <c r="J655" s="58">
        <v>118.248499118075</v>
      </c>
      <c r="K655" s="58">
        <v>95.765137119059901</v>
      </c>
      <c r="L655" s="58">
        <v>107.79898365168199</v>
      </c>
      <c r="M655" s="59">
        <v>0.57056585797932502</v>
      </c>
      <c r="N655" s="59">
        <v>0.58886356848407795</v>
      </c>
      <c r="O655" s="59">
        <v>0.57080932329976697</v>
      </c>
      <c r="P655" s="59">
        <v>0.55664598573915902</v>
      </c>
      <c r="Q655" s="59">
        <v>0.53683610972978202</v>
      </c>
      <c r="R655" s="59">
        <v>0.54118670832682603</v>
      </c>
      <c r="S655" s="59">
        <v>0.495865386990267</v>
      </c>
    </row>
    <row r="656" spans="1:19" x14ac:dyDescent="0.35">
      <c r="A656" t="s">
        <v>239</v>
      </c>
      <c r="B656" t="s">
        <v>240</v>
      </c>
      <c r="C656" s="51" t="s">
        <v>40</v>
      </c>
      <c r="D656" s="51" t="s">
        <v>223</v>
      </c>
      <c r="E656" s="51" t="s">
        <v>3708</v>
      </c>
      <c r="F656" s="58">
        <v>110.600470751758</v>
      </c>
      <c r="G656" s="58">
        <v>112.47489571566101</v>
      </c>
      <c r="H656" s="58">
        <v>101.517037380113</v>
      </c>
      <c r="I656" s="58">
        <v>109.692956618937</v>
      </c>
      <c r="J656" s="58">
        <v>113.92717777461699</v>
      </c>
      <c r="K656" s="58">
        <v>99.695804969872498</v>
      </c>
      <c r="L656" s="58">
        <v>103.015161710716</v>
      </c>
      <c r="M656" s="59">
        <v>0.70933693066157699</v>
      </c>
      <c r="N656" s="59">
        <v>0.73758901013803102</v>
      </c>
      <c r="O656" s="59">
        <v>0.71175889791115998</v>
      </c>
      <c r="P656" s="59">
        <v>0.68810160519576102</v>
      </c>
      <c r="Q656" s="59">
        <v>0.65993617393981296</v>
      </c>
      <c r="R656" s="59">
        <v>0.66810670329326005</v>
      </c>
      <c r="S656" s="59">
        <v>0.60793257070070505</v>
      </c>
    </row>
    <row r="657" spans="1:19" x14ac:dyDescent="0.35">
      <c r="A657" t="s">
        <v>2206</v>
      </c>
      <c r="B657" t="s">
        <v>2207</v>
      </c>
      <c r="C657" s="51" t="s">
        <v>60</v>
      </c>
      <c r="D657" s="51" t="s">
        <v>44</v>
      </c>
      <c r="E657" s="51" t="s">
        <v>3707</v>
      </c>
      <c r="F657" s="58">
        <v>106.646994412826</v>
      </c>
      <c r="G657" s="58">
        <v>111.545167773736</v>
      </c>
      <c r="H657" s="58">
        <v>123.94654514499599</v>
      </c>
      <c r="I657" s="58">
        <v>104.37039826129801</v>
      </c>
      <c r="J657" s="58">
        <v>130.94172906534999</v>
      </c>
      <c r="K657" s="58">
        <v>106.421566321339</v>
      </c>
      <c r="L657" s="58">
        <v>91.030783434851301</v>
      </c>
      <c r="M657" s="59">
        <v>0.73302588606223396</v>
      </c>
      <c r="N657" s="59">
        <v>0.77191358249073205</v>
      </c>
      <c r="O657" s="59">
        <v>0.73588406389882099</v>
      </c>
      <c r="P657" s="59">
        <v>0.70851544473594497</v>
      </c>
      <c r="Q657" s="59">
        <v>0.67369187323943103</v>
      </c>
      <c r="R657" s="59">
        <v>0.68097695739329001</v>
      </c>
      <c r="S657" s="59">
        <v>0.61265562934001305</v>
      </c>
    </row>
    <row r="658" spans="1:19" x14ac:dyDescent="0.35">
      <c r="A658" t="s">
        <v>968</v>
      </c>
      <c r="B658" t="s">
        <v>969</v>
      </c>
      <c r="C658" s="51" t="s">
        <v>40</v>
      </c>
      <c r="D658" s="51" t="s">
        <v>73</v>
      </c>
      <c r="E658" s="51" t="s">
        <v>3708</v>
      </c>
      <c r="F658" s="58">
        <v>110.16577132257299</v>
      </c>
      <c r="G658" s="58">
        <v>116.525179722866</v>
      </c>
      <c r="H658" s="58">
        <v>116.978120966519</v>
      </c>
      <c r="I658" s="58">
        <v>123.96413004654001</v>
      </c>
      <c r="J658" s="58">
        <v>120.293048166999</v>
      </c>
      <c r="K658" s="58">
        <v>113.506841280179</v>
      </c>
      <c r="L658" s="58">
        <v>90.467233682171894</v>
      </c>
      <c r="M658" s="59">
        <v>0.45587421225535102</v>
      </c>
      <c r="N658" s="59">
        <v>0.482401590566362</v>
      </c>
      <c r="O658" s="59">
        <v>0.45774478814828901</v>
      </c>
      <c r="P658" s="59">
        <v>0.439829481807337</v>
      </c>
      <c r="Q658" s="59">
        <v>0.41666860740196499</v>
      </c>
      <c r="R658" s="59">
        <v>0.42140601337242301</v>
      </c>
      <c r="S658" s="59">
        <v>0.37584270568084699</v>
      </c>
    </row>
    <row r="659" spans="1:19" x14ac:dyDescent="0.35">
      <c r="A659" t="s">
        <v>112</v>
      </c>
      <c r="B659" t="s">
        <v>113</v>
      </c>
      <c r="C659" s="51" t="s">
        <v>40</v>
      </c>
      <c r="D659" s="51" t="s">
        <v>114</v>
      </c>
      <c r="E659" s="51" t="s">
        <v>3708</v>
      </c>
      <c r="F659" s="58">
        <v>95.7998918754312</v>
      </c>
      <c r="G659" s="58">
        <v>109.462979285163</v>
      </c>
      <c r="H659" s="58">
        <v>95.654626485068803</v>
      </c>
      <c r="I659" s="58">
        <v>103.56513107996901</v>
      </c>
      <c r="J659" s="58">
        <v>100.96683318385899</v>
      </c>
      <c r="K659" s="58">
        <v>105.075889237098</v>
      </c>
      <c r="L659" s="58">
        <v>101.668895596995</v>
      </c>
      <c r="M659" s="59">
        <v>0.43888616517051099</v>
      </c>
      <c r="N659" s="59">
        <v>0.47415375665963999</v>
      </c>
      <c r="O659" s="59">
        <v>0.44174639963048501</v>
      </c>
      <c r="P659" s="59">
        <v>0.41420377999925301</v>
      </c>
      <c r="Q659" s="59">
        <v>0.38392159549059601</v>
      </c>
      <c r="R659" s="59">
        <v>0.392498622123368</v>
      </c>
      <c r="S659" s="59">
        <v>0.338943771313091</v>
      </c>
    </row>
    <row r="660" spans="1:19" x14ac:dyDescent="0.35">
      <c r="A660" t="s">
        <v>2956</v>
      </c>
      <c r="B660" t="s">
        <v>2957</v>
      </c>
      <c r="C660" s="51" t="s">
        <v>60</v>
      </c>
      <c r="D660" s="51" t="s">
        <v>41</v>
      </c>
      <c r="E660" s="51" t="s">
        <v>3707</v>
      </c>
      <c r="F660" s="58">
        <v>94.396887042290999</v>
      </c>
      <c r="G660" s="58">
        <v>95.334462127254398</v>
      </c>
      <c r="H660" s="58">
        <v>103.95557167905901</v>
      </c>
      <c r="I660" s="58">
        <v>99.620303547462797</v>
      </c>
      <c r="J660" s="58">
        <v>103.670602834406</v>
      </c>
      <c r="K660" s="58">
        <v>99.695539524320793</v>
      </c>
      <c r="L660" s="58">
        <v>91.341215748109306</v>
      </c>
      <c r="M660" s="59">
        <v>0.477162857145565</v>
      </c>
      <c r="N660" s="59">
        <v>0.54278335324542604</v>
      </c>
      <c r="O660" s="59">
        <v>0.48471799120979803</v>
      </c>
      <c r="P660" s="59">
        <v>0.43195090150075599</v>
      </c>
      <c r="Q660" s="59">
        <v>0.372848063324764</v>
      </c>
      <c r="R660" s="59">
        <v>0.39153889516457102</v>
      </c>
      <c r="S660" s="59">
        <v>0.27587571505395803</v>
      </c>
    </row>
    <row r="661" spans="1:19" x14ac:dyDescent="0.35">
      <c r="A661" t="s">
        <v>595</v>
      </c>
      <c r="B661" t="s">
        <v>596</v>
      </c>
      <c r="C661" s="51" t="s">
        <v>40</v>
      </c>
      <c r="D661" s="51" t="s">
        <v>223</v>
      </c>
      <c r="E661" s="51" t="s">
        <v>3708</v>
      </c>
      <c r="F661" s="58">
        <v>96.539354983578903</v>
      </c>
      <c r="G661" s="58">
        <v>104.28073401528501</v>
      </c>
      <c r="H661" s="58">
        <v>98.168209483542</v>
      </c>
      <c r="I661" s="58">
        <v>97.661456799234202</v>
      </c>
      <c r="J661" s="58">
        <v>101.634180633894</v>
      </c>
      <c r="K661" s="58">
        <v>97.772100417416894</v>
      </c>
      <c r="L661" s="58"/>
      <c r="M661" s="59">
        <v>0.417406875677588</v>
      </c>
      <c r="N661" s="59">
        <v>0.44716817330043201</v>
      </c>
      <c r="O661" s="59">
        <v>0.41592878333517203</v>
      </c>
      <c r="P661" s="59">
        <v>0.394367746609744</v>
      </c>
      <c r="Q661" s="59">
        <v>0.36203383142925399</v>
      </c>
      <c r="R661" s="59">
        <v>0.36807248776727303</v>
      </c>
      <c r="S661" s="59">
        <v>0.29769217737248799</v>
      </c>
    </row>
    <row r="662" spans="1:19" x14ac:dyDescent="0.35">
      <c r="A662" t="s">
        <v>589</v>
      </c>
      <c r="B662" t="s">
        <v>590</v>
      </c>
      <c r="C662" s="51" t="s">
        <v>60</v>
      </c>
      <c r="D662" s="51" t="s">
        <v>223</v>
      </c>
      <c r="E662" s="51" t="s">
        <v>3708</v>
      </c>
      <c r="F662" s="58">
        <v>96.539354983578903</v>
      </c>
      <c r="G662" s="58">
        <v>104.28073401528501</v>
      </c>
      <c r="H662" s="58">
        <v>98.168209483542</v>
      </c>
      <c r="I662" s="58">
        <v>97.661456799234202</v>
      </c>
      <c r="J662" s="58">
        <v>101.634180633894</v>
      </c>
      <c r="K662" s="58">
        <v>97.772100417416894</v>
      </c>
      <c r="L662" s="58"/>
      <c r="M662" s="59">
        <v>0.417406875677588</v>
      </c>
      <c r="N662" s="59">
        <v>0.44716817330043201</v>
      </c>
      <c r="O662" s="59">
        <v>0.41592878333517203</v>
      </c>
      <c r="P662" s="59">
        <v>0.394367746609744</v>
      </c>
      <c r="Q662" s="59">
        <v>0.36203383142925399</v>
      </c>
      <c r="R662" s="59">
        <v>0.36807248776727303</v>
      </c>
      <c r="S662" s="59">
        <v>0.29769217737248799</v>
      </c>
    </row>
    <row r="663" spans="1:19" x14ac:dyDescent="0.35">
      <c r="A663" t="s">
        <v>597</v>
      </c>
      <c r="B663" t="s">
        <v>598</v>
      </c>
      <c r="C663" s="51" t="s">
        <v>40</v>
      </c>
      <c r="D663" s="51" t="s">
        <v>223</v>
      </c>
      <c r="E663" s="51" t="s">
        <v>3707</v>
      </c>
      <c r="F663" s="58">
        <v>92.218627264097293</v>
      </c>
      <c r="G663" s="58">
        <v>98.088045201346802</v>
      </c>
      <c r="H663" s="58">
        <v>94.638518835532906</v>
      </c>
      <c r="I663" s="58">
        <v>93.653854251588598</v>
      </c>
      <c r="J663" s="58">
        <v>98.677812705674398</v>
      </c>
      <c r="K663" s="58">
        <v>95.5633755671183</v>
      </c>
      <c r="L663" s="58">
        <v>102.954311396511</v>
      </c>
      <c r="M663" s="59">
        <v>0.57462705288378202</v>
      </c>
      <c r="N663" s="59">
        <v>0.62367727875298595</v>
      </c>
      <c r="O663" s="59">
        <v>0.57795688734472594</v>
      </c>
      <c r="P663" s="59">
        <v>0.54033397838711295</v>
      </c>
      <c r="Q663" s="59">
        <v>0.49621617610409202</v>
      </c>
      <c r="R663" s="59">
        <v>0.50834107748817503</v>
      </c>
      <c r="S663" s="59">
        <v>0.42151909419230998</v>
      </c>
    </row>
    <row r="664" spans="1:19" x14ac:dyDescent="0.35">
      <c r="A664" t="s">
        <v>591</v>
      </c>
      <c r="B664" t="s">
        <v>592</v>
      </c>
      <c r="C664" s="51" t="s">
        <v>60</v>
      </c>
      <c r="D664" s="51" t="s">
        <v>223</v>
      </c>
      <c r="E664" s="51" t="s">
        <v>3707</v>
      </c>
      <c r="F664" s="58">
        <v>93.885089772392604</v>
      </c>
      <c r="G664" s="58">
        <v>107.754771323458</v>
      </c>
      <c r="H664" s="58">
        <v>96.117854200449798</v>
      </c>
      <c r="I664" s="58">
        <v>97.145672193015002</v>
      </c>
      <c r="J664" s="58">
        <v>99.914362881180693</v>
      </c>
      <c r="K664" s="58">
        <v>97.1019679293004</v>
      </c>
      <c r="L664" s="58">
        <v>104.799867076466</v>
      </c>
      <c r="M664" s="59">
        <v>0.57643786358108295</v>
      </c>
      <c r="N664" s="59">
        <v>0.62464775089490199</v>
      </c>
      <c r="O664" s="59">
        <v>0.57985699565085502</v>
      </c>
      <c r="P664" s="59">
        <v>0.54128079833866405</v>
      </c>
      <c r="Q664" s="59">
        <v>0.49695847730549603</v>
      </c>
      <c r="R664" s="59">
        <v>0.50990474485270398</v>
      </c>
      <c r="S664" s="59">
        <v>0.42224669788344099</v>
      </c>
    </row>
    <row r="665" spans="1:19" x14ac:dyDescent="0.35">
      <c r="A665" t="s">
        <v>593</v>
      </c>
      <c r="B665" t="s">
        <v>594</v>
      </c>
      <c r="C665" s="51" t="s">
        <v>40</v>
      </c>
      <c r="D665" s="51" t="s">
        <v>223</v>
      </c>
      <c r="E665" s="51" t="s">
        <v>3708</v>
      </c>
      <c r="F665" s="58">
        <v>96.539354983578903</v>
      </c>
      <c r="G665" s="58">
        <v>104.28073401528501</v>
      </c>
      <c r="H665" s="58">
        <v>98.168209483542</v>
      </c>
      <c r="I665" s="58">
        <v>97.661456799234202</v>
      </c>
      <c r="J665" s="58">
        <v>101.634180633894</v>
      </c>
      <c r="K665" s="58">
        <v>97.772100417416894</v>
      </c>
      <c r="L665" s="58"/>
      <c r="M665" s="59">
        <v>0.417406875677588</v>
      </c>
      <c r="N665" s="59">
        <v>0.44716817330043201</v>
      </c>
      <c r="O665" s="59">
        <v>0.41592878333517203</v>
      </c>
      <c r="P665" s="59">
        <v>0.394367746609744</v>
      </c>
      <c r="Q665" s="59">
        <v>0.36203383142925399</v>
      </c>
      <c r="R665" s="59">
        <v>0.36807248776727303</v>
      </c>
      <c r="S665" s="59">
        <v>0.29769217737248799</v>
      </c>
    </row>
    <row r="666" spans="1:19" x14ac:dyDescent="0.35">
      <c r="A666" t="s">
        <v>599</v>
      </c>
      <c r="B666" t="s">
        <v>600</v>
      </c>
      <c r="C666" s="51" t="s">
        <v>40</v>
      </c>
      <c r="D666" s="51" t="s">
        <v>223</v>
      </c>
      <c r="E666" s="51" t="s">
        <v>3708</v>
      </c>
      <c r="F666" s="58">
        <v>96.539354983578903</v>
      </c>
      <c r="G666" s="58">
        <v>104.28073401528501</v>
      </c>
      <c r="H666" s="58">
        <v>98.168209483542</v>
      </c>
      <c r="I666" s="58">
        <v>97.661456799234202</v>
      </c>
      <c r="J666" s="58">
        <v>101.634180633894</v>
      </c>
      <c r="K666" s="58">
        <v>97.772100417416894</v>
      </c>
      <c r="L666" s="58"/>
      <c r="M666" s="59">
        <v>0.417406875677588</v>
      </c>
      <c r="N666" s="59">
        <v>0.44716817330043201</v>
      </c>
      <c r="O666" s="59">
        <v>0.41592878333517203</v>
      </c>
      <c r="P666" s="59">
        <v>0.394367746609744</v>
      </c>
      <c r="Q666" s="59">
        <v>0.36203383142925399</v>
      </c>
      <c r="R666" s="59">
        <v>0.36807248776727303</v>
      </c>
      <c r="S666" s="59">
        <v>0.29769217737248799</v>
      </c>
    </row>
    <row r="667" spans="1:19" x14ac:dyDescent="0.35">
      <c r="A667" t="s">
        <v>3703</v>
      </c>
      <c r="B667" t="s">
        <v>3704</v>
      </c>
      <c r="C667" s="51" t="s">
        <v>40</v>
      </c>
      <c r="D667" s="51" t="s">
        <v>41</v>
      </c>
      <c r="E667" s="51" t="s">
        <v>3708</v>
      </c>
      <c r="F667" s="58">
        <v>105.410894716719</v>
      </c>
      <c r="G667" s="58">
        <v>112.51931083093901</v>
      </c>
      <c r="H667" s="58">
        <v>93.889779269906597</v>
      </c>
      <c r="I667" s="58">
        <v>125.475588865831</v>
      </c>
      <c r="J667" s="58">
        <v>115.66991381896401</v>
      </c>
      <c r="K667" s="58">
        <v>92.095475630069004</v>
      </c>
      <c r="L667" s="58">
        <v>104.77977059538701</v>
      </c>
      <c r="M667" s="59">
        <v>0.55632796261807804</v>
      </c>
      <c r="N667" s="59">
        <v>0.590453441580019</v>
      </c>
      <c r="O667" s="59">
        <v>0.55855979272501199</v>
      </c>
      <c r="P667" s="59">
        <v>0.53401606175123895</v>
      </c>
      <c r="Q667" s="59">
        <v>0.50404271849282201</v>
      </c>
      <c r="R667" s="59">
        <v>0.51069058959236202</v>
      </c>
      <c r="S667" s="59">
        <v>0.45263567973857699</v>
      </c>
    </row>
    <row r="668" spans="1:19" x14ac:dyDescent="0.35">
      <c r="A668" t="s">
        <v>1132</v>
      </c>
      <c r="B668" t="s">
        <v>1133</v>
      </c>
      <c r="C668" s="51" t="s">
        <v>60</v>
      </c>
      <c r="D668" s="51" t="s">
        <v>216</v>
      </c>
      <c r="E668" s="51" t="s">
        <v>3707</v>
      </c>
      <c r="F668" s="58">
        <v>104.08287403313599</v>
      </c>
      <c r="G668" s="58">
        <v>92.190788520095396</v>
      </c>
      <c r="H668" s="58">
        <v>92.3049816083998</v>
      </c>
      <c r="I668" s="58">
        <v>105.235479836184</v>
      </c>
      <c r="J668" s="58">
        <v>105.218950841905</v>
      </c>
      <c r="K668" s="58">
        <v>87.354377284035095</v>
      </c>
      <c r="L668" s="58">
        <v>100.223282771824</v>
      </c>
      <c r="M668" s="59">
        <v>0.62906780899399795</v>
      </c>
      <c r="N668" s="59">
        <v>0.66960680535870998</v>
      </c>
      <c r="O668" s="59">
        <v>0.62942773865628798</v>
      </c>
      <c r="P668" s="59">
        <v>0.59641351364329998</v>
      </c>
      <c r="Q668" s="59">
        <v>0.56053935994483195</v>
      </c>
      <c r="R668" s="59">
        <v>0.569677464518761</v>
      </c>
      <c r="S668" s="59">
        <v>0.48709395447831699</v>
      </c>
    </row>
    <row r="669" spans="1:19" x14ac:dyDescent="0.35">
      <c r="A669" t="s">
        <v>3170</v>
      </c>
      <c r="B669" t="s">
        <v>3171</v>
      </c>
      <c r="C669" s="51" t="s">
        <v>60</v>
      </c>
      <c r="D669" s="51" t="s">
        <v>52</v>
      </c>
      <c r="E669" s="51" t="s">
        <v>3707</v>
      </c>
      <c r="F669" s="58">
        <v>113.49983237988801</v>
      </c>
      <c r="G669" s="58">
        <v>96.725269556946898</v>
      </c>
      <c r="H669" s="58">
        <v>92.366746816710005</v>
      </c>
      <c r="I669" s="58">
        <v>114.823313513027</v>
      </c>
      <c r="J669" s="58">
        <v>109.293764218079</v>
      </c>
      <c r="K669" s="58">
        <v>95.221501189310004</v>
      </c>
      <c r="L669" s="58">
        <v>102.514358071914</v>
      </c>
      <c r="M669" s="59">
        <v>0.59214979094428299</v>
      </c>
      <c r="N669" s="59">
        <v>0.63177860388317597</v>
      </c>
      <c r="O669" s="59">
        <v>0.576955116563727</v>
      </c>
      <c r="P669" s="59">
        <v>0.55824757154884697</v>
      </c>
      <c r="Q669" s="59">
        <v>0.51413267403928598</v>
      </c>
      <c r="R669" s="59">
        <v>0.51657725051019698</v>
      </c>
      <c r="S669" s="59">
        <v>0.40189120056556699</v>
      </c>
    </row>
    <row r="670" spans="1:19" x14ac:dyDescent="0.35">
      <c r="A670" t="s">
        <v>2023</v>
      </c>
      <c r="B670" t="s">
        <v>2024</v>
      </c>
      <c r="C670" s="51" t="s">
        <v>60</v>
      </c>
      <c r="D670" s="51" t="s">
        <v>73</v>
      </c>
      <c r="E670" s="51" t="s">
        <v>3708</v>
      </c>
      <c r="F670" s="58">
        <v>104.105813316998</v>
      </c>
      <c r="G670" s="58">
        <v>107.395048311406</v>
      </c>
      <c r="H670" s="58">
        <v>112.425272433316</v>
      </c>
      <c r="I670" s="58">
        <v>108.581649729302</v>
      </c>
      <c r="J670" s="58">
        <v>107.094110116913</v>
      </c>
      <c r="K670" s="58">
        <v>102.720481353541</v>
      </c>
      <c r="L670" s="58"/>
      <c r="M670" s="59">
        <v>0.35045869173877398</v>
      </c>
      <c r="N670" s="59">
        <v>0.37880388140219801</v>
      </c>
      <c r="O670" s="59">
        <v>0.35089308857565099</v>
      </c>
      <c r="P670" s="59">
        <v>0.33116124158449001</v>
      </c>
      <c r="Q670" s="59">
        <v>0.30335440319698798</v>
      </c>
      <c r="R670" s="59">
        <v>0.30925474753295901</v>
      </c>
      <c r="S670" s="59">
        <v>0.25586420848896102</v>
      </c>
    </row>
    <row r="671" spans="1:19" x14ac:dyDescent="0.35">
      <c r="A671" t="s">
        <v>3426</v>
      </c>
      <c r="B671" t="s">
        <v>3427</v>
      </c>
      <c r="C671" s="51" t="s">
        <v>60</v>
      </c>
      <c r="D671" s="51" t="s">
        <v>61</v>
      </c>
      <c r="E671" s="51" t="s">
        <v>3707</v>
      </c>
      <c r="F671" s="58">
        <v>115.89278200809299</v>
      </c>
      <c r="G671" s="58">
        <v>122.549833869278</v>
      </c>
      <c r="H671" s="58">
        <v>102.40625969938699</v>
      </c>
      <c r="I671" s="58">
        <v>114.029213806239</v>
      </c>
      <c r="J671" s="58">
        <v>125.21070838119201</v>
      </c>
      <c r="K671" s="58">
        <v>101.088707856336</v>
      </c>
      <c r="L671" s="58">
        <v>100.392149579028</v>
      </c>
      <c r="M671" s="59">
        <v>0.60790161250841801</v>
      </c>
      <c r="N671" s="59">
        <v>0.65659876651484606</v>
      </c>
      <c r="O671" s="59">
        <v>0.61321458443449195</v>
      </c>
      <c r="P671" s="59">
        <v>0.57384635262425399</v>
      </c>
      <c r="Q671" s="59">
        <v>0.52948479059701103</v>
      </c>
      <c r="R671" s="59">
        <v>0.543052886469372</v>
      </c>
      <c r="S671" s="59">
        <v>0.45567554983887498</v>
      </c>
    </row>
    <row r="672" spans="1:19" x14ac:dyDescent="0.35">
      <c r="A672" t="s">
        <v>3198</v>
      </c>
      <c r="B672" t="s">
        <v>3199</v>
      </c>
      <c r="C672" s="51" t="s">
        <v>60</v>
      </c>
      <c r="D672" s="51" t="s">
        <v>114</v>
      </c>
      <c r="E672" s="51" t="s">
        <v>3707</v>
      </c>
      <c r="F672" s="58">
        <v>113.487543477819</v>
      </c>
      <c r="G672" s="58">
        <v>109.15194207255099</v>
      </c>
      <c r="H672" s="58">
        <v>107.399596668585</v>
      </c>
      <c r="I672" s="58">
        <v>111.393530733598</v>
      </c>
      <c r="J672" s="58">
        <v>103.179517267634</v>
      </c>
      <c r="K672" s="58">
        <v>99.327662948777999</v>
      </c>
      <c r="L672" s="58">
        <v>87.610865743804297</v>
      </c>
      <c r="M672" s="59">
        <v>0.74664649351503398</v>
      </c>
      <c r="N672" s="59">
        <v>0.78016292207599403</v>
      </c>
      <c r="O672" s="59">
        <v>0.74982796585703004</v>
      </c>
      <c r="P672" s="59">
        <v>0.72492031281843405</v>
      </c>
      <c r="Q672" s="59">
        <v>0.694682841291419</v>
      </c>
      <c r="R672" s="59">
        <v>0.70236749814437904</v>
      </c>
      <c r="S672" s="59">
        <v>0.64180508913818402</v>
      </c>
    </row>
    <row r="673" spans="1:19" x14ac:dyDescent="0.35">
      <c r="A673" t="s">
        <v>3196</v>
      </c>
      <c r="B673" t="s">
        <v>3197</v>
      </c>
      <c r="C673" s="51" t="s">
        <v>40</v>
      </c>
      <c r="D673" s="51" t="s">
        <v>114</v>
      </c>
      <c r="E673" s="51" t="s">
        <v>3707</v>
      </c>
      <c r="F673" s="58">
        <v>96.947846280951595</v>
      </c>
      <c r="G673" s="58">
        <v>109.33587715423801</v>
      </c>
      <c r="H673" s="58">
        <v>106.884861383898</v>
      </c>
      <c r="I673" s="58">
        <v>104.05366832095299</v>
      </c>
      <c r="J673" s="58">
        <v>106.333110873357</v>
      </c>
      <c r="K673" s="58">
        <v>103.82604201023</v>
      </c>
      <c r="L673" s="58">
        <v>86.5548098941359</v>
      </c>
      <c r="M673" s="59">
        <v>0.70559766416844005</v>
      </c>
      <c r="N673" s="59">
        <v>0.74406822676166395</v>
      </c>
      <c r="O673" s="59">
        <v>0.70786537156247598</v>
      </c>
      <c r="P673" s="59">
        <v>0.68455253508307501</v>
      </c>
      <c r="Q673" s="59">
        <v>0.65366060666859704</v>
      </c>
      <c r="R673" s="59">
        <v>0.65858688352869599</v>
      </c>
      <c r="S673" s="59">
        <v>0.59930844318556598</v>
      </c>
    </row>
    <row r="674" spans="1:19" x14ac:dyDescent="0.35">
      <c r="A674" t="s">
        <v>2884</v>
      </c>
      <c r="B674" t="s">
        <v>2885</v>
      </c>
      <c r="C674" s="51" t="s">
        <v>40</v>
      </c>
      <c r="D674" s="51" t="s">
        <v>49</v>
      </c>
      <c r="E674" s="51" t="s">
        <v>3707</v>
      </c>
      <c r="F674" s="58">
        <v>106.739625425754</v>
      </c>
      <c r="G674" s="58">
        <v>111.464254734587</v>
      </c>
      <c r="H674" s="58">
        <v>114.636451761562</v>
      </c>
      <c r="I674" s="58">
        <v>100.22609437144401</v>
      </c>
      <c r="J674" s="58">
        <v>114.238739136555</v>
      </c>
      <c r="K674" s="58">
        <v>100.813722317654</v>
      </c>
      <c r="L674" s="58">
        <v>90.677769574624193</v>
      </c>
      <c r="M674" s="59">
        <v>0.64238794157725199</v>
      </c>
      <c r="N674" s="59">
        <v>0.68441188980934797</v>
      </c>
      <c r="O674" s="59">
        <v>0.64489968233684003</v>
      </c>
      <c r="P674" s="59">
        <v>0.62004062697458795</v>
      </c>
      <c r="Q674" s="59">
        <v>0.58729763701429005</v>
      </c>
      <c r="R674" s="59">
        <v>0.59180765535033197</v>
      </c>
      <c r="S674" s="59">
        <v>0.53134563156259895</v>
      </c>
    </row>
    <row r="675" spans="1:19" x14ac:dyDescent="0.35">
      <c r="A675" t="s">
        <v>2890</v>
      </c>
      <c r="B675" t="s">
        <v>2891</v>
      </c>
      <c r="C675" s="51" t="s">
        <v>40</v>
      </c>
      <c r="D675" s="51" t="s">
        <v>49</v>
      </c>
      <c r="E675" s="51" t="s">
        <v>3707</v>
      </c>
      <c r="F675" s="58">
        <v>90.5370630605928</v>
      </c>
      <c r="G675" s="58">
        <v>104.02524854818699</v>
      </c>
      <c r="H675" s="58">
        <v>108.439582074402</v>
      </c>
      <c r="I675" s="58">
        <v>104.306670479228</v>
      </c>
      <c r="J675" s="58">
        <v>121.47066903967701</v>
      </c>
      <c r="K675" s="58">
        <v>109.661722001474</v>
      </c>
      <c r="L675" s="58">
        <v>87.189012646111394</v>
      </c>
      <c r="M675" s="59">
        <v>0.68519993131072898</v>
      </c>
      <c r="N675" s="59">
        <v>0.72464744533755898</v>
      </c>
      <c r="O675" s="59">
        <v>0.68878417624285804</v>
      </c>
      <c r="P675" s="59">
        <v>0.66051752246848805</v>
      </c>
      <c r="Q675" s="59">
        <v>0.626492036009343</v>
      </c>
      <c r="R675" s="59">
        <v>0.63430495261356401</v>
      </c>
      <c r="S675" s="59">
        <v>0.56962893402457304</v>
      </c>
    </row>
    <row r="676" spans="1:19" x14ac:dyDescent="0.35">
      <c r="A676" t="s">
        <v>2880</v>
      </c>
      <c r="B676" t="s">
        <v>2881</v>
      </c>
      <c r="C676" s="51" t="s">
        <v>60</v>
      </c>
      <c r="D676" s="51" t="s">
        <v>49</v>
      </c>
      <c r="E676" s="51" t="s">
        <v>3708</v>
      </c>
      <c r="F676" s="58">
        <v>101.797422258496</v>
      </c>
      <c r="G676" s="58">
        <v>110.44053888969501</v>
      </c>
      <c r="H676" s="58">
        <v>115.415684352871</v>
      </c>
      <c r="I676" s="58">
        <v>104.212017383042</v>
      </c>
      <c r="J676" s="58">
        <v>118.637419969354</v>
      </c>
      <c r="K676" s="58">
        <v>105.123818498698</v>
      </c>
      <c r="L676" s="58">
        <v>88.792796664493594</v>
      </c>
      <c r="M676" s="59">
        <v>0.54406582054880803</v>
      </c>
      <c r="N676" s="59">
        <v>0.57107517278373499</v>
      </c>
      <c r="O676" s="59">
        <v>0.545038993900543</v>
      </c>
      <c r="P676" s="59">
        <v>0.53001573162391602</v>
      </c>
      <c r="Q676" s="59">
        <v>0.50661938584154398</v>
      </c>
      <c r="R676" s="59">
        <v>0.50859351212108606</v>
      </c>
      <c r="S676" s="59">
        <v>0.463369890541311</v>
      </c>
    </row>
    <row r="677" spans="1:19" x14ac:dyDescent="0.35">
      <c r="A677" t="s">
        <v>2886</v>
      </c>
      <c r="B677" t="s">
        <v>2887</v>
      </c>
      <c r="C677" s="51" t="s">
        <v>40</v>
      </c>
      <c r="D677" s="51" t="s">
        <v>49</v>
      </c>
      <c r="E677" s="51" t="s">
        <v>3707</v>
      </c>
      <c r="F677" s="58">
        <v>98.629742011725199</v>
      </c>
      <c r="G677" s="58">
        <v>111.464254734587</v>
      </c>
      <c r="H677" s="58">
        <v>118.78224752572901</v>
      </c>
      <c r="I677" s="58">
        <v>106.817506913404</v>
      </c>
      <c r="J677" s="58">
        <v>122.696307811228</v>
      </c>
      <c r="K677" s="58">
        <v>102.892545109419</v>
      </c>
      <c r="L677" s="58">
        <v>86.640642684749906</v>
      </c>
      <c r="M677" s="59">
        <v>0.64238794157725199</v>
      </c>
      <c r="N677" s="59">
        <v>0.68441188980934797</v>
      </c>
      <c r="O677" s="59">
        <v>0.64489968233684003</v>
      </c>
      <c r="P677" s="59">
        <v>0.62004062697458795</v>
      </c>
      <c r="Q677" s="59">
        <v>0.58729763701429005</v>
      </c>
      <c r="R677" s="59">
        <v>0.59180765535033197</v>
      </c>
      <c r="S677" s="59">
        <v>0.53134563156259895</v>
      </c>
    </row>
    <row r="678" spans="1:19" x14ac:dyDescent="0.35">
      <c r="A678" t="s">
        <v>2878</v>
      </c>
      <c r="B678" t="s">
        <v>2879</v>
      </c>
      <c r="C678" s="51" t="s">
        <v>60</v>
      </c>
      <c r="D678" s="51" t="s">
        <v>49</v>
      </c>
      <c r="E678" s="51" t="s">
        <v>3707</v>
      </c>
      <c r="F678" s="58">
        <v>105.106785353519</v>
      </c>
      <c r="G678" s="58">
        <v>110.400427309995</v>
      </c>
      <c r="H678" s="58">
        <v>123.603753912347</v>
      </c>
      <c r="I678" s="58">
        <v>103.912659069762</v>
      </c>
      <c r="J678" s="58">
        <v>124.09302542851501</v>
      </c>
      <c r="K678" s="58">
        <v>103.170511894039</v>
      </c>
      <c r="L678" s="58">
        <v>86.336153929489598</v>
      </c>
      <c r="M678" s="59">
        <v>0.642392285512842</v>
      </c>
      <c r="N678" s="59">
        <v>0.68441655594084505</v>
      </c>
      <c r="O678" s="59">
        <v>0.64491163521914896</v>
      </c>
      <c r="P678" s="59">
        <v>0.62004599475726696</v>
      </c>
      <c r="Q678" s="59">
        <v>0.58730207081041497</v>
      </c>
      <c r="R678" s="59">
        <v>0.59181806711783103</v>
      </c>
      <c r="S678" s="59">
        <v>0.53134859748501195</v>
      </c>
    </row>
    <row r="679" spans="1:19" x14ac:dyDescent="0.35">
      <c r="A679" t="s">
        <v>2882</v>
      </c>
      <c r="B679" t="s">
        <v>2883</v>
      </c>
      <c r="C679" s="51" t="s">
        <v>60</v>
      </c>
      <c r="D679" s="51" t="s">
        <v>49</v>
      </c>
      <c r="E679" s="51" t="s">
        <v>3707</v>
      </c>
      <c r="F679" s="58">
        <v>94.288220377596204</v>
      </c>
      <c r="G679" s="58">
        <v>112.877949746243</v>
      </c>
      <c r="H679" s="58">
        <v>115.31212456086</v>
      </c>
      <c r="I679" s="58">
        <v>101.275296103515</v>
      </c>
      <c r="J679" s="58">
        <v>114.427239551631</v>
      </c>
      <c r="K679" s="58">
        <v>105.255578102776</v>
      </c>
      <c r="L679" s="58">
        <v>86.336153929489598</v>
      </c>
      <c r="M679" s="59">
        <v>0.642392285512842</v>
      </c>
      <c r="N679" s="59">
        <v>0.68441655594084505</v>
      </c>
      <c r="O679" s="59">
        <v>0.64491163521914896</v>
      </c>
      <c r="P679" s="59">
        <v>0.62004599475726696</v>
      </c>
      <c r="Q679" s="59">
        <v>0.58730207081041497</v>
      </c>
      <c r="R679" s="59">
        <v>0.59181806711783103</v>
      </c>
      <c r="S679" s="59">
        <v>0.53134859748501195</v>
      </c>
    </row>
    <row r="680" spans="1:19" x14ac:dyDescent="0.35">
      <c r="A680" t="s">
        <v>2888</v>
      </c>
      <c r="B680" t="s">
        <v>2889</v>
      </c>
      <c r="C680" s="51" t="s">
        <v>60</v>
      </c>
      <c r="D680" s="51" t="s">
        <v>49</v>
      </c>
      <c r="E680" s="51" t="s">
        <v>3707</v>
      </c>
      <c r="F680" s="58">
        <v>99.697500134690699</v>
      </c>
      <c r="G680" s="58">
        <v>101.72909878313</v>
      </c>
      <c r="H680" s="58">
        <v>117.797294807048</v>
      </c>
      <c r="I680" s="58">
        <v>101.275296103515</v>
      </c>
      <c r="J680" s="58">
        <v>114.427239551631</v>
      </c>
      <c r="K680" s="58">
        <v>105.255578102776</v>
      </c>
      <c r="L680" s="58">
        <v>86.336153929489598</v>
      </c>
      <c r="M680" s="59">
        <v>0.642392285512842</v>
      </c>
      <c r="N680" s="59">
        <v>0.68441655594084505</v>
      </c>
      <c r="O680" s="59">
        <v>0.64491163521914896</v>
      </c>
      <c r="P680" s="59">
        <v>0.62004599475726696</v>
      </c>
      <c r="Q680" s="59">
        <v>0.58730207081041497</v>
      </c>
      <c r="R680" s="59">
        <v>0.59181806711783103</v>
      </c>
      <c r="S680" s="59">
        <v>0.53134859748501195</v>
      </c>
    </row>
    <row r="681" spans="1:19" x14ac:dyDescent="0.35">
      <c r="A681" t="s">
        <v>1831</v>
      </c>
      <c r="B681" t="s">
        <v>1832</v>
      </c>
      <c r="C681" s="51" t="s">
        <v>60</v>
      </c>
      <c r="D681" s="51" t="s">
        <v>55</v>
      </c>
      <c r="E681" s="51" t="s">
        <v>3707</v>
      </c>
      <c r="F681" s="58">
        <v>113.937208058857</v>
      </c>
      <c r="G681" s="58">
        <v>122.040472654496</v>
      </c>
      <c r="H681" s="58">
        <v>103.787183003371</v>
      </c>
      <c r="I681" s="58">
        <v>112.344897752805</v>
      </c>
      <c r="J681" s="58">
        <v>101.793368414019</v>
      </c>
      <c r="K681" s="58">
        <v>102.177372874995</v>
      </c>
      <c r="L681" s="58">
        <v>91.590398719560397</v>
      </c>
      <c r="M681" s="59">
        <v>0.64299994333644395</v>
      </c>
      <c r="N681" s="59">
        <v>0.68154024149429004</v>
      </c>
      <c r="O681" s="59">
        <v>0.64709264867149996</v>
      </c>
      <c r="P681" s="59">
        <v>0.61638920974871703</v>
      </c>
      <c r="Q681" s="59">
        <v>0.58216016331252296</v>
      </c>
      <c r="R681" s="59">
        <v>0.59265009641470701</v>
      </c>
      <c r="S681" s="59">
        <v>0.52675050071325802</v>
      </c>
    </row>
    <row r="682" spans="1:19" x14ac:dyDescent="0.35">
      <c r="A682" t="s">
        <v>1829</v>
      </c>
      <c r="B682" t="s">
        <v>1830</v>
      </c>
      <c r="C682" s="51" t="s">
        <v>60</v>
      </c>
      <c r="D682" s="51" t="s">
        <v>55</v>
      </c>
      <c r="E682" s="51" t="s">
        <v>3707</v>
      </c>
      <c r="F682" s="58">
        <v>122.72197066584</v>
      </c>
      <c r="G682" s="58">
        <v>121.813239405695</v>
      </c>
      <c r="H682" s="58">
        <v>100.229306541993</v>
      </c>
      <c r="I682" s="58">
        <v>117.304910889928</v>
      </c>
      <c r="J682" s="58">
        <v>113.964144317871</v>
      </c>
      <c r="K682" s="58">
        <v>105.620517004438</v>
      </c>
      <c r="L682" s="58">
        <v>91.966628731214996</v>
      </c>
      <c r="M682" s="59">
        <v>0.74402466033436798</v>
      </c>
      <c r="N682" s="59">
        <v>0.778846502559707</v>
      </c>
      <c r="O682" s="59">
        <v>0.74801184111998797</v>
      </c>
      <c r="P682" s="59">
        <v>0.71839331060582901</v>
      </c>
      <c r="Q682" s="59">
        <v>0.684280436305155</v>
      </c>
      <c r="R682" s="59">
        <v>0.69531827425151205</v>
      </c>
      <c r="S682" s="59">
        <v>0.62099693858350202</v>
      </c>
    </row>
    <row r="683" spans="1:19" x14ac:dyDescent="0.35">
      <c r="A683" t="s">
        <v>1833</v>
      </c>
      <c r="B683" t="s">
        <v>1834</v>
      </c>
      <c r="C683" s="51" t="s">
        <v>40</v>
      </c>
      <c r="D683" s="51" t="s">
        <v>55</v>
      </c>
      <c r="E683" s="51" t="s">
        <v>3707</v>
      </c>
      <c r="F683" s="58">
        <v>93.949144991710199</v>
      </c>
      <c r="G683" s="58">
        <v>111.955481967392</v>
      </c>
      <c r="H683" s="58">
        <v>97.305063202182296</v>
      </c>
      <c r="I683" s="58">
        <v>104.704277115541</v>
      </c>
      <c r="J683" s="58">
        <v>112.478871078038</v>
      </c>
      <c r="K683" s="58">
        <v>101.89940035721</v>
      </c>
      <c r="L683" s="58">
        <v>91.894887474820706</v>
      </c>
      <c r="M683" s="59">
        <v>0.642982595262375</v>
      </c>
      <c r="N683" s="59">
        <v>0.68151907702639902</v>
      </c>
      <c r="O683" s="59">
        <v>0.64706888064757295</v>
      </c>
      <c r="P683" s="59">
        <v>0.61636482174166196</v>
      </c>
      <c r="Q683" s="59">
        <v>0.58214218923518501</v>
      </c>
      <c r="R683" s="59">
        <v>0.59262931760987803</v>
      </c>
      <c r="S683" s="59">
        <v>0.52672648455748805</v>
      </c>
    </row>
    <row r="684" spans="1:19" x14ac:dyDescent="0.35">
      <c r="A684" t="s">
        <v>2104</v>
      </c>
      <c r="B684" t="s">
        <v>2105</v>
      </c>
      <c r="C684" s="51" t="s">
        <v>60</v>
      </c>
      <c r="D684" s="51" t="s">
        <v>99</v>
      </c>
      <c r="E684" s="51" t="s">
        <v>3707</v>
      </c>
      <c r="F684" s="58">
        <v>112.74420144600499</v>
      </c>
      <c r="G684" s="58">
        <v>105.728463094565</v>
      </c>
      <c r="H684" s="58">
        <v>103.40690902642601</v>
      </c>
      <c r="I684" s="58">
        <v>112.850297562186</v>
      </c>
      <c r="J684" s="58">
        <v>104.936200219291</v>
      </c>
      <c r="K684" s="58">
        <v>100.185743500451</v>
      </c>
      <c r="L684" s="58">
        <v>100.20936982338399</v>
      </c>
      <c r="M684" s="59">
        <v>0.640318899949752</v>
      </c>
      <c r="N684" s="59">
        <v>0.68112142731301994</v>
      </c>
      <c r="O684" s="59">
        <v>0.64336957498746705</v>
      </c>
      <c r="P684" s="59">
        <v>0.61805474507179203</v>
      </c>
      <c r="Q684" s="59">
        <v>0.58590289199448498</v>
      </c>
      <c r="R684" s="59">
        <v>0.59145869813182095</v>
      </c>
      <c r="S684" s="59">
        <v>0.53256859941597301</v>
      </c>
    </row>
    <row r="685" spans="1:19" x14ac:dyDescent="0.35">
      <c r="A685" t="s">
        <v>2110</v>
      </c>
      <c r="B685" t="s">
        <v>2111</v>
      </c>
      <c r="C685" s="51" t="s">
        <v>60</v>
      </c>
      <c r="D685" s="51" t="s">
        <v>99</v>
      </c>
      <c r="E685" s="51" t="s">
        <v>3707</v>
      </c>
      <c r="F685" s="58">
        <v>110.043592327336</v>
      </c>
      <c r="G685" s="58">
        <v>120.59359771204799</v>
      </c>
      <c r="H685" s="58">
        <v>115.850158907592</v>
      </c>
      <c r="I685" s="58">
        <v>103.62548634836</v>
      </c>
      <c r="J685" s="58">
        <v>104.936200219291</v>
      </c>
      <c r="K685" s="58">
        <v>104.349629061055</v>
      </c>
      <c r="L685" s="58">
        <v>94.153690650184302</v>
      </c>
      <c r="M685" s="59">
        <v>0.640318899949752</v>
      </c>
      <c r="N685" s="59">
        <v>0.68112142731301994</v>
      </c>
      <c r="O685" s="59">
        <v>0.64336957498746705</v>
      </c>
      <c r="P685" s="59">
        <v>0.61805474507179203</v>
      </c>
      <c r="Q685" s="59">
        <v>0.58590289199448498</v>
      </c>
      <c r="R685" s="59">
        <v>0.59145869813182095</v>
      </c>
      <c r="S685" s="59">
        <v>0.53256859941597301</v>
      </c>
    </row>
    <row r="686" spans="1:19" x14ac:dyDescent="0.35">
      <c r="A686" t="s">
        <v>2112</v>
      </c>
      <c r="B686" t="s">
        <v>2113</v>
      </c>
      <c r="C686" s="51" t="s">
        <v>60</v>
      </c>
      <c r="D686" s="51" t="s">
        <v>99</v>
      </c>
      <c r="E686" s="51" t="s">
        <v>3707</v>
      </c>
      <c r="F686" s="58">
        <v>112.74420144600499</v>
      </c>
      <c r="G686" s="58">
        <v>105.728463094565</v>
      </c>
      <c r="H686" s="58">
        <v>115.850158907592</v>
      </c>
      <c r="I686" s="58">
        <v>112.850297562186</v>
      </c>
      <c r="J686" s="58">
        <v>104.936200219291</v>
      </c>
      <c r="K686" s="58">
        <v>100.185743500451</v>
      </c>
      <c r="L686" s="58">
        <v>92.135113253233101</v>
      </c>
      <c r="M686" s="59">
        <v>0.640318899949752</v>
      </c>
      <c r="N686" s="59">
        <v>0.68112142731301994</v>
      </c>
      <c r="O686" s="59">
        <v>0.64336957498746705</v>
      </c>
      <c r="P686" s="59">
        <v>0.61805474507179203</v>
      </c>
      <c r="Q686" s="59">
        <v>0.58590289199448498</v>
      </c>
      <c r="R686" s="59">
        <v>0.59145869813182095</v>
      </c>
      <c r="S686" s="59">
        <v>0.53256859941597301</v>
      </c>
    </row>
    <row r="687" spans="1:19" x14ac:dyDescent="0.35">
      <c r="A687" t="s">
        <v>2102</v>
      </c>
      <c r="B687" t="s">
        <v>2103</v>
      </c>
      <c r="C687" s="51" t="s">
        <v>60</v>
      </c>
      <c r="D687" s="51" t="s">
        <v>99</v>
      </c>
      <c r="E687" s="51" t="s">
        <v>3707</v>
      </c>
      <c r="F687" s="58">
        <v>99.225038274881399</v>
      </c>
      <c r="G687" s="58">
        <v>118.11607527580099</v>
      </c>
      <c r="H687" s="58">
        <v>107.55274261374601</v>
      </c>
      <c r="I687" s="58">
        <v>107.579535924073</v>
      </c>
      <c r="J687" s="58">
        <v>107.352634623713</v>
      </c>
      <c r="K687" s="58">
        <v>100.185743500451</v>
      </c>
      <c r="L687" s="58">
        <v>98.190817540058603</v>
      </c>
      <c r="M687" s="59">
        <v>0.640318899949752</v>
      </c>
      <c r="N687" s="59">
        <v>0.68112142731301994</v>
      </c>
      <c r="O687" s="59">
        <v>0.64336957498746705</v>
      </c>
      <c r="P687" s="59">
        <v>0.61805474507179203</v>
      </c>
      <c r="Q687" s="59">
        <v>0.58590289199448498</v>
      </c>
      <c r="R687" s="59">
        <v>0.59145869813182095</v>
      </c>
      <c r="S687" s="59">
        <v>0.53256859941597301</v>
      </c>
    </row>
    <row r="688" spans="1:19" x14ac:dyDescent="0.35">
      <c r="A688" t="s">
        <v>2106</v>
      </c>
      <c r="B688" t="s">
        <v>2107</v>
      </c>
      <c r="C688" s="51" t="s">
        <v>60</v>
      </c>
      <c r="D688" s="51" t="s">
        <v>99</v>
      </c>
      <c r="E688" s="51" t="s">
        <v>3707</v>
      </c>
      <c r="F688" s="58">
        <v>110.043592327336</v>
      </c>
      <c r="G688" s="58">
        <v>109.444746748936</v>
      </c>
      <c r="H688" s="58">
        <v>108.383074284313</v>
      </c>
      <c r="I688" s="58">
        <v>107.579535924073</v>
      </c>
      <c r="J688" s="58">
        <v>104.936200219291</v>
      </c>
      <c r="K688" s="58">
        <v>100.185743500451</v>
      </c>
      <c r="L688" s="58">
        <v>92.135113253233101</v>
      </c>
      <c r="M688" s="59">
        <v>0.640318899949752</v>
      </c>
      <c r="N688" s="59">
        <v>0.68112142731301994</v>
      </c>
      <c r="O688" s="59">
        <v>0.64336957498746705</v>
      </c>
      <c r="P688" s="59">
        <v>0.61805474507179203</v>
      </c>
      <c r="Q688" s="59">
        <v>0.58590289199448498</v>
      </c>
      <c r="R688" s="59">
        <v>0.59145869813182095</v>
      </c>
      <c r="S688" s="59">
        <v>0.53256859941597301</v>
      </c>
    </row>
    <row r="689" spans="1:19" x14ac:dyDescent="0.35">
      <c r="A689" t="s">
        <v>2108</v>
      </c>
      <c r="B689" t="s">
        <v>2109</v>
      </c>
      <c r="C689" s="51" t="s">
        <v>60</v>
      </c>
      <c r="D689" s="51" t="s">
        <v>99</v>
      </c>
      <c r="E689" s="51" t="s">
        <v>3708</v>
      </c>
      <c r="F689" s="58">
        <v>107.932413569236</v>
      </c>
      <c r="G689" s="58">
        <v>114.201730430594</v>
      </c>
      <c r="H689" s="58">
        <v>109.761085205542</v>
      </c>
      <c r="I689" s="58">
        <v>108.16460341508299</v>
      </c>
      <c r="J689" s="58">
        <v>108.423264861413</v>
      </c>
      <c r="K689" s="58">
        <v>102.13216113372999</v>
      </c>
      <c r="L689" s="58">
        <v>94.566474938725904</v>
      </c>
      <c r="M689" s="59">
        <v>0.54168315739449502</v>
      </c>
      <c r="N689" s="59">
        <v>0.56659770651066599</v>
      </c>
      <c r="O689" s="59">
        <v>0.54303619290208904</v>
      </c>
      <c r="P689" s="59">
        <v>0.52813785833561799</v>
      </c>
      <c r="Q689" s="59">
        <v>0.50583013072091898</v>
      </c>
      <c r="R689" s="59">
        <v>0.50869702617386703</v>
      </c>
      <c r="S689" s="59">
        <v>0.465508854861229</v>
      </c>
    </row>
    <row r="690" spans="1:19" x14ac:dyDescent="0.35">
      <c r="A690" t="s">
        <v>2100</v>
      </c>
      <c r="B690" t="s">
        <v>2101</v>
      </c>
      <c r="C690" s="51" t="s">
        <v>40</v>
      </c>
      <c r="D690" s="51" t="s">
        <v>99</v>
      </c>
      <c r="E690" s="51" t="s">
        <v>3708</v>
      </c>
      <c r="F690" s="58">
        <v>107.932413569236</v>
      </c>
      <c r="G690" s="58">
        <v>114.201730430594</v>
      </c>
      <c r="H690" s="58">
        <v>109.761085205542</v>
      </c>
      <c r="I690" s="58">
        <v>108.16460341508299</v>
      </c>
      <c r="J690" s="58">
        <v>108.423264861413</v>
      </c>
      <c r="K690" s="58">
        <v>102.13216113372999</v>
      </c>
      <c r="L690" s="58">
        <v>94.566474938725904</v>
      </c>
      <c r="M690" s="59">
        <v>0.54168315739449502</v>
      </c>
      <c r="N690" s="59">
        <v>0.56659770651066599</v>
      </c>
      <c r="O690" s="59">
        <v>0.54303619290208904</v>
      </c>
      <c r="P690" s="59">
        <v>0.52813785833561799</v>
      </c>
      <c r="Q690" s="59">
        <v>0.50583013072091898</v>
      </c>
      <c r="R690" s="59">
        <v>0.50869702617386703</v>
      </c>
      <c r="S690" s="59">
        <v>0.465508854861229</v>
      </c>
    </row>
    <row r="691" spans="1:19" x14ac:dyDescent="0.35">
      <c r="A691" t="s">
        <v>2230</v>
      </c>
      <c r="B691" t="s">
        <v>2231</v>
      </c>
      <c r="C691" s="51" t="s">
        <v>40</v>
      </c>
      <c r="D691" s="51" t="s">
        <v>106</v>
      </c>
      <c r="E691" s="51" t="s">
        <v>3707</v>
      </c>
      <c r="F691" s="58">
        <v>113.372901675851</v>
      </c>
      <c r="G691" s="58">
        <v>112.249436443359</v>
      </c>
      <c r="H691" s="58">
        <v>129.26024421731</v>
      </c>
      <c r="I691" s="58">
        <v>130.86709285689301</v>
      </c>
      <c r="J691" s="58">
        <v>136.470736759875</v>
      </c>
      <c r="K691" s="58">
        <v>123.33130793845901</v>
      </c>
      <c r="L691" s="58">
        <v>92.240785807867596</v>
      </c>
      <c r="M691" s="59">
        <v>0.62501479216978395</v>
      </c>
      <c r="N691" s="59">
        <v>0.66554725408456505</v>
      </c>
      <c r="O691" s="59">
        <v>0.62910385206931796</v>
      </c>
      <c r="P691" s="59">
        <v>0.59772725051824105</v>
      </c>
      <c r="Q691" s="59">
        <v>0.56323442497875598</v>
      </c>
      <c r="R691" s="59">
        <v>0.57290071787701402</v>
      </c>
      <c r="S691" s="59">
        <v>0.50832584062967301</v>
      </c>
    </row>
    <row r="692" spans="1:19" x14ac:dyDescent="0.35">
      <c r="A692" t="s">
        <v>3176</v>
      </c>
      <c r="B692" t="s">
        <v>3177</v>
      </c>
      <c r="C692" s="51" t="s">
        <v>40</v>
      </c>
      <c r="D692" s="51" t="s">
        <v>106</v>
      </c>
      <c r="E692" s="51" t="s">
        <v>3708</v>
      </c>
      <c r="F692" s="58">
        <v>115.61740136706401</v>
      </c>
      <c r="G692" s="58">
        <v>112.046151877279</v>
      </c>
      <c r="H692" s="58">
        <v>123.319512920032</v>
      </c>
      <c r="I692" s="58">
        <v>116.716598149905</v>
      </c>
      <c r="J692" s="58">
        <v>138.70388274226499</v>
      </c>
      <c r="K692" s="58">
        <v>117.81044178498</v>
      </c>
      <c r="L692" s="58">
        <v>91.757125287804598</v>
      </c>
      <c r="M692" s="59">
        <v>0.48702224468892502</v>
      </c>
      <c r="N692" s="59">
        <v>0.51253564800453499</v>
      </c>
      <c r="O692" s="59">
        <v>0.48736578615999998</v>
      </c>
      <c r="P692" s="59">
        <v>0.47306837422143599</v>
      </c>
      <c r="Q692" s="59">
        <v>0.45144998343460402</v>
      </c>
      <c r="R692" s="59">
        <v>0.45289368367222999</v>
      </c>
      <c r="S692" s="59">
        <v>0.41129603466185499</v>
      </c>
    </row>
    <row r="693" spans="1:19" x14ac:dyDescent="0.35">
      <c r="A693" t="s">
        <v>3180</v>
      </c>
      <c r="B693" t="s">
        <v>3181</v>
      </c>
      <c r="C693" s="51" t="s">
        <v>60</v>
      </c>
      <c r="D693" s="51" t="s">
        <v>106</v>
      </c>
      <c r="E693" s="51" t="s">
        <v>3708</v>
      </c>
      <c r="F693" s="58">
        <v>115.61740136706401</v>
      </c>
      <c r="G693" s="58">
        <v>112.046151877279</v>
      </c>
      <c r="H693" s="58">
        <v>123.319512920032</v>
      </c>
      <c r="I693" s="58">
        <v>116.716598149905</v>
      </c>
      <c r="J693" s="58">
        <v>138.70388274226499</v>
      </c>
      <c r="K693" s="58">
        <v>117.81044178498</v>
      </c>
      <c r="L693" s="58">
        <v>91.757125287804598</v>
      </c>
      <c r="M693" s="59">
        <v>0.48702224468892502</v>
      </c>
      <c r="N693" s="59">
        <v>0.51253564800453499</v>
      </c>
      <c r="O693" s="59">
        <v>0.48736578615999998</v>
      </c>
      <c r="P693" s="59">
        <v>0.47306837422143599</v>
      </c>
      <c r="Q693" s="59">
        <v>0.45144998343460402</v>
      </c>
      <c r="R693" s="59">
        <v>0.45289368367222999</v>
      </c>
      <c r="S693" s="59">
        <v>0.41129603466185499</v>
      </c>
    </row>
    <row r="694" spans="1:19" x14ac:dyDescent="0.35">
      <c r="A694" t="s">
        <v>3178</v>
      </c>
      <c r="B694" t="s">
        <v>3179</v>
      </c>
      <c r="C694" s="51" t="s">
        <v>60</v>
      </c>
      <c r="D694" s="51" t="s">
        <v>106</v>
      </c>
      <c r="E694" s="51" t="s">
        <v>3708</v>
      </c>
      <c r="F694" s="58">
        <v>115.61740136706401</v>
      </c>
      <c r="G694" s="58">
        <v>112.046151877279</v>
      </c>
      <c r="H694" s="58">
        <v>123.319512920032</v>
      </c>
      <c r="I694" s="58">
        <v>116.716598149905</v>
      </c>
      <c r="J694" s="58">
        <v>138.70388274226499</v>
      </c>
      <c r="K694" s="58">
        <v>117.81044178498</v>
      </c>
      <c r="L694" s="58">
        <v>91.757125287804598</v>
      </c>
      <c r="M694" s="59">
        <v>0.48702224468892502</v>
      </c>
      <c r="N694" s="59">
        <v>0.51253564800453499</v>
      </c>
      <c r="O694" s="59">
        <v>0.48736578615999998</v>
      </c>
      <c r="P694" s="59">
        <v>0.47306837422143599</v>
      </c>
      <c r="Q694" s="59">
        <v>0.45144998343460402</v>
      </c>
      <c r="R694" s="59">
        <v>0.45289368367222999</v>
      </c>
      <c r="S694" s="59">
        <v>0.41129603466185499</v>
      </c>
    </row>
    <row r="695" spans="1:19" x14ac:dyDescent="0.35">
      <c r="A695" t="s">
        <v>159</v>
      </c>
      <c r="B695" t="s">
        <v>160</v>
      </c>
      <c r="C695" s="51" t="s">
        <v>60</v>
      </c>
      <c r="D695" s="51" t="s">
        <v>44</v>
      </c>
      <c r="E695" s="51" t="s">
        <v>3708</v>
      </c>
      <c r="F695" s="58">
        <v>103.828958007721</v>
      </c>
      <c r="G695" s="58">
        <v>105.386019927658</v>
      </c>
      <c r="H695" s="58">
        <v>99.506574176142195</v>
      </c>
      <c r="I695" s="58">
        <v>104.661388922714</v>
      </c>
      <c r="J695" s="58">
        <v>105.41594487527399</v>
      </c>
      <c r="K695" s="58">
        <v>99.888876189908203</v>
      </c>
      <c r="L695" s="58">
        <v>102.635993404896</v>
      </c>
      <c r="M695" s="59">
        <v>0.35503691566076701</v>
      </c>
      <c r="N695" s="59">
        <v>0.36879407941085701</v>
      </c>
      <c r="O695" s="59">
        <v>0.35587928172204403</v>
      </c>
      <c r="P695" s="59">
        <v>0.34538723014512301</v>
      </c>
      <c r="Q695" s="59">
        <v>0.33008889465374103</v>
      </c>
      <c r="R695" s="59">
        <v>0.33328346349362697</v>
      </c>
      <c r="S695" s="59">
        <v>0.30396692009850501</v>
      </c>
    </row>
    <row r="696" spans="1:19" x14ac:dyDescent="0.35">
      <c r="A696" t="s">
        <v>157</v>
      </c>
      <c r="B696" t="s">
        <v>158</v>
      </c>
      <c r="C696" s="51" t="s">
        <v>60</v>
      </c>
      <c r="D696" s="51" t="s">
        <v>44</v>
      </c>
      <c r="E696" s="51" t="s">
        <v>3708</v>
      </c>
      <c r="F696" s="58">
        <v>103.828958007721</v>
      </c>
      <c r="G696" s="58">
        <v>105.386019927658</v>
      </c>
      <c r="H696" s="58">
        <v>99.506574176142195</v>
      </c>
      <c r="I696" s="58">
        <v>104.661388922714</v>
      </c>
      <c r="J696" s="58">
        <v>105.41594487527399</v>
      </c>
      <c r="K696" s="58">
        <v>99.888876189908203</v>
      </c>
      <c r="L696" s="58">
        <v>102.635993404896</v>
      </c>
      <c r="M696" s="59">
        <v>0.35503691566076701</v>
      </c>
      <c r="N696" s="59">
        <v>0.36879407941085701</v>
      </c>
      <c r="O696" s="59">
        <v>0.35587928172204403</v>
      </c>
      <c r="P696" s="59">
        <v>0.34538723014512301</v>
      </c>
      <c r="Q696" s="59">
        <v>0.33008889465374103</v>
      </c>
      <c r="R696" s="59">
        <v>0.33328346349362697</v>
      </c>
      <c r="S696" s="59">
        <v>0.30396692009850501</v>
      </c>
    </row>
    <row r="697" spans="1:19" x14ac:dyDescent="0.35">
      <c r="A697" t="s">
        <v>1070</v>
      </c>
      <c r="B697" t="s">
        <v>1071</v>
      </c>
      <c r="C697" s="51" t="s">
        <v>60</v>
      </c>
      <c r="D697" s="51" t="s">
        <v>52</v>
      </c>
      <c r="E697" s="51" t="s">
        <v>3708</v>
      </c>
      <c r="F697" s="58">
        <v>106.13746922437601</v>
      </c>
      <c r="G697" s="58">
        <v>113.546114708994</v>
      </c>
      <c r="H697" s="58">
        <v>102.254815796096</v>
      </c>
      <c r="I697" s="58">
        <v>105.51749833856699</v>
      </c>
      <c r="J697" s="58"/>
      <c r="K697" s="58">
        <v>100.84166003198099</v>
      </c>
      <c r="L697" s="58"/>
      <c r="M697" s="59">
        <v>0.33061466154796598</v>
      </c>
      <c r="N697" s="59">
        <v>0.35011805311979899</v>
      </c>
      <c r="O697" s="59">
        <v>0.33222978182958102</v>
      </c>
      <c r="P697" s="59">
        <v>0.31802123335745902</v>
      </c>
      <c r="Q697" s="59">
        <v>0.29933325273113898</v>
      </c>
      <c r="R697" s="59">
        <v>0.30354322925668997</v>
      </c>
      <c r="S697" s="59">
        <v>0.27117880922478499</v>
      </c>
    </row>
    <row r="698" spans="1:19" x14ac:dyDescent="0.35">
      <c r="A698" t="s">
        <v>3705</v>
      </c>
      <c r="B698" t="s">
        <v>3706</v>
      </c>
      <c r="C698" s="51" t="s">
        <v>40</v>
      </c>
      <c r="D698" s="51" t="s">
        <v>114</v>
      </c>
      <c r="E698" s="51" t="s">
        <v>3708</v>
      </c>
      <c r="F698" s="58">
        <v>102.83628780726301</v>
      </c>
      <c r="G698" s="58">
        <v>88.6636961740723</v>
      </c>
      <c r="H698" s="58">
        <v>99.851101491498696</v>
      </c>
      <c r="I698" s="58">
        <v>91.8989699402253</v>
      </c>
      <c r="J698" s="58">
        <v>101.517909755747</v>
      </c>
      <c r="K698" s="58">
        <v>107.282687743868</v>
      </c>
      <c r="L698" s="58">
        <v>99.906025133278604</v>
      </c>
      <c r="M698" s="59">
        <v>0.51396242340910103</v>
      </c>
      <c r="N698" s="59">
        <v>0.552348263219543</v>
      </c>
      <c r="O698" s="59">
        <v>0.51746654038210804</v>
      </c>
      <c r="P698" s="59">
        <v>0.48903610228810901</v>
      </c>
      <c r="Q698" s="59">
        <v>0.45612515252274299</v>
      </c>
      <c r="R698" s="59">
        <v>0.46502743511223599</v>
      </c>
      <c r="S698" s="59">
        <v>0.40588141079359802</v>
      </c>
    </row>
    <row r="699" spans="1:19" x14ac:dyDescent="0.35">
      <c r="A699" t="s">
        <v>1763</v>
      </c>
      <c r="B699" t="s">
        <v>1764</v>
      </c>
      <c r="C699" s="51" t="s">
        <v>40</v>
      </c>
      <c r="D699" s="51" t="s">
        <v>109</v>
      </c>
      <c r="E699" s="51" t="s">
        <v>3707</v>
      </c>
      <c r="F699" s="58">
        <v>105.715222549288</v>
      </c>
      <c r="G699" s="58">
        <v>94.615584432658196</v>
      </c>
      <c r="H699" s="58">
        <v>86.021345609014404</v>
      </c>
      <c r="I699" s="58">
        <v>94.576077662020197</v>
      </c>
      <c r="J699" s="58">
        <v>99.372793370678494</v>
      </c>
      <c r="K699" s="58">
        <v>97.163668253862696</v>
      </c>
      <c r="L699" s="58">
        <v>103.456634130607</v>
      </c>
      <c r="M699" s="59">
        <v>0.49756734135367803</v>
      </c>
      <c r="N699" s="59">
        <v>0.466684915463215</v>
      </c>
      <c r="O699" s="59">
        <v>0.447108487071603</v>
      </c>
      <c r="P699" s="59">
        <v>0.46616593976387899</v>
      </c>
      <c r="Q699" s="59">
        <v>0.42302532341982801</v>
      </c>
      <c r="R699" s="59">
        <v>0.36965200589184399</v>
      </c>
      <c r="S699" s="59">
        <v>5.6305826510320803E-2</v>
      </c>
    </row>
    <row r="700" spans="1:19" x14ac:dyDescent="0.35">
      <c r="A700" t="s">
        <v>366</v>
      </c>
      <c r="B700" t="s">
        <v>367</v>
      </c>
      <c r="C700" s="51" t="s">
        <v>60</v>
      </c>
      <c r="D700" s="51" t="s">
        <v>216</v>
      </c>
      <c r="E700" s="51" t="s">
        <v>3708</v>
      </c>
      <c r="F700" s="58">
        <v>97.788804250546804</v>
      </c>
      <c r="G700" s="58">
        <v>105.125343936733</v>
      </c>
      <c r="H700" s="58">
        <v>103.30459739845401</v>
      </c>
      <c r="I700" s="58">
        <v>102.07804026281801</v>
      </c>
      <c r="J700" s="58">
        <v>112.584462196365</v>
      </c>
      <c r="K700" s="58">
        <v>111.154351577741</v>
      </c>
      <c r="L700" s="58">
        <v>105.438358677569</v>
      </c>
      <c r="M700" s="59">
        <v>0.445583982107499</v>
      </c>
      <c r="N700" s="59">
        <v>0.46664340819830602</v>
      </c>
      <c r="O700" s="59">
        <v>0.44752190278225901</v>
      </c>
      <c r="P700" s="59">
        <v>0.43112619024056598</v>
      </c>
      <c r="Q700" s="59">
        <v>0.409777185112218</v>
      </c>
      <c r="R700" s="59">
        <v>0.41523998155221697</v>
      </c>
      <c r="S700" s="59">
        <v>0.36876604871417601</v>
      </c>
    </row>
    <row r="701" spans="1:19" x14ac:dyDescent="0.35">
      <c r="A701" t="s">
        <v>312</v>
      </c>
      <c r="B701" t="s">
        <v>313</v>
      </c>
      <c r="C701" s="51" t="s">
        <v>60</v>
      </c>
      <c r="D701" s="51" t="s">
        <v>52</v>
      </c>
      <c r="E701" s="51" t="s">
        <v>3708</v>
      </c>
      <c r="F701" s="58"/>
      <c r="G701" s="58">
        <v>112.71641933069399</v>
      </c>
      <c r="H701" s="58"/>
      <c r="I701" s="58"/>
      <c r="J701" s="58"/>
      <c r="K701" s="58"/>
      <c r="L701" s="58"/>
      <c r="M701" s="59">
        <v>0.28599153045821102</v>
      </c>
      <c r="N701" s="59">
        <v>0.302343042772513</v>
      </c>
      <c r="O701" s="59">
        <v>0.286085196456417</v>
      </c>
      <c r="P701" s="59">
        <v>0.27380314966872299</v>
      </c>
      <c r="Q701" s="59">
        <v>0.254660143571945</v>
      </c>
      <c r="R701" s="59">
        <v>0.25818431398665298</v>
      </c>
      <c r="S701" s="59">
        <v>0.216905253457532</v>
      </c>
    </row>
    <row r="702" spans="1:19" x14ac:dyDescent="0.35">
      <c r="A702" t="s">
        <v>1534</v>
      </c>
      <c r="B702" t="s">
        <v>1535</v>
      </c>
      <c r="C702" s="51" t="s">
        <v>60</v>
      </c>
      <c r="D702" s="51" t="s">
        <v>249</v>
      </c>
      <c r="E702" s="51" t="s">
        <v>3707</v>
      </c>
      <c r="F702" s="58">
        <v>114.603157316308</v>
      </c>
      <c r="G702" s="58">
        <v>94.682371362658301</v>
      </c>
      <c r="H702" s="58">
        <v>105.76733851510799</v>
      </c>
      <c r="I702" s="58">
        <v>109.10795276026001</v>
      </c>
      <c r="J702" s="58">
        <v>112.252776750176</v>
      </c>
      <c r="K702" s="58">
        <v>124.73472946323101</v>
      </c>
      <c r="L702" s="58">
        <v>101.15307010367501</v>
      </c>
      <c r="M702" s="59">
        <v>0.65633521680652396</v>
      </c>
      <c r="N702" s="59">
        <v>0.70436268445540995</v>
      </c>
      <c r="O702" s="59">
        <v>0.66184893724103699</v>
      </c>
      <c r="P702" s="59">
        <v>0.62292563041457705</v>
      </c>
      <c r="Q702" s="59">
        <v>0.57902450144075701</v>
      </c>
      <c r="R702" s="59">
        <v>0.59292530961779399</v>
      </c>
      <c r="S702" s="59">
        <v>0.51025906036299695</v>
      </c>
    </row>
    <row r="703" spans="1:19" x14ac:dyDescent="0.35">
      <c r="A703" t="s">
        <v>364</v>
      </c>
      <c r="B703" t="s">
        <v>365</v>
      </c>
      <c r="C703" s="51" t="s">
        <v>40</v>
      </c>
      <c r="D703" s="51" t="s">
        <v>216</v>
      </c>
      <c r="E703" s="51" t="s">
        <v>3708</v>
      </c>
      <c r="F703" s="58">
        <v>85.478841734335106</v>
      </c>
      <c r="G703" s="58">
        <v>97.180918705546006</v>
      </c>
      <c r="H703" s="58">
        <v>104.631736179342</v>
      </c>
      <c r="I703" s="58">
        <v>97.457476990741895</v>
      </c>
      <c r="J703" s="58">
        <v>112.34292492615199</v>
      </c>
      <c r="K703" s="58">
        <v>114.089617529181</v>
      </c>
      <c r="L703" s="58">
        <v>108.072861688053</v>
      </c>
      <c r="M703" s="59">
        <v>0.65821815627007896</v>
      </c>
      <c r="N703" s="59">
        <v>0.69184997021505601</v>
      </c>
      <c r="O703" s="59">
        <v>0.66144602260545005</v>
      </c>
      <c r="P703" s="59">
        <v>0.63417946611718501</v>
      </c>
      <c r="Q703" s="59">
        <v>0.60234051071688599</v>
      </c>
      <c r="R703" s="59">
        <v>0.61196308665953703</v>
      </c>
      <c r="S703" s="59">
        <v>0.54730826623573003</v>
      </c>
    </row>
    <row r="704" spans="1:19" x14ac:dyDescent="0.35">
      <c r="A704" t="s">
        <v>1622</v>
      </c>
      <c r="B704" t="s">
        <v>1623</v>
      </c>
      <c r="C704" s="51" t="s">
        <v>40</v>
      </c>
      <c r="D704" s="51" t="s">
        <v>216</v>
      </c>
      <c r="E704" s="51" t="s">
        <v>3707</v>
      </c>
      <c r="F704" s="58">
        <v>100.82153596739801</v>
      </c>
      <c r="G704" s="58">
        <v>113.072528686917</v>
      </c>
      <c r="H704" s="58">
        <v>103.87130169491</v>
      </c>
      <c r="I704" s="58">
        <v>106.746143251305</v>
      </c>
      <c r="J704" s="58">
        <v>122.017928309252</v>
      </c>
      <c r="K704" s="58">
        <v>114.526370058929</v>
      </c>
      <c r="L704" s="58">
        <v>109.556965329665</v>
      </c>
      <c r="M704" s="59">
        <v>0.71776665292102104</v>
      </c>
      <c r="N704" s="59">
        <v>0.75715892726832101</v>
      </c>
      <c r="O704" s="59">
        <v>0.72203786163889405</v>
      </c>
      <c r="P704" s="59">
        <v>0.69066472580518401</v>
      </c>
      <c r="Q704" s="59">
        <v>0.65417056575962595</v>
      </c>
      <c r="R704" s="59">
        <v>0.66507636631692002</v>
      </c>
      <c r="S704" s="59">
        <v>0.57493891929567698</v>
      </c>
    </row>
    <row r="705" spans="1:19" x14ac:dyDescent="0.35">
      <c r="A705" t="s">
        <v>284</v>
      </c>
      <c r="B705" t="s">
        <v>285</v>
      </c>
      <c r="C705" s="51" t="s">
        <v>40</v>
      </c>
      <c r="D705" s="51" t="s">
        <v>261</v>
      </c>
      <c r="E705" s="51" t="s">
        <v>3708</v>
      </c>
      <c r="F705" s="58">
        <v>102.220155027933</v>
      </c>
      <c r="G705" s="58">
        <v>107.277440239886</v>
      </c>
      <c r="H705" s="58">
        <v>112.829261526986</v>
      </c>
      <c r="I705" s="58">
        <v>105.476710012748</v>
      </c>
      <c r="J705" s="58">
        <v>113.723958305113</v>
      </c>
      <c r="K705" s="58">
        <v>115.84453941623801</v>
      </c>
      <c r="L705" s="58"/>
      <c r="M705" s="59">
        <v>0.35372062735795101</v>
      </c>
      <c r="N705" s="59">
        <v>0.370478721080854</v>
      </c>
      <c r="O705" s="59">
        <v>0.35241013451459502</v>
      </c>
      <c r="P705" s="59">
        <v>0.34270705797957701</v>
      </c>
      <c r="Q705" s="59">
        <v>0.32500318774547299</v>
      </c>
      <c r="R705" s="59">
        <v>0.32709926040061699</v>
      </c>
      <c r="S705" s="59">
        <v>0.29310160765561399</v>
      </c>
    </row>
    <row r="706" spans="1:19" x14ac:dyDescent="0.35">
      <c r="A706" t="s">
        <v>167</v>
      </c>
      <c r="B706" t="s">
        <v>168</v>
      </c>
      <c r="C706" s="51" t="s">
        <v>60</v>
      </c>
      <c r="D706" s="51" t="s">
        <v>44</v>
      </c>
      <c r="E706" s="51" t="s">
        <v>3708</v>
      </c>
      <c r="F706" s="58">
        <v>106.400943284734</v>
      </c>
      <c r="G706" s="58">
        <v>112.78888955577</v>
      </c>
      <c r="H706" s="58">
        <v>101.346984485709</v>
      </c>
      <c r="I706" s="58">
        <v>107.52363491903201</v>
      </c>
      <c r="J706" s="58">
        <v>120.815502210422</v>
      </c>
      <c r="K706" s="58">
        <v>102.258514362965</v>
      </c>
      <c r="L706" s="58"/>
      <c r="M706" s="59">
        <v>0.33289251749762899</v>
      </c>
      <c r="N706" s="59">
        <v>0.34882627559479901</v>
      </c>
      <c r="O706" s="59">
        <v>0.33382898986943199</v>
      </c>
      <c r="P706" s="59">
        <v>0.32205859420445998</v>
      </c>
      <c r="Q706" s="59">
        <v>0.30461475801160698</v>
      </c>
      <c r="R706" s="59">
        <v>0.30812415150111899</v>
      </c>
      <c r="S706" s="59">
        <v>0.27005380083493502</v>
      </c>
    </row>
    <row r="707" spans="1:19" x14ac:dyDescent="0.35">
      <c r="A707" t="s">
        <v>585</v>
      </c>
      <c r="B707" t="s">
        <v>586</v>
      </c>
      <c r="C707" s="51" t="s">
        <v>60</v>
      </c>
      <c r="D707" s="51" t="s">
        <v>52</v>
      </c>
      <c r="E707" s="51" t="s">
        <v>3707</v>
      </c>
      <c r="F707" s="58">
        <v>108.41692401480699</v>
      </c>
      <c r="G707" s="58">
        <v>101.285897036291</v>
      </c>
      <c r="H707" s="58">
        <v>123.70723805805299</v>
      </c>
      <c r="I707" s="58">
        <v>100.691959411977</v>
      </c>
      <c r="J707" s="58">
        <v>102.62579126595</v>
      </c>
      <c r="K707" s="58">
        <v>116.50001220077699</v>
      </c>
      <c r="L707" s="58">
        <v>83.770769196753804</v>
      </c>
      <c r="M707" s="59">
        <v>0.64495946614494903</v>
      </c>
      <c r="N707" s="59">
        <v>0.682118262116164</v>
      </c>
      <c r="O707" s="59">
        <v>0.64907199647387803</v>
      </c>
      <c r="P707" s="59">
        <v>0.62012918573645104</v>
      </c>
      <c r="Q707" s="59">
        <v>0.58775404980851698</v>
      </c>
      <c r="R707" s="59">
        <v>0.59774323676156804</v>
      </c>
      <c r="S707" s="59">
        <v>0.53612923154988201</v>
      </c>
    </row>
    <row r="708" spans="1:19" x14ac:dyDescent="0.35">
      <c r="A708" t="s">
        <v>573</v>
      </c>
      <c r="B708" t="s">
        <v>574</v>
      </c>
      <c r="C708" s="51" t="s">
        <v>40</v>
      </c>
      <c r="D708" s="51" t="s">
        <v>52</v>
      </c>
      <c r="E708" s="51" t="s">
        <v>3708</v>
      </c>
      <c r="F708" s="58">
        <v>104.912948404885</v>
      </c>
      <c r="G708" s="58">
        <v>109.075661083146</v>
      </c>
      <c r="H708" s="58">
        <v>118.494640272826</v>
      </c>
      <c r="I708" s="58">
        <v>103.09908786890099</v>
      </c>
      <c r="J708" s="58">
        <v>104.751319243829</v>
      </c>
      <c r="K708" s="58">
        <v>110.791786206498</v>
      </c>
      <c r="L708" s="58">
        <v>86.516497663474894</v>
      </c>
      <c r="M708" s="59">
        <v>0.54021691443235298</v>
      </c>
      <c r="N708" s="59">
        <v>0.560979906027127</v>
      </c>
      <c r="O708" s="59">
        <v>0.54238448545717399</v>
      </c>
      <c r="P708" s="59">
        <v>0.52485664746709504</v>
      </c>
      <c r="Q708" s="59">
        <v>0.50293300557060605</v>
      </c>
      <c r="R708" s="59">
        <v>0.50949829813190095</v>
      </c>
      <c r="S708" s="59">
        <v>0.46452783858096802</v>
      </c>
    </row>
    <row r="709" spans="1:19" x14ac:dyDescent="0.35">
      <c r="A709" t="s">
        <v>583</v>
      </c>
      <c r="B709" t="s">
        <v>584</v>
      </c>
      <c r="C709" s="51" t="s">
        <v>60</v>
      </c>
      <c r="D709" s="51" t="s">
        <v>52</v>
      </c>
      <c r="E709" s="51" t="s">
        <v>3707</v>
      </c>
      <c r="F709" s="58">
        <v>91.588228434898099</v>
      </c>
      <c r="G709" s="58">
        <v>106.58338836083399</v>
      </c>
      <c r="H709" s="58">
        <v>118.569265353044</v>
      </c>
      <c r="I709" s="58">
        <v>97.755565838967797</v>
      </c>
      <c r="J709" s="58">
        <v>106.10566528803901</v>
      </c>
      <c r="K709" s="58">
        <v>119.654629055185</v>
      </c>
      <c r="L709" s="58">
        <v>84.108547457606704</v>
      </c>
      <c r="M709" s="59">
        <v>0.70767224340143398</v>
      </c>
      <c r="N709" s="59">
        <v>0.741583144536481</v>
      </c>
      <c r="O709" s="59">
        <v>0.71181364003515002</v>
      </c>
      <c r="P709" s="59">
        <v>0.68268660467137499</v>
      </c>
      <c r="Q709" s="59">
        <v>0.65003747631354403</v>
      </c>
      <c r="R709" s="59">
        <v>0.66115030571536304</v>
      </c>
      <c r="S709" s="59">
        <v>0.58928424169364502</v>
      </c>
    </row>
    <row r="710" spans="1:19" x14ac:dyDescent="0.35">
      <c r="A710" t="s">
        <v>577</v>
      </c>
      <c r="B710" t="s">
        <v>578</v>
      </c>
      <c r="C710" s="51" t="s">
        <v>40</v>
      </c>
      <c r="D710" s="51" t="s">
        <v>52</v>
      </c>
      <c r="E710" s="51" t="s">
        <v>3707</v>
      </c>
      <c r="F710" s="58">
        <v>98.279306218593305</v>
      </c>
      <c r="G710" s="58">
        <v>109.926972693585</v>
      </c>
      <c r="H710" s="58">
        <v>118.02366637577801</v>
      </c>
      <c r="I710" s="58">
        <v>98.3216899842743</v>
      </c>
      <c r="J710" s="58">
        <v>101.706304000594</v>
      </c>
      <c r="K710" s="58">
        <v>105.865391959159</v>
      </c>
      <c r="L710" s="58">
        <v>84.958978523778697</v>
      </c>
      <c r="M710" s="59">
        <v>0.64636764851895701</v>
      </c>
      <c r="N710" s="59">
        <v>0.68269067992946397</v>
      </c>
      <c r="O710" s="59">
        <v>0.65072038873468696</v>
      </c>
      <c r="P710" s="59">
        <v>0.62062259154018196</v>
      </c>
      <c r="Q710" s="59">
        <v>0.58805949948205005</v>
      </c>
      <c r="R710" s="59">
        <v>0.59898688276345902</v>
      </c>
      <c r="S710" s="59">
        <v>0.53651858932670105</v>
      </c>
    </row>
    <row r="711" spans="1:19" x14ac:dyDescent="0.35">
      <c r="A711" t="s">
        <v>587</v>
      </c>
      <c r="B711" t="s">
        <v>588</v>
      </c>
      <c r="C711" s="51" t="s">
        <v>60</v>
      </c>
      <c r="D711" s="51" t="s">
        <v>52</v>
      </c>
      <c r="E711" s="51" t="s">
        <v>3707</v>
      </c>
      <c r="F711" s="58">
        <v>110.157524103851</v>
      </c>
      <c r="G711" s="58">
        <v>113.818190141488</v>
      </c>
      <c r="H711" s="58">
        <v>121.184509421264</v>
      </c>
      <c r="I711" s="58">
        <v>104.641662899308</v>
      </c>
      <c r="J711" s="58">
        <v>103.103074702995</v>
      </c>
      <c r="K711" s="58">
        <v>108.228430685681</v>
      </c>
      <c r="L711" s="58">
        <v>84.654461864490202</v>
      </c>
      <c r="M711" s="59">
        <v>0.64634185769404096</v>
      </c>
      <c r="N711" s="59">
        <v>0.682662549236424</v>
      </c>
      <c r="O711" s="59">
        <v>0.65069096400664195</v>
      </c>
      <c r="P711" s="59">
        <v>0.62059847239413601</v>
      </c>
      <c r="Q711" s="59">
        <v>0.58803737359620001</v>
      </c>
      <c r="R711" s="59">
        <v>0.59896133387097805</v>
      </c>
      <c r="S711" s="59">
        <v>0.53649518052251599</v>
      </c>
    </row>
    <row r="712" spans="1:19" x14ac:dyDescent="0.35">
      <c r="A712" t="s">
        <v>579</v>
      </c>
      <c r="B712" t="s">
        <v>580</v>
      </c>
      <c r="C712" s="51" t="s">
        <v>40</v>
      </c>
      <c r="D712" s="51" t="s">
        <v>52</v>
      </c>
      <c r="E712" s="51" t="s">
        <v>3707</v>
      </c>
      <c r="F712" s="58">
        <v>102.599740096772</v>
      </c>
      <c r="G712" s="58">
        <v>114.70238601997001</v>
      </c>
      <c r="H712" s="58">
        <v>121.764640936917</v>
      </c>
      <c r="I712" s="58">
        <v>110.00889115511301</v>
      </c>
      <c r="J712" s="58">
        <v>105.954420971386</v>
      </c>
      <c r="K712" s="58">
        <v>112.066383507807</v>
      </c>
      <c r="L712" s="58">
        <v>87.311148577359006</v>
      </c>
      <c r="M712" s="59">
        <v>0.69048700003866104</v>
      </c>
      <c r="N712" s="59">
        <v>0.72503045247200804</v>
      </c>
      <c r="O712" s="59">
        <v>0.69459718095329404</v>
      </c>
      <c r="P712" s="59">
        <v>0.66594591480308596</v>
      </c>
      <c r="Q712" s="59">
        <v>0.63394745799383601</v>
      </c>
      <c r="R712" s="59">
        <v>0.64433078215465101</v>
      </c>
      <c r="S712" s="59">
        <v>0.58170398667781698</v>
      </c>
    </row>
    <row r="713" spans="1:19" x14ac:dyDescent="0.35">
      <c r="A713" t="s">
        <v>575</v>
      </c>
      <c r="B713" t="s">
        <v>576</v>
      </c>
      <c r="C713" s="51" t="s">
        <v>40</v>
      </c>
      <c r="D713" s="51" t="s">
        <v>52</v>
      </c>
      <c r="E713" s="51" t="s">
        <v>3707</v>
      </c>
      <c r="F713" s="58">
        <v>106.389145938748</v>
      </c>
      <c r="G713" s="58">
        <v>107.449450257338</v>
      </c>
      <c r="H713" s="58">
        <v>119.67850495139901</v>
      </c>
      <c r="I713" s="58">
        <v>102.275745923221</v>
      </c>
      <c r="J713" s="58">
        <v>111.372094703397</v>
      </c>
      <c r="K713" s="58">
        <v>122.514733210025</v>
      </c>
      <c r="L713" s="58">
        <v>88.996105413652899</v>
      </c>
      <c r="M713" s="59">
        <v>0.64636764851895701</v>
      </c>
      <c r="N713" s="59">
        <v>0.68269067992946397</v>
      </c>
      <c r="O713" s="59">
        <v>0.65072038873468696</v>
      </c>
      <c r="P713" s="59">
        <v>0.62062259154018196</v>
      </c>
      <c r="Q713" s="59">
        <v>0.58805949948205005</v>
      </c>
      <c r="R713" s="59">
        <v>0.59898688276345902</v>
      </c>
      <c r="S713" s="59">
        <v>0.53651858932670105</v>
      </c>
    </row>
    <row r="714" spans="1:19" x14ac:dyDescent="0.35">
      <c r="A714" t="s">
        <v>581</v>
      </c>
      <c r="B714" t="s">
        <v>582</v>
      </c>
      <c r="C714" s="51" t="s">
        <v>40</v>
      </c>
      <c r="D714" s="51" t="s">
        <v>52</v>
      </c>
      <c r="E714" s="51" t="s">
        <v>3708</v>
      </c>
      <c r="F714" s="58">
        <v>104.912948404885</v>
      </c>
      <c r="G714" s="58">
        <v>109.075661083146</v>
      </c>
      <c r="H714" s="58">
        <v>118.494640272826</v>
      </c>
      <c r="I714" s="58">
        <v>103.09908786890099</v>
      </c>
      <c r="J714" s="58">
        <v>104.751319243829</v>
      </c>
      <c r="K714" s="58">
        <v>110.791786206498</v>
      </c>
      <c r="L714" s="58">
        <v>86.516497663474894</v>
      </c>
      <c r="M714" s="59">
        <v>0.54021691443235298</v>
      </c>
      <c r="N714" s="59">
        <v>0.560979906027127</v>
      </c>
      <c r="O714" s="59">
        <v>0.54238448545717399</v>
      </c>
      <c r="P714" s="59">
        <v>0.52485664746709504</v>
      </c>
      <c r="Q714" s="59">
        <v>0.50293300557060605</v>
      </c>
      <c r="R714" s="59">
        <v>0.50949829813190095</v>
      </c>
      <c r="S714" s="59">
        <v>0.46452783858096802</v>
      </c>
    </row>
    <row r="715" spans="1:19" x14ac:dyDescent="0.35">
      <c r="A715" t="s">
        <v>1988</v>
      </c>
      <c r="B715" t="s">
        <v>1989</v>
      </c>
      <c r="C715" s="51" t="s">
        <v>60</v>
      </c>
      <c r="D715" s="51" t="s">
        <v>114</v>
      </c>
      <c r="E715" s="51" t="s">
        <v>3707</v>
      </c>
      <c r="F715" s="58">
        <v>98.306079639900801</v>
      </c>
      <c r="G715" s="58">
        <v>111.42430741197001</v>
      </c>
      <c r="H715" s="58">
        <v>104.692026284698</v>
      </c>
      <c r="I715" s="58">
        <v>102.784177813296</v>
      </c>
      <c r="J715" s="58">
        <v>124.25242554909801</v>
      </c>
      <c r="K715" s="58">
        <v>119.608133084901</v>
      </c>
      <c r="L715" s="58">
        <v>90.782605008413896</v>
      </c>
      <c r="M715" s="59">
        <v>0.63701553135501698</v>
      </c>
      <c r="N715" s="59">
        <v>0.675842991797177</v>
      </c>
      <c r="O715" s="59">
        <v>0.64159515728396899</v>
      </c>
      <c r="P715" s="59">
        <v>0.60924795619790695</v>
      </c>
      <c r="Q715" s="59">
        <v>0.57422901009911897</v>
      </c>
      <c r="R715" s="59">
        <v>0.58601690811176699</v>
      </c>
      <c r="S715" s="59">
        <v>0.51009912074761099</v>
      </c>
    </row>
    <row r="716" spans="1:19" x14ac:dyDescent="0.35">
      <c r="A716" t="s">
        <v>1994</v>
      </c>
      <c r="B716" t="s">
        <v>1995</v>
      </c>
      <c r="C716" s="51" t="s">
        <v>60</v>
      </c>
      <c r="D716" s="51" t="s">
        <v>114</v>
      </c>
      <c r="E716" s="51" t="s">
        <v>3707</v>
      </c>
      <c r="F716" s="58">
        <v>98.306079639900801</v>
      </c>
      <c r="G716" s="58">
        <v>108.94678497572301</v>
      </c>
      <c r="H716" s="58">
        <v>112.98365563618501</v>
      </c>
      <c r="I716" s="58">
        <v>102.784177813296</v>
      </c>
      <c r="J716" s="58">
        <v>112.17015700859599</v>
      </c>
      <c r="K716" s="58">
        <v>105.043886708599</v>
      </c>
      <c r="L716" s="58">
        <v>89.905720923548103</v>
      </c>
      <c r="M716" s="59">
        <v>0.63701553135501698</v>
      </c>
      <c r="N716" s="59">
        <v>0.675842991797177</v>
      </c>
      <c r="O716" s="59">
        <v>0.64159515728396899</v>
      </c>
      <c r="P716" s="59">
        <v>0.60924795619790695</v>
      </c>
      <c r="Q716" s="59">
        <v>0.57422901009911897</v>
      </c>
      <c r="R716" s="59">
        <v>0.58601690811176699</v>
      </c>
      <c r="S716" s="59">
        <v>0.42841379336003499</v>
      </c>
    </row>
    <row r="717" spans="1:19" x14ac:dyDescent="0.35">
      <c r="A717" t="s">
        <v>1980</v>
      </c>
      <c r="B717" t="s">
        <v>1981</v>
      </c>
      <c r="C717" s="51" t="s">
        <v>40</v>
      </c>
      <c r="D717" s="51" t="s">
        <v>114</v>
      </c>
      <c r="E717" s="51" t="s">
        <v>3707</v>
      </c>
      <c r="F717" s="58">
        <v>102.639501522133</v>
      </c>
      <c r="G717" s="58">
        <v>112.48816768797801</v>
      </c>
      <c r="H717" s="58">
        <v>110.653144261265</v>
      </c>
      <c r="I717" s="58">
        <v>101.734976081225</v>
      </c>
      <c r="J717" s="58">
        <v>113.189873795732</v>
      </c>
      <c r="K717" s="58">
        <v>104.765914190814</v>
      </c>
      <c r="L717" s="58">
        <v>89.068516366723003</v>
      </c>
      <c r="M717" s="59">
        <v>0.637046373178911</v>
      </c>
      <c r="N717" s="59">
        <v>0.675874039994382</v>
      </c>
      <c r="O717" s="59">
        <v>0.64162228743789995</v>
      </c>
      <c r="P717" s="59">
        <v>0.60927280200181899</v>
      </c>
      <c r="Q717" s="59">
        <v>0.57425194425383197</v>
      </c>
      <c r="R717" s="59">
        <v>0.586038047203565</v>
      </c>
      <c r="S717" s="59">
        <v>0.51011480409940002</v>
      </c>
    </row>
    <row r="718" spans="1:19" x14ac:dyDescent="0.35">
      <c r="A718" t="s">
        <v>1990</v>
      </c>
      <c r="B718" t="s">
        <v>1991</v>
      </c>
      <c r="C718" s="51" t="s">
        <v>60</v>
      </c>
      <c r="D718" s="51" t="s">
        <v>114</v>
      </c>
      <c r="E718" s="51" t="s">
        <v>3707</v>
      </c>
      <c r="F718" s="58">
        <v>108.233191274541</v>
      </c>
      <c r="G718" s="58">
        <v>106.97776961742601</v>
      </c>
      <c r="H718" s="58">
        <v>110.07611424413101</v>
      </c>
      <c r="I718" s="58">
        <v>101.750136484698</v>
      </c>
      <c r="J718" s="58">
        <v>113.500180418604</v>
      </c>
      <c r="K718" s="58">
        <v>107.438343180763</v>
      </c>
      <c r="L718" s="58">
        <v>89.419046768444005</v>
      </c>
      <c r="M718" s="59">
        <v>0.63374530604130397</v>
      </c>
      <c r="N718" s="59">
        <v>0.67503002852407401</v>
      </c>
      <c r="O718" s="59">
        <v>0.63765574849936302</v>
      </c>
      <c r="P718" s="59">
        <v>0.60831092233395301</v>
      </c>
      <c r="Q718" s="59">
        <v>0.573650617800051</v>
      </c>
      <c r="R718" s="59">
        <v>0.58276886856599797</v>
      </c>
      <c r="S718" s="59">
        <v>0.50877623849972498</v>
      </c>
    </row>
    <row r="719" spans="1:19" x14ac:dyDescent="0.35">
      <c r="A719" t="s">
        <v>1984</v>
      </c>
      <c r="B719" t="s">
        <v>1985</v>
      </c>
      <c r="C719" s="51" t="s">
        <v>40</v>
      </c>
      <c r="D719" s="51" t="s">
        <v>114</v>
      </c>
      <c r="E719" s="51" t="s">
        <v>3707</v>
      </c>
      <c r="F719" s="58">
        <v>101.822715549821</v>
      </c>
      <c r="G719" s="58">
        <v>109.308479072772</v>
      </c>
      <c r="H719" s="58">
        <v>105.303551017068</v>
      </c>
      <c r="I719" s="58">
        <v>100.707224808801</v>
      </c>
      <c r="J719" s="58">
        <v>111.95578966508199</v>
      </c>
      <c r="K719" s="58">
        <v>109.77730261318</v>
      </c>
      <c r="L719" s="58">
        <v>88.144976746777004</v>
      </c>
      <c r="M719" s="59">
        <v>0.63683483590574297</v>
      </c>
      <c r="N719" s="59">
        <v>0.67613903695297495</v>
      </c>
      <c r="O719" s="59">
        <v>0.64140820766774498</v>
      </c>
      <c r="P719" s="59">
        <v>0.60952393021096196</v>
      </c>
      <c r="Q719" s="59">
        <v>0.57459579268591199</v>
      </c>
      <c r="R719" s="59">
        <v>0.58596405530070805</v>
      </c>
      <c r="S719" s="59">
        <v>0.51006147804377899</v>
      </c>
    </row>
    <row r="720" spans="1:19" x14ac:dyDescent="0.35">
      <c r="A720" t="s">
        <v>1982</v>
      </c>
      <c r="B720" t="s">
        <v>1983</v>
      </c>
      <c r="C720" s="51" t="s">
        <v>40</v>
      </c>
      <c r="D720" s="51" t="s">
        <v>114</v>
      </c>
      <c r="E720" s="51" t="s">
        <v>3708</v>
      </c>
      <c r="F720" s="58">
        <v>103.11439931541901</v>
      </c>
      <c r="G720" s="58">
        <v>112.416518748317</v>
      </c>
      <c r="H720" s="58">
        <v>109.47033863096701</v>
      </c>
      <c r="I720" s="58">
        <v>104.83259171618499</v>
      </c>
      <c r="J720" s="58">
        <v>116.021144239066</v>
      </c>
      <c r="K720" s="58">
        <v>108.78781562040901</v>
      </c>
      <c r="L720" s="58">
        <v>89.905720923548103</v>
      </c>
      <c r="M720" s="59">
        <v>0.52509472220813502</v>
      </c>
      <c r="N720" s="59">
        <v>0.54886521438248603</v>
      </c>
      <c r="O720" s="59">
        <v>0.52754323912496404</v>
      </c>
      <c r="P720" s="59">
        <v>0.50758635997388402</v>
      </c>
      <c r="Q720" s="59">
        <v>0.48315578811902299</v>
      </c>
      <c r="R720" s="59">
        <v>0.49054765728605798</v>
      </c>
      <c r="S720" s="59">
        <v>0.42841379336003499</v>
      </c>
    </row>
    <row r="721" spans="1:19" x14ac:dyDescent="0.35">
      <c r="A721" t="s">
        <v>1986</v>
      </c>
      <c r="B721" t="s">
        <v>1987</v>
      </c>
      <c r="C721" s="51" t="s">
        <v>40</v>
      </c>
      <c r="D721" s="51" t="s">
        <v>114</v>
      </c>
      <c r="E721" s="51" t="s">
        <v>3708</v>
      </c>
      <c r="F721" s="58">
        <v>103.11439931541901</v>
      </c>
      <c r="G721" s="58">
        <v>112.416518748317</v>
      </c>
      <c r="H721" s="58">
        <v>109.47033863096701</v>
      </c>
      <c r="I721" s="58">
        <v>104.83259171618499</v>
      </c>
      <c r="J721" s="58">
        <v>116.021144239066</v>
      </c>
      <c r="K721" s="58">
        <v>108.78781562040901</v>
      </c>
      <c r="L721" s="58">
        <v>89.905720923548103</v>
      </c>
      <c r="M721" s="59">
        <v>0.52509472220813502</v>
      </c>
      <c r="N721" s="59">
        <v>0.54886521438248603</v>
      </c>
      <c r="O721" s="59">
        <v>0.52754323912496404</v>
      </c>
      <c r="P721" s="59">
        <v>0.50758635997388402</v>
      </c>
      <c r="Q721" s="59">
        <v>0.48315578811902299</v>
      </c>
      <c r="R721" s="59">
        <v>0.49054765728605798</v>
      </c>
      <c r="S721" s="59">
        <v>0.42841379336003499</v>
      </c>
    </row>
    <row r="722" spans="1:19" x14ac:dyDescent="0.35">
      <c r="A722" t="s">
        <v>1992</v>
      </c>
      <c r="B722" t="s">
        <v>1993</v>
      </c>
      <c r="C722" s="51" t="s">
        <v>60</v>
      </c>
      <c r="D722" s="51" t="s">
        <v>114</v>
      </c>
      <c r="E722" s="51" t="s">
        <v>3707</v>
      </c>
      <c r="F722" s="58">
        <v>110.20329343688999</v>
      </c>
      <c r="G722" s="58">
        <v>119.73476312720101</v>
      </c>
      <c r="H722" s="58">
        <v>112.80622722701</v>
      </c>
      <c r="I722" s="58">
        <v>115.54573139604901</v>
      </c>
      <c r="J722" s="58">
        <v>119.67590958328501</v>
      </c>
      <c r="K722" s="58">
        <v>113.061259675926</v>
      </c>
      <c r="L722" s="58">
        <v>90.936523627733493</v>
      </c>
      <c r="M722" s="59">
        <v>0.63658789292985196</v>
      </c>
      <c r="N722" s="59">
        <v>0.67572116197019605</v>
      </c>
      <c r="O722" s="59">
        <v>0.64120607733997304</v>
      </c>
      <c r="P722" s="59">
        <v>0.609112656323754</v>
      </c>
      <c r="Q722" s="59">
        <v>0.57415102374945803</v>
      </c>
      <c r="R722" s="59">
        <v>0.58570497153253398</v>
      </c>
      <c r="S722" s="59">
        <v>0.50979159538785102</v>
      </c>
    </row>
    <row r="723" spans="1:19" x14ac:dyDescent="0.35">
      <c r="A723" t="s">
        <v>723</v>
      </c>
      <c r="B723" t="s">
        <v>724</v>
      </c>
      <c r="C723" s="51" t="s">
        <v>60</v>
      </c>
      <c r="D723" s="51" t="s">
        <v>249</v>
      </c>
      <c r="E723" s="51" t="s">
        <v>3707</v>
      </c>
      <c r="F723" s="58">
        <v>107.960759970008</v>
      </c>
      <c r="G723" s="58">
        <v>107.45460792974799</v>
      </c>
      <c r="H723" s="58">
        <v>111.036330620966</v>
      </c>
      <c r="I723" s="58">
        <v>102.97484573760499</v>
      </c>
      <c r="J723" s="58">
        <v>109.23807310722501</v>
      </c>
      <c r="K723" s="58">
        <v>109.164140588283</v>
      </c>
      <c r="L723" s="58">
        <v>90.989290144980302</v>
      </c>
      <c r="M723" s="59">
        <v>0.66099799259324898</v>
      </c>
      <c r="N723" s="59">
        <v>0.69418292491604905</v>
      </c>
      <c r="O723" s="59">
        <v>0.66452109504693102</v>
      </c>
      <c r="P723" s="59">
        <v>0.63768532609470197</v>
      </c>
      <c r="Q723" s="59">
        <v>0.60807466402461896</v>
      </c>
      <c r="R723" s="59">
        <v>0.61744608099612697</v>
      </c>
      <c r="S723" s="59">
        <v>0.55913438084855605</v>
      </c>
    </row>
    <row r="724" spans="1:19" x14ac:dyDescent="0.35">
      <c r="A724" t="s">
        <v>717</v>
      </c>
      <c r="B724" t="s">
        <v>718</v>
      </c>
      <c r="C724" s="51" t="s">
        <v>40</v>
      </c>
      <c r="D724" s="51" t="s">
        <v>249</v>
      </c>
      <c r="E724" s="51" t="s">
        <v>3707</v>
      </c>
      <c r="F724" s="58">
        <v>111.460311575185</v>
      </c>
      <c r="G724" s="58">
        <v>107.92398897049701</v>
      </c>
      <c r="H724" s="58">
        <v>106.15343725756399</v>
      </c>
      <c r="I724" s="58">
        <v>108.681870654675</v>
      </c>
      <c r="J724" s="58">
        <v>103.78763138191201</v>
      </c>
      <c r="K724" s="58">
        <v>96.352700561056295</v>
      </c>
      <c r="L724" s="58">
        <v>89.996967095624797</v>
      </c>
      <c r="M724" s="59">
        <v>0.74292089151362894</v>
      </c>
      <c r="N724" s="59">
        <v>0.77282851984427103</v>
      </c>
      <c r="O724" s="59">
        <v>0.74605064129316301</v>
      </c>
      <c r="P724" s="59">
        <v>0.72170476186325005</v>
      </c>
      <c r="Q724" s="59">
        <v>0.69326756201501205</v>
      </c>
      <c r="R724" s="59">
        <v>0.70178987549510397</v>
      </c>
      <c r="S724" s="59">
        <v>0.63760750673008904</v>
      </c>
    </row>
    <row r="725" spans="1:19" x14ac:dyDescent="0.35">
      <c r="A725" t="s">
        <v>713</v>
      </c>
      <c r="B725" t="s">
        <v>714</v>
      </c>
      <c r="C725" s="51" t="s">
        <v>40</v>
      </c>
      <c r="D725" s="51" t="s">
        <v>249</v>
      </c>
      <c r="E725" s="51" t="s">
        <v>3707</v>
      </c>
      <c r="F725" s="58">
        <v>115.696651131073</v>
      </c>
      <c r="G725" s="58">
        <v>114.727188839522</v>
      </c>
      <c r="H725" s="58">
        <v>106.135925137878</v>
      </c>
      <c r="I725" s="58">
        <v>100.52693213648</v>
      </c>
      <c r="J725" s="58">
        <v>107.25302764554699</v>
      </c>
      <c r="K725" s="58">
        <v>98.587947033862307</v>
      </c>
      <c r="L725" s="58">
        <v>90.819801077948497</v>
      </c>
      <c r="M725" s="59">
        <v>0.70083035806499405</v>
      </c>
      <c r="N725" s="59">
        <v>0.73129926474280404</v>
      </c>
      <c r="O725" s="59">
        <v>0.69939378187630696</v>
      </c>
      <c r="P725" s="59">
        <v>0.67710235809139496</v>
      </c>
      <c r="Q725" s="59">
        <v>0.64620429239489197</v>
      </c>
      <c r="R725" s="59">
        <v>0.65294136053741203</v>
      </c>
      <c r="S725" s="59">
        <v>0.585465128774736</v>
      </c>
    </row>
    <row r="726" spans="1:19" x14ac:dyDescent="0.35">
      <c r="A726" t="s">
        <v>711</v>
      </c>
      <c r="B726" t="s">
        <v>712</v>
      </c>
      <c r="C726" s="51" t="s">
        <v>40</v>
      </c>
      <c r="D726" s="51" t="s">
        <v>249</v>
      </c>
      <c r="E726" s="51" t="s">
        <v>3707</v>
      </c>
      <c r="F726" s="58">
        <v>113.83338049071</v>
      </c>
      <c r="G726" s="58">
        <v>109.498491666536</v>
      </c>
      <c r="H726" s="58">
        <v>105.39425093717</v>
      </c>
      <c r="I726" s="58">
        <v>107.42828186717701</v>
      </c>
      <c r="J726" s="58">
        <v>110.364490974169</v>
      </c>
      <c r="K726" s="58">
        <v>97.958525752279499</v>
      </c>
      <c r="L726" s="58">
        <v>91.847590147092902</v>
      </c>
      <c r="M726" s="59">
        <v>0.68876642065668503</v>
      </c>
      <c r="N726" s="59">
        <v>0.72052831953338703</v>
      </c>
      <c r="O726" s="59">
        <v>0.69206025066792598</v>
      </c>
      <c r="P726" s="59">
        <v>0.66665567501672396</v>
      </c>
      <c r="Q726" s="59">
        <v>0.63785214831774595</v>
      </c>
      <c r="R726" s="59">
        <v>0.64654708826890395</v>
      </c>
      <c r="S726" s="59">
        <v>0.58922302525134795</v>
      </c>
    </row>
    <row r="727" spans="1:19" x14ac:dyDescent="0.35">
      <c r="A727" t="s">
        <v>721</v>
      </c>
      <c r="B727" t="s">
        <v>722</v>
      </c>
      <c r="C727" s="51" t="s">
        <v>60</v>
      </c>
      <c r="D727" s="51" t="s">
        <v>249</v>
      </c>
      <c r="E727" s="51" t="s">
        <v>3707</v>
      </c>
      <c r="F727" s="58">
        <v>110.66136908867701</v>
      </c>
      <c r="G727" s="58">
        <v>114.88717523849</v>
      </c>
      <c r="H727" s="58">
        <v>113.527287809512</v>
      </c>
      <c r="I727" s="58">
        <v>102.97484573760499</v>
      </c>
      <c r="J727" s="58">
        <v>111.654507511647</v>
      </c>
      <c r="K727" s="58">
        <v>107.085294863857</v>
      </c>
      <c r="L727" s="58">
        <v>90.989290144980302</v>
      </c>
      <c r="M727" s="59">
        <v>0.66099799259324898</v>
      </c>
      <c r="N727" s="59">
        <v>0.69418292491604905</v>
      </c>
      <c r="O727" s="59">
        <v>0.66452109504693102</v>
      </c>
      <c r="P727" s="59">
        <v>0.63768532609470197</v>
      </c>
      <c r="Q727" s="59">
        <v>0.60807466402461896</v>
      </c>
      <c r="R727" s="59">
        <v>0.61744608099612697</v>
      </c>
      <c r="S727" s="59">
        <v>0.55913438084855605</v>
      </c>
    </row>
    <row r="728" spans="1:19" x14ac:dyDescent="0.35">
      <c r="A728" t="s">
        <v>725</v>
      </c>
      <c r="B728" t="s">
        <v>726</v>
      </c>
      <c r="C728" s="51" t="s">
        <v>60</v>
      </c>
      <c r="D728" s="51" t="s">
        <v>249</v>
      </c>
      <c r="E728" s="51" t="s">
        <v>3707</v>
      </c>
      <c r="F728" s="58">
        <v>117.954258984492</v>
      </c>
      <c r="G728" s="58">
        <v>115.98135737204301</v>
      </c>
      <c r="H728" s="58">
        <v>114.43493000413601</v>
      </c>
      <c r="I728" s="58">
        <v>116.765022355752</v>
      </c>
      <c r="J728" s="58">
        <v>106.178729709039</v>
      </c>
      <c r="K728" s="58">
        <v>99.318031231135805</v>
      </c>
      <c r="L728" s="58">
        <v>97.676490493049997</v>
      </c>
      <c r="M728" s="59">
        <v>0.66219067946632104</v>
      </c>
      <c r="N728" s="59">
        <v>0.69519432679313098</v>
      </c>
      <c r="O728" s="59">
        <v>0.66581467616344703</v>
      </c>
      <c r="P728" s="59">
        <v>0.63860658554588201</v>
      </c>
      <c r="Q728" s="59">
        <v>0.60891381687297796</v>
      </c>
      <c r="R728" s="59">
        <v>0.61857894343927</v>
      </c>
      <c r="S728" s="59">
        <v>0.56007108820573503</v>
      </c>
    </row>
    <row r="729" spans="1:19" x14ac:dyDescent="0.35">
      <c r="A729" t="s">
        <v>3585</v>
      </c>
      <c r="B729" t="s">
        <v>3586</v>
      </c>
      <c r="C729" s="51" t="s">
        <v>60</v>
      </c>
      <c r="D729" s="51" t="s">
        <v>44</v>
      </c>
      <c r="E729" s="51" t="s">
        <v>3708</v>
      </c>
      <c r="F729" s="58">
        <v>106.341137294666</v>
      </c>
      <c r="G729" s="58">
        <v>109.528649266998</v>
      </c>
      <c r="H729" s="58">
        <v>113.867469244627</v>
      </c>
      <c r="I729" s="58">
        <v>106.54687859873</v>
      </c>
      <c r="J729" s="58">
        <v>114.45962147137401</v>
      </c>
      <c r="K729" s="58">
        <v>110.659980737098</v>
      </c>
      <c r="L729" s="58">
        <v>92.557357007320306</v>
      </c>
      <c r="M729" s="59">
        <v>0.381383944144218</v>
      </c>
      <c r="N729" s="59">
        <v>0.40132226908442398</v>
      </c>
      <c r="O729" s="59">
        <v>0.38240598953432697</v>
      </c>
      <c r="P729" s="59">
        <v>0.36842420805381099</v>
      </c>
      <c r="Q729" s="59">
        <v>0.349629834113039</v>
      </c>
      <c r="R729" s="59">
        <v>0.35362085345597899</v>
      </c>
      <c r="S729" s="59">
        <v>0.319088355793751</v>
      </c>
    </row>
    <row r="730" spans="1:19" x14ac:dyDescent="0.35">
      <c r="A730" t="s">
        <v>2098</v>
      </c>
      <c r="B730" t="s">
        <v>2099</v>
      </c>
      <c r="C730" s="51" t="s">
        <v>40</v>
      </c>
      <c r="D730" s="51" t="s">
        <v>80</v>
      </c>
      <c r="E730" s="51" t="s">
        <v>3708</v>
      </c>
      <c r="F730" s="58">
        <v>100.812141784483</v>
      </c>
      <c r="G730" s="58">
        <v>117.31111701422</v>
      </c>
      <c r="H730" s="58">
        <v>96.026197354584397</v>
      </c>
      <c r="I730" s="58">
        <v>109.308935485841</v>
      </c>
      <c r="J730" s="58">
        <v>111.706675701278</v>
      </c>
      <c r="K730" s="58">
        <v>92.633189200101995</v>
      </c>
      <c r="L730" s="58">
        <v>103.801368865679</v>
      </c>
      <c r="M730" s="59">
        <v>0.51088093255511102</v>
      </c>
      <c r="N730" s="59">
        <v>0.53391442074036</v>
      </c>
      <c r="O730" s="59">
        <v>0.50983879966130496</v>
      </c>
      <c r="P730" s="59">
        <v>0.496397001795991</v>
      </c>
      <c r="Q730" s="59">
        <v>0.47431744483982002</v>
      </c>
      <c r="R730" s="59">
        <v>0.47595884915175302</v>
      </c>
      <c r="S730" s="59">
        <v>0.42484479924416502</v>
      </c>
    </row>
    <row r="731" spans="1:19" x14ac:dyDescent="0.35">
      <c r="A731" t="s">
        <v>2096</v>
      </c>
      <c r="B731" t="s">
        <v>2097</v>
      </c>
      <c r="C731" s="51" t="s">
        <v>40</v>
      </c>
      <c r="D731" s="51" t="s">
        <v>80</v>
      </c>
      <c r="E731" s="51" t="s">
        <v>3708</v>
      </c>
      <c r="F731" s="58">
        <v>100.812141784483</v>
      </c>
      <c r="G731" s="58">
        <v>117.31111701422</v>
      </c>
      <c r="H731" s="58">
        <v>96.026197354584397</v>
      </c>
      <c r="I731" s="58">
        <v>109.308935485841</v>
      </c>
      <c r="J731" s="58">
        <v>111.706675701278</v>
      </c>
      <c r="K731" s="58">
        <v>92.633189200101995</v>
      </c>
      <c r="L731" s="58">
        <v>103.801368865679</v>
      </c>
      <c r="M731" s="59">
        <v>0.51088093255511102</v>
      </c>
      <c r="N731" s="59">
        <v>0.53391442074036</v>
      </c>
      <c r="O731" s="59">
        <v>0.50983879966130496</v>
      </c>
      <c r="P731" s="59">
        <v>0.496397001795991</v>
      </c>
      <c r="Q731" s="59">
        <v>0.47431744483982002</v>
      </c>
      <c r="R731" s="59">
        <v>0.47595884915175302</v>
      </c>
      <c r="S731" s="59">
        <v>0.42484479924416502</v>
      </c>
    </row>
    <row r="732" spans="1:19" x14ac:dyDescent="0.35">
      <c r="A732" t="s">
        <v>2094</v>
      </c>
      <c r="B732" t="s">
        <v>2095</v>
      </c>
      <c r="C732" s="51" t="s">
        <v>40</v>
      </c>
      <c r="D732" s="51" t="s">
        <v>80</v>
      </c>
      <c r="E732" s="51" t="s">
        <v>3708</v>
      </c>
      <c r="F732" s="58">
        <v>100.812141784483</v>
      </c>
      <c r="G732" s="58">
        <v>117.31111701422</v>
      </c>
      <c r="H732" s="58">
        <v>96.026197354584397</v>
      </c>
      <c r="I732" s="58">
        <v>109.308935485841</v>
      </c>
      <c r="J732" s="58">
        <v>111.706675701278</v>
      </c>
      <c r="K732" s="58">
        <v>92.633189200101995</v>
      </c>
      <c r="L732" s="58">
        <v>103.801368865679</v>
      </c>
      <c r="M732" s="59">
        <v>0.51088093255511102</v>
      </c>
      <c r="N732" s="59">
        <v>0.53391442074036</v>
      </c>
      <c r="O732" s="59">
        <v>0.50983879966130496</v>
      </c>
      <c r="P732" s="59">
        <v>0.496397001795991</v>
      </c>
      <c r="Q732" s="59">
        <v>0.47431744483982002</v>
      </c>
      <c r="R732" s="59">
        <v>0.47595884915175302</v>
      </c>
      <c r="S732" s="59">
        <v>0.42484479924416502</v>
      </c>
    </row>
    <row r="733" spans="1:19" x14ac:dyDescent="0.35">
      <c r="A733" t="s">
        <v>38</v>
      </c>
      <c r="B733" t="s">
        <v>39</v>
      </c>
      <c r="C733" s="51" t="s">
        <v>40</v>
      </c>
      <c r="D733" s="51" t="s">
        <v>41</v>
      </c>
      <c r="E733" s="51" t="s">
        <v>3707</v>
      </c>
      <c r="F733" s="58">
        <v>114.094506005339</v>
      </c>
      <c r="G733" s="58">
        <v>100.43302498356201</v>
      </c>
      <c r="H733" s="58">
        <v>103.85912263975</v>
      </c>
      <c r="I733" s="58">
        <v>107.400569985907</v>
      </c>
      <c r="J733" s="58">
        <v>111.91476934946201</v>
      </c>
      <c r="K733" s="58">
        <v>91.096127593045196</v>
      </c>
      <c r="L733" s="58">
        <v>112.668264469284</v>
      </c>
      <c r="M733" s="59">
        <v>0.50358719463371904</v>
      </c>
      <c r="N733" s="59">
        <v>0.55960389355350004</v>
      </c>
      <c r="O733" s="59">
        <v>0.50998768457700605</v>
      </c>
      <c r="P733" s="59">
        <v>0.46544871108595998</v>
      </c>
      <c r="Q733" s="59">
        <v>0.41883773079848102</v>
      </c>
      <c r="R733" s="59">
        <v>0.43385603381455001</v>
      </c>
      <c r="S733" s="59">
        <v>0.35085104538672202</v>
      </c>
    </row>
    <row r="734" spans="1:19" x14ac:dyDescent="0.35">
      <c r="A734" t="s">
        <v>2039</v>
      </c>
      <c r="B734" t="s">
        <v>39</v>
      </c>
      <c r="C734" s="51" t="s">
        <v>40</v>
      </c>
      <c r="D734" s="51" t="s">
        <v>41</v>
      </c>
      <c r="E734" s="51" t="s">
        <v>3708</v>
      </c>
      <c r="F734" s="58"/>
      <c r="G734" s="58">
        <v>99.741568366422896</v>
      </c>
      <c r="H734" s="58"/>
      <c r="I734" s="58"/>
      <c r="J734" s="58"/>
      <c r="K734" s="58"/>
      <c r="L734" s="58"/>
      <c r="M734" s="59">
        <v>0.28684414014190401</v>
      </c>
      <c r="N734" s="59">
        <v>0.31553731515162198</v>
      </c>
      <c r="O734" s="59">
        <v>0.28870711891650203</v>
      </c>
      <c r="P734" s="59">
        <v>0.26569395230674703</v>
      </c>
      <c r="Q734" s="59">
        <v>0.23598458217180801</v>
      </c>
      <c r="R734" s="59">
        <v>0.24211928538577701</v>
      </c>
      <c r="S734" s="59">
        <v>0.18000683436113199</v>
      </c>
    </row>
    <row r="735" spans="1:19" x14ac:dyDescent="0.35">
      <c r="A735" t="s">
        <v>2460</v>
      </c>
      <c r="B735" t="s">
        <v>2461</v>
      </c>
      <c r="C735" s="51" t="s">
        <v>60</v>
      </c>
      <c r="D735" s="51" t="s">
        <v>109</v>
      </c>
      <c r="E735" s="51" t="s">
        <v>3707</v>
      </c>
      <c r="F735" s="58">
        <v>106.986331961956</v>
      </c>
      <c r="G735" s="58">
        <v>101.859847421301</v>
      </c>
      <c r="H735" s="58">
        <v>87.676184184635702</v>
      </c>
      <c r="I735" s="58">
        <v>108.01118585884601</v>
      </c>
      <c r="J735" s="58">
        <v>113.21163869260801</v>
      </c>
      <c r="K735" s="58">
        <v>100.025536102332</v>
      </c>
      <c r="L735" s="58">
        <v>96.024488314010696</v>
      </c>
      <c r="M735" s="59">
        <v>0.50402420928506797</v>
      </c>
      <c r="N735" s="59">
        <v>0.558141549764683</v>
      </c>
      <c r="O735" s="59">
        <v>0.51086279045147498</v>
      </c>
      <c r="P735" s="59">
        <v>0.467038411335574</v>
      </c>
      <c r="Q735" s="59">
        <v>0.42308734043699098</v>
      </c>
      <c r="R735" s="59">
        <v>0.43831235764778798</v>
      </c>
      <c r="S735" s="59">
        <v>0.36384209457683703</v>
      </c>
    </row>
    <row r="736" spans="1:19" x14ac:dyDescent="0.35">
      <c r="A736" t="s">
        <v>2035</v>
      </c>
      <c r="B736" t="s">
        <v>2036</v>
      </c>
      <c r="C736" s="51" t="s">
        <v>40</v>
      </c>
      <c r="D736" s="51" t="s">
        <v>146</v>
      </c>
      <c r="E736" s="51" t="s">
        <v>3707</v>
      </c>
      <c r="F736" s="58">
        <v>111.21125649325499</v>
      </c>
      <c r="G736" s="58">
        <v>126.48812739720501</v>
      </c>
      <c r="H736" s="58">
        <v>111.684392518815</v>
      </c>
      <c r="I736" s="58">
        <v>134.52200683249299</v>
      </c>
      <c r="J736" s="58">
        <v>128.34026890788101</v>
      </c>
      <c r="K736" s="58">
        <v>105.43139134873699</v>
      </c>
      <c r="L736" s="58">
        <v>91.569666026638998</v>
      </c>
      <c r="M736" s="59">
        <v>0.63962377560497297</v>
      </c>
      <c r="N736" s="59">
        <v>0.67918346695215803</v>
      </c>
      <c r="O736" s="59">
        <v>0.64310244257143701</v>
      </c>
      <c r="P736" s="59">
        <v>0.61619406210639605</v>
      </c>
      <c r="Q736" s="59">
        <v>0.58414114522537497</v>
      </c>
      <c r="R736" s="59">
        <v>0.590242689090275</v>
      </c>
      <c r="S736" s="59">
        <v>0.52934729562302696</v>
      </c>
    </row>
    <row r="737" spans="1:19" x14ac:dyDescent="0.35">
      <c r="A737" t="s">
        <v>2550</v>
      </c>
      <c r="B737" t="s">
        <v>2551</v>
      </c>
      <c r="C737" s="51" t="s">
        <v>40</v>
      </c>
      <c r="D737" s="51" t="s">
        <v>146</v>
      </c>
      <c r="E737" s="51" t="s">
        <v>3708</v>
      </c>
      <c r="F737" s="58">
        <v>98.487480219641</v>
      </c>
      <c r="G737" s="58">
        <v>109.631014281204</v>
      </c>
      <c r="H737" s="58">
        <v>99.978928618262501</v>
      </c>
      <c r="I737" s="58">
        <v>98.618175297694194</v>
      </c>
      <c r="J737" s="58">
        <v>109.532550714186</v>
      </c>
      <c r="K737" s="58">
        <v>107.80796034527999</v>
      </c>
      <c r="L737" s="58">
        <v>104.191659717123</v>
      </c>
      <c r="M737" s="59">
        <v>0.51732632671082002</v>
      </c>
      <c r="N737" s="59">
        <v>0.54505390282558497</v>
      </c>
      <c r="O737" s="59">
        <v>0.52047760174009705</v>
      </c>
      <c r="P737" s="59">
        <v>0.497071490801055</v>
      </c>
      <c r="Q737" s="59">
        <v>0.46926081639558398</v>
      </c>
      <c r="R737" s="59">
        <v>0.47798723141675797</v>
      </c>
      <c r="S737" s="59">
        <v>0.42226267204453</v>
      </c>
    </row>
    <row r="738" spans="1:19" x14ac:dyDescent="0.35">
      <c r="A738" t="s">
        <v>2548</v>
      </c>
      <c r="B738" t="s">
        <v>2549</v>
      </c>
      <c r="C738" s="51" t="s">
        <v>40</v>
      </c>
      <c r="D738" s="51" t="s">
        <v>146</v>
      </c>
      <c r="E738" s="51" t="s">
        <v>3708</v>
      </c>
      <c r="F738" s="58">
        <v>98.487480219641</v>
      </c>
      <c r="G738" s="58">
        <v>109.631014281204</v>
      </c>
      <c r="H738" s="58">
        <v>99.978928618262501</v>
      </c>
      <c r="I738" s="58">
        <v>98.618175297694194</v>
      </c>
      <c r="J738" s="58">
        <v>109.532550714186</v>
      </c>
      <c r="K738" s="58">
        <v>107.80796034527999</v>
      </c>
      <c r="L738" s="58">
        <v>104.191659717123</v>
      </c>
      <c r="M738" s="59">
        <v>0.51732632671082002</v>
      </c>
      <c r="N738" s="59">
        <v>0.54505390282558497</v>
      </c>
      <c r="O738" s="59">
        <v>0.52047760174009705</v>
      </c>
      <c r="P738" s="59">
        <v>0.497071490801055</v>
      </c>
      <c r="Q738" s="59">
        <v>0.46926081639558398</v>
      </c>
      <c r="R738" s="59">
        <v>0.47798723141675797</v>
      </c>
      <c r="S738" s="59">
        <v>0.42226267204453</v>
      </c>
    </row>
    <row r="739" spans="1:19" x14ac:dyDescent="0.35">
      <c r="A739" t="s">
        <v>2554</v>
      </c>
      <c r="B739" t="s">
        <v>2555</v>
      </c>
      <c r="C739" s="51" t="s">
        <v>60</v>
      </c>
      <c r="D739" s="51" t="s">
        <v>146</v>
      </c>
      <c r="E739" s="51" t="s">
        <v>3707</v>
      </c>
      <c r="F739" s="58">
        <v>98.888256817381603</v>
      </c>
      <c r="G739" s="58">
        <v>103.901694370257</v>
      </c>
      <c r="H739" s="58">
        <v>97.891748713730607</v>
      </c>
      <c r="I739" s="58">
        <v>96.768949688579895</v>
      </c>
      <c r="J739" s="58">
        <v>108.961499661552</v>
      </c>
      <c r="K739" s="58">
        <v>110.755781928646</v>
      </c>
      <c r="L739" s="58">
        <v>100.372254006951</v>
      </c>
      <c r="M739" s="59">
        <v>0.63348299865090496</v>
      </c>
      <c r="N739" s="59">
        <v>0.67473069211311798</v>
      </c>
      <c r="O739" s="59">
        <v>0.63860495745285695</v>
      </c>
      <c r="P739" s="59">
        <v>0.60357427405948805</v>
      </c>
      <c r="Q739" s="59">
        <v>0.56584041917949901</v>
      </c>
      <c r="R739" s="59">
        <v>0.57890144828326395</v>
      </c>
      <c r="S739" s="59">
        <v>0.50648084518838998</v>
      </c>
    </row>
    <row r="740" spans="1:19" x14ac:dyDescent="0.35">
      <c r="A740" t="s">
        <v>2552</v>
      </c>
      <c r="B740" t="s">
        <v>2553</v>
      </c>
      <c r="C740" s="51" t="s">
        <v>40</v>
      </c>
      <c r="D740" s="51" t="s">
        <v>146</v>
      </c>
      <c r="E740" s="51" t="s">
        <v>3707</v>
      </c>
      <c r="F740" s="58">
        <v>103.461601761873</v>
      </c>
      <c r="G740" s="58">
        <v>106.48118760371101</v>
      </c>
      <c r="H740" s="58">
        <v>100.037263266626</v>
      </c>
      <c r="I740" s="58">
        <v>107.817234506124</v>
      </c>
      <c r="J740" s="58">
        <v>107.925857340116</v>
      </c>
      <c r="K740" s="58">
        <v>105.06141872797301</v>
      </c>
      <c r="L740" s="58">
        <v>102.688662258044</v>
      </c>
      <c r="M740" s="59">
        <v>0.63227136591216604</v>
      </c>
      <c r="N740" s="59">
        <v>0.67405209250280396</v>
      </c>
      <c r="O740" s="59">
        <v>0.63735710736800599</v>
      </c>
      <c r="P740" s="59">
        <v>0.60279736410807605</v>
      </c>
      <c r="Q740" s="59">
        <v>0.56518353001944699</v>
      </c>
      <c r="R740" s="59">
        <v>0.57776384182113205</v>
      </c>
      <c r="S740" s="59">
        <v>0.50574538609143105</v>
      </c>
    </row>
    <row r="741" spans="1:19" x14ac:dyDescent="0.35">
      <c r="A741" t="s">
        <v>2546</v>
      </c>
      <c r="B741" t="s">
        <v>2547</v>
      </c>
      <c r="C741" s="51" t="s">
        <v>40</v>
      </c>
      <c r="D741" s="51" t="s">
        <v>146</v>
      </c>
      <c r="E741" s="51" t="s">
        <v>3707</v>
      </c>
      <c r="F741" s="58">
        <v>97.548521259999902</v>
      </c>
      <c r="G741" s="58">
        <v>109.82717008987601</v>
      </c>
      <c r="H741" s="58">
        <v>97.240330011081994</v>
      </c>
      <c r="I741" s="58">
        <v>95.977038934066499</v>
      </c>
      <c r="J741" s="58">
        <v>106.68438955265501</v>
      </c>
      <c r="K741" s="58">
        <v>111.94793631347</v>
      </c>
      <c r="L741" s="58">
        <v>107.014350283906</v>
      </c>
      <c r="M741" s="59">
        <v>0.63088572789462805</v>
      </c>
      <c r="N741" s="59">
        <v>0.67337704757374195</v>
      </c>
      <c r="O741" s="59">
        <v>0.63556029606548903</v>
      </c>
      <c r="P741" s="59">
        <v>0.60222419198875998</v>
      </c>
      <c r="Q741" s="59">
        <v>0.564746546995471</v>
      </c>
      <c r="R741" s="59">
        <v>0.57630863557093404</v>
      </c>
      <c r="S741" s="59">
        <v>0.50516106740073996</v>
      </c>
    </row>
    <row r="742" spans="1:19" x14ac:dyDescent="0.35">
      <c r="A742" t="s">
        <v>2556</v>
      </c>
      <c r="B742" t="s">
        <v>2557</v>
      </c>
      <c r="C742" s="51" t="s">
        <v>60</v>
      </c>
      <c r="D742" s="51" t="s">
        <v>146</v>
      </c>
      <c r="E742" s="51" t="s">
        <v>3707</v>
      </c>
      <c r="F742" s="58">
        <v>101.82879446004399</v>
      </c>
      <c r="G742" s="58">
        <v>115.327449924108</v>
      </c>
      <c r="H742" s="58">
        <v>99.052280289421901</v>
      </c>
      <c r="I742" s="58">
        <v>95.687575448656105</v>
      </c>
      <c r="J742" s="58">
        <v>105.69792335077</v>
      </c>
      <c r="K742" s="58">
        <v>105.33939124575799</v>
      </c>
      <c r="L742" s="58">
        <v>106.421305973464</v>
      </c>
      <c r="M742" s="59">
        <v>0.63227136591216604</v>
      </c>
      <c r="N742" s="59">
        <v>0.67405209250280396</v>
      </c>
      <c r="O742" s="59">
        <v>0.63736015591696504</v>
      </c>
      <c r="P742" s="59">
        <v>0.60280297920736503</v>
      </c>
      <c r="Q742" s="59">
        <v>0.56518822606489905</v>
      </c>
      <c r="R742" s="59">
        <v>0.57776924125848705</v>
      </c>
      <c r="S742" s="59">
        <v>0.50575490551414704</v>
      </c>
    </row>
    <row r="743" spans="1:19" x14ac:dyDescent="0.35">
      <c r="A743" t="s">
        <v>3557</v>
      </c>
      <c r="B743" t="s">
        <v>3558</v>
      </c>
      <c r="C743" s="51" t="s">
        <v>40</v>
      </c>
      <c r="D743" s="51" t="s">
        <v>49</v>
      </c>
      <c r="E743" s="51" t="s">
        <v>3707</v>
      </c>
      <c r="F743" s="58">
        <v>99.436838867473</v>
      </c>
      <c r="G743" s="58">
        <v>119.706970828736</v>
      </c>
      <c r="H743" s="58">
        <v>96.944656970871904</v>
      </c>
      <c r="I743" s="58">
        <v>99.927837215695803</v>
      </c>
      <c r="J743" s="58">
        <v>108.390593386501</v>
      </c>
      <c r="K743" s="58">
        <v>99.743889600251293</v>
      </c>
      <c r="L743" s="58">
        <v>100.823236119638</v>
      </c>
      <c r="M743" s="59">
        <v>0.59718570080723299</v>
      </c>
      <c r="N743" s="59">
        <v>0.64219439883069096</v>
      </c>
      <c r="O743" s="59">
        <v>0.60234288396498703</v>
      </c>
      <c r="P743" s="59">
        <v>0.566221755800563</v>
      </c>
      <c r="Q743" s="59">
        <v>0.52738625430231501</v>
      </c>
      <c r="R743" s="59">
        <v>0.53990772229702</v>
      </c>
      <c r="S743" s="59">
        <v>0.46887448483847599</v>
      </c>
    </row>
    <row r="744" spans="1:19" x14ac:dyDescent="0.35">
      <c r="A744" t="s">
        <v>3559</v>
      </c>
      <c r="B744" t="s">
        <v>3560</v>
      </c>
      <c r="C744" s="51" t="s">
        <v>40</v>
      </c>
      <c r="D744" s="51" t="s">
        <v>49</v>
      </c>
      <c r="E744" s="51" t="s">
        <v>3707</v>
      </c>
      <c r="F744" s="58">
        <v>102.171993455291</v>
      </c>
      <c r="G744" s="58">
        <v>125.26533196756201</v>
      </c>
      <c r="H744" s="58">
        <v>101.78656516604001</v>
      </c>
      <c r="I744" s="58">
        <v>107.885416551544</v>
      </c>
      <c r="J744" s="58">
        <v>107.111386908669</v>
      </c>
      <c r="K744" s="58">
        <v>108.568120727524</v>
      </c>
      <c r="L744" s="58">
        <v>106.452363156804</v>
      </c>
      <c r="M744" s="59">
        <v>0.59779653701976299</v>
      </c>
      <c r="N744" s="59">
        <v>0.64258631922758302</v>
      </c>
      <c r="O744" s="59">
        <v>0.60267356011830397</v>
      </c>
      <c r="P744" s="59">
        <v>0.56664144958278495</v>
      </c>
      <c r="Q744" s="59">
        <v>0.52782656110137904</v>
      </c>
      <c r="R744" s="59">
        <v>0.54032460594489495</v>
      </c>
      <c r="S744" s="59">
        <v>0.46920724861215302</v>
      </c>
    </row>
    <row r="745" spans="1:19" x14ac:dyDescent="0.35">
      <c r="A745" t="s">
        <v>3561</v>
      </c>
      <c r="B745" t="s">
        <v>3562</v>
      </c>
      <c r="C745" s="51" t="s">
        <v>60</v>
      </c>
      <c r="D745" s="51" t="s">
        <v>49</v>
      </c>
      <c r="E745" s="51" t="s">
        <v>3707</v>
      </c>
      <c r="F745" s="58">
        <v>95.705960969750507</v>
      </c>
      <c r="G745" s="58">
        <v>118.670147268611</v>
      </c>
      <c r="H745" s="58">
        <v>93.549703739619403</v>
      </c>
      <c r="I745" s="58">
        <v>101.75560568376901</v>
      </c>
      <c r="J745" s="58">
        <v>111.84184970604601</v>
      </c>
      <c r="K745" s="58">
        <v>98.777428145810205</v>
      </c>
      <c r="L745" s="58">
        <v>100.393475020365</v>
      </c>
      <c r="M745" s="59">
        <v>0.65888388471578396</v>
      </c>
      <c r="N745" s="59">
        <v>0.70234850032048801</v>
      </c>
      <c r="O745" s="59">
        <v>0.66399331050650501</v>
      </c>
      <c r="P745" s="59">
        <v>0.62804530531314695</v>
      </c>
      <c r="Q745" s="59">
        <v>0.58855920543052298</v>
      </c>
      <c r="R745" s="59">
        <v>0.601563679898656</v>
      </c>
      <c r="S745" s="59">
        <v>0.52741634528446601</v>
      </c>
    </row>
    <row r="746" spans="1:19" x14ac:dyDescent="0.35">
      <c r="A746" t="s">
        <v>2786</v>
      </c>
      <c r="B746" t="s">
        <v>2787</v>
      </c>
      <c r="C746" s="51" t="s">
        <v>40</v>
      </c>
      <c r="D746" s="51" t="s">
        <v>109</v>
      </c>
      <c r="E746" s="51" t="s">
        <v>3707</v>
      </c>
      <c r="F746" s="58">
        <v>110.16669981739599</v>
      </c>
      <c r="G746" s="58">
        <v>116.58818873995401</v>
      </c>
      <c r="H746" s="58">
        <v>107.240739427371</v>
      </c>
      <c r="I746" s="58">
        <v>98.758739122550594</v>
      </c>
      <c r="J746" s="58">
        <v>116.12639754303</v>
      </c>
      <c r="K746" s="58">
        <v>105.53341875776</v>
      </c>
      <c r="L746" s="58">
        <v>96.810656403334704</v>
      </c>
      <c r="M746" s="59">
        <v>0.50656752303880404</v>
      </c>
      <c r="N746" s="59">
        <v>0.56151602556195601</v>
      </c>
      <c r="O746" s="59">
        <v>0.51267029026932398</v>
      </c>
      <c r="P746" s="59">
        <v>0.46990646167548999</v>
      </c>
      <c r="Q746" s="59">
        <v>0.42536738310591599</v>
      </c>
      <c r="R746" s="59">
        <v>0.43954075830310302</v>
      </c>
      <c r="S746" s="59">
        <v>0.36223306289631402</v>
      </c>
    </row>
    <row r="747" spans="1:19" x14ac:dyDescent="0.35">
      <c r="A747" t="s">
        <v>181</v>
      </c>
      <c r="B747" t="s">
        <v>182</v>
      </c>
      <c r="C747" s="51" t="s">
        <v>60</v>
      </c>
      <c r="D747" s="51" t="s">
        <v>135</v>
      </c>
      <c r="E747" s="51" t="s">
        <v>3708</v>
      </c>
      <c r="F747" s="58"/>
      <c r="G747" s="58">
        <v>103.87800849887</v>
      </c>
      <c r="H747" s="58"/>
      <c r="I747" s="58"/>
      <c r="J747" s="58"/>
      <c r="K747" s="58"/>
      <c r="L747" s="58"/>
      <c r="M747" s="59">
        <v>0.29089877497085198</v>
      </c>
      <c r="N747" s="59">
        <v>0.314765675670867</v>
      </c>
      <c r="O747" s="59">
        <v>0.29114593963873803</v>
      </c>
      <c r="P747" s="59">
        <v>0.28273507590332397</v>
      </c>
      <c r="Q747" s="59">
        <v>0.26440494846173701</v>
      </c>
      <c r="R747" s="59">
        <v>0.26252161219264297</v>
      </c>
      <c r="S747" s="59">
        <v>0.235020912170949</v>
      </c>
    </row>
    <row r="748" spans="1:19" x14ac:dyDescent="0.35">
      <c r="A748" t="s">
        <v>185</v>
      </c>
      <c r="B748" t="s">
        <v>186</v>
      </c>
      <c r="C748" s="51" t="s">
        <v>40</v>
      </c>
      <c r="D748" s="51" t="s">
        <v>41</v>
      </c>
      <c r="E748" s="51" t="s">
        <v>3708</v>
      </c>
      <c r="F748" s="58">
        <v>98.853836968120007</v>
      </c>
      <c r="G748" s="58">
        <v>109.80584952048601</v>
      </c>
      <c r="H748" s="58">
        <v>105.631364281259</v>
      </c>
      <c r="I748" s="58">
        <v>109.89553015285701</v>
      </c>
      <c r="J748" s="58">
        <v>111.087896304938</v>
      </c>
      <c r="K748" s="58">
        <v>103.866523890153</v>
      </c>
      <c r="L748" s="58"/>
      <c r="M748" s="59">
        <v>0.35731042167155502</v>
      </c>
      <c r="N748" s="59">
        <v>0.37331587384873999</v>
      </c>
      <c r="O748" s="59">
        <v>0.35839848357760001</v>
      </c>
      <c r="P748" s="59">
        <v>0.34644007903374202</v>
      </c>
      <c r="Q748" s="59">
        <v>0.32972985985361303</v>
      </c>
      <c r="R748" s="59">
        <v>0.33332670985670698</v>
      </c>
      <c r="S748" s="59">
        <v>0.298751992499596</v>
      </c>
    </row>
    <row r="749" spans="1:19" x14ac:dyDescent="0.35">
      <c r="A749" t="s">
        <v>495</v>
      </c>
      <c r="B749" t="s">
        <v>496</v>
      </c>
      <c r="C749" s="51" t="s">
        <v>40</v>
      </c>
      <c r="D749" s="51" t="s">
        <v>199</v>
      </c>
      <c r="E749" s="51" t="s">
        <v>3707</v>
      </c>
      <c r="F749" s="58">
        <v>100.47986625774099</v>
      </c>
      <c r="G749" s="58">
        <v>120.521751663887</v>
      </c>
      <c r="H749" s="58">
        <v>100.33344124592401</v>
      </c>
      <c r="I749" s="58">
        <v>110.083595514724</v>
      </c>
      <c r="J749" s="58">
        <v>107.391869349125</v>
      </c>
      <c r="K749" s="58">
        <v>116.945651136683</v>
      </c>
      <c r="L749" s="58">
        <v>107.53769033201</v>
      </c>
      <c r="M749" s="59">
        <v>0.53541673122102396</v>
      </c>
      <c r="N749" s="59">
        <v>0.58684427908395398</v>
      </c>
      <c r="O749" s="59">
        <v>0.54097190164707898</v>
      </c>
      <c r="P749" s="59">
        <v>0.50389954397747805</v>
      </c>
      <c r="Q749" s="59">
        <v>0.463850781834304</v>
      </c>
      <c r="R749" s="59">
        <v>0.47500418518015403</v>
      </c>
      <c r="S749" s="59">
        <v>0.40649242167778799</v>
      </c>
    </row>
    <row r="750" spans="1:19" x14ac:dyDescent="0.35">
      <c r="A750" t="s">
        <v>3276</v>
      </c>
      <c r="B750" t="s">
        <v>3277</v>
      </c>
      <c r="C750" s="51" t="s">
        <v>40</v>
      </c>
      <c r="D750" s="51" t="s">
        <v>135</v>
      </c>
      <c r="E750" s="51" t="s">
        <v>3707</v>
      </c>
      <c r="F750" s="58">
        <v>103.379784982765</v>
      </c>
      <c r="G750" s="58">
        <v>108.74359896389301</v>
      </c>
      <c r="H750" s="58">
        <v>115.410956458787</v>
      </c>
      <c r="I750" s="58">
        <v>110.00443689176301</v>
      </c>
      <c r="J750" s="58">
        <v>114.754581670284</v>
      </c>
      <c r="K750" s="58">
        <v>103.578873789404</v>
      </c>
      <c r="L750" s="58">
        <v>91.877586977362796</v>
      </c>
      <c r="M750" s="59">
        <v>0.61653073661681701</v>
      </c>
      <c r="N750" s="59">
        <v>0.65699856121501399</v>
      </c>
      <c r="O750" s="59">
        <v>0.62105583112819795</v>
      </c>
      <c r="P750" s="59">
        <v>0.58846452798170301</v>
      </c>
      <c r="Q750" s="59">
        <v>0.55318767869097196</v>
      </c>
      <c r="R750" s="59">
        <v>0.56416260411571495</v>
      </c>
      <c r="S750" s="59">
        <v>0.497516725692488</v>
      </c>
    </row>
    <row r="751" spans="1:19" x14ac:dyDescent="0.35">
      <c r="A751" t="s">
        <v>441</v>
      </c>
      <c r="B751" t="s">
        <v>442</v>
      </c>
      <c r="C751" s="51" t="s">
        <v>60</v>
      </c>
      <c r="D751" s="51" t="s">
        <v>135</v>
      </c>
      <c r="E751" s="51" t="s">
        <v>3707</v>
      </c>
      <c r="F751" s="58">
        <v>98.427630535698199</v>
      </c>
      <c r="G751" s="58">
        <v>116.062040451276</v>
      </c>
      <c r="H751" s="58">
        <v>114.52339835823101</v>
      </c>
      <c r="I751" s="58">
        <v>109.489524048513</v>
      </c>
      <c r="J751" s="58">
        <v>124.316899833414</v>
      </c>
      <c r="K751" s="58">
        <v>114.783789179246</v>
      </c>
      <c r="L751" s="58">
        <v>94.584361420775195</v>
      </c>
      <c r="M751" s="59">
        <v>0.61303670904999696</v>
      </c>
      <c r="N751" s="59">
        <v>0.65475772082359696</v>
      </c>
      <c r="O751" s="59">
        <v>0.61719229106506801</v>
      </c>
      <c r="P751" s="59">
        <v>0.58625794356141603</v>
      </c>
      <c r="Q751" s="59">
        <v>0.55130321315516795</v>
      </c>
      <c r="R751" s="59">
        <v>0.56083677070779203</v>
      </c>
      <c r="S751" s="59">
        <v>0.49542531808738899</v>
      </c>
    </row>
    <row r="752" spans="1:19" x14ac:dyDescent="0.35">
      <c r="A752" t="s">
        <v>2025</v>
      </c>
      <c r="B752" t="s">
        <v>2026</v>
      </c>
      <c r="C752" s="51" t="s">
        <v>60</v>
      </c>
      <c r="D752" s="51" t="s">
        <v>146</v>
      </c>
      <c r="E752" s="51" t="s">
        <v>3707</v>
      </c>
      <c r="F752" s="58">
        <v>112.988450201793</v>
      </c>
      <c r="G752" s="58">
        <v>127.501987817109</v>
      </c>
      <c r="H752" s="58">
        <v>111.079146429788</v>
      </c>
      <c r="I752" s="58">
        <v>119.74190200099601</v>
      </c>
      <c r="J752" s="58">
        <v>112.95948439952799</v>
      </c>
      <c r="K752" s="58">
        <v>111.357420291363</v>
      </c>
      <c r="L752" s="58">
        <v>93.577807317059097</v>
      </c>
      <c r="M752" s="59">
        <v>0.68985324997677699</v>
      </c>
      <c r="N752" s="59">
        <v>0.72542965782873503</v>
      </c>
      <c r="O752" s="59">
        <v>0.69135207355060901</v>
      </c>
      <c r="P752" s="59">
        <v>0.66552273554252195</v>
      </c>
      <c r="Q752" s="59">
        <v>0.63227176321566803</v>
      </c>
      <c r="R752" s="59">
        <v>0.63701107835432402</v>
      </c>
      <c r="S752" s="59">
        <v>0.56609655775248402</v>
      </c>
    </row>
    <row r="753" spans="1:19" x14ac:dyDescent="0.35">
      <c r="A753" t="s">
        <v>2864</v>
      </c>
      <c r="B753" t="s">
        <v>2865</v>
      </c>
      <c r="C753" s="51" t="s">
        <v>40</v>
      </c>
      <c r="D753" s="51" t="s">
        <v>55</v>
      </c>
      <c r="E753" s="51" t="s">
        <v>3708</v>
      </c>
      <c r="F753" s="58">
        <v>106.366534358941</v>
      </c>
      <c r="G753" s="58">
        <v>120.19290898346399</v>
      </c>
      <c r="H753" s="58">
        <v>112.11565210555899</v>
      </c>
      <c r="I753" s="58">
        <v>123.467002440524</v>
      </c>
      <c r="J753" s="58">
        <v>110.857699945514</v>
      </c>
      <c r="K753" s="58">
        <v>106.03457766607499</v>
      </c>
      <c r="L753" s="58">
        <v>93.684847169073294</v>
      </c>
      <c r="M753" s="59">
        <v>0.50622030812498198</v>
      </c>
      <c r="N753" s="59">
        <v>0.53191836907387402</v>
      </c>
      <c r="O753" s="59">
        <v>0.50666852694172104</v>
      </c>
      <c r="P753" s="59">
        <v>0.48870302850254899</v>
      </c>
      <c r="Q753" s="59">
        <v>0.46292790542379297</v>
      </c>
      <c r="R753" s="59">
        <v>0.46749304014018001</v>
      </c>
      <c r="S753" s="59">
        <v>0.409137188390163</v>
      </c>
    </row>
    <row r="754" spans="1:19" x14ac:dyDescent="0.35">
      <c r="A754" t="s">
        <v>1196</v>
      </c>
      <c r="B754" t="s">
        <v>1197</v>
      </c>
      <c r="C754" s="51" t="s">
        <v>40</v>
      </c>
      <c r="D754" s="51" t="s">
        <v>249</v>
      </c>
      <c r="E754" s="51" t="s">
        <v>3708</v>
      </c>
      <c r="F754" s="58">
        <v>103.06726454881699</v>
      </c>
      <c r="G754" s="58">
        <v>115.778861239962</v>
      </c>
      <c r="H754" s="58">
        <v>99.966704175319506</v>
      </c>
      <c r="I754" s="58">
        <v>117.795675262587</v>
      </c>
      <c r="J754" s="58">
        <v>114.40682591221</v>
      </c>
      <c r="K754" s="58">
        <v>110.36913726329701</v>
      </c>
      <c r="L754" s="58">
        <v>94.000804479906506</v>
      </c>
      <c r="M754" s="59">
        <v>0.496391162182722</v>
      </c>
      <c r="N754" s="59">
        <v>0.51540499918873794</v>
      </c>
      <c r="O754" s="59">
        <v>0.486452073943693</v>
      </c>
      <c r="P754" s="59">
        <v>0.47728271366145297</v>
      </c>
      <c r="Q754" s="59">
        <v>0.449594733670242</v>
      </c>
      <c r="R754" s="59">
        <v>0.45001548065675201</v>
      </c>
      <c r="S754" s="59">
        <v>0.35272709750724002</v>
      </c>
    </row>
    <row r="755" spans="1:19" x14ac:dyDescent="0.35">
      <c r="A755" t="s">
        <v>1192</v>
      </c>
      <c r="B755" t="s">
        <v>1193</v>
      </c>
      <c r="C755" s="51" t="s">
        <v>40</v>
      </c>
      <c r="D755" s="51" t="s">
        <v>249</v>
      </c>
      <c r="E755" s="51" t="s">
        <v>3707</v>
      </c>
      <c r="F755" s="58">
        <v>107.35210430487</v>
      </c>
      <c r="G755" s="58">
        <v>124.419802206448</v>
      </c>
      <c r="H755" s="58">
        <v>100.752820580414</v>
      </c>
      <c r="I755" s="58">
        <v>133.40589570167299</v>
      </c>
      <c r="J755" s="58">
        <v>107.976432976317</v>
      </c>
      <c r="K755" s="58">
        <v>110.018611539107</v>
      </c>
      <c r="L755" s="58">
        <v>90.425042791596994</v>
      </c>
      <c r="M755" s="59">
        <v>0.66013721655610802</v>
      </c>
      <c r="N755" s="59">
        <v>0.69901006759091999</v>
      </c>
      <c r="O755" s="59">
        <v>0.65835108833516398</v>
      </c>
      <c r="P755" s="59">
        <v>0.63193075196313397</v>
      </c>
      <c r="Q755" s="59">
        <v>0.59352524111834903</v>
      </c>
      <c r="R755" s="59">
        <v>0.600211235108291</v>
      </c>
      <c r="S755" s="59">
        <v>0.50033765779607198</v>
      </c>
    </row>
    <row r="756" spans="1:19" x14ac:dyDescent="0.35">
      <c r="A756" t="s">
        <v>2872</v>
      </c>
      <c r="B756" t="s">
        <v>2873</v>
      </c>
      <c r="C756" s="51" t="s">
        <v>60</v>
      </c>
      <c r="D756" s="51" t="s">
        <v>55</v>
      </c>
      <c r="E756" s="51" t="s">
        <v>3708</v>
      </c>
      <c r="F756" s="58">
        <v>106.366534358941</v>
      </c>
      <c r="G756" s="58">
        <v>120.19290898346399</v>
      </c>
      <c r="H756" s="58">
        <v>112.11565210555899</v>
      </c>
      <c r="I756" s="58">
        <v>123.467002440524</v>
      </c>
      <c r="J756" s="58">
        <v>110.857699945514</v>
      </c>
      <c r="K756" s="58">
        <v>106.03457766607499</v>
      </c>
      <c r="L756" s="58">
        <v>93.684847169073294</v>
      </c>
      <c r="M756" s="59">
        <v>0.50622030812498198</v>
      </c>
      <c r="N756" s="59">
        <v>0.53191836907387402</v>
      </c>
      <c r="O756" s="59">
        <v>0.50666852694172104</v>
      </c>
      <c r="P756" s="59">
        <v>0.48870302850254899</v>
      </c>
      <c r="Q756" s="59">
        <v>0.46292790542379297</v>
      </c>
      <c r="R756" s="59">
        <v>0.46749304014018001</v>
      </c>
      <c r="S756" s="59">
        <v>0.409137188390163</v>
      </c>
    </row>
    <row r="757" spans="1:19" x14ac:dyDescent="0.35">
      <c r="A757" t="s">
        <v>1338</v>
      </c>
      <c r="B757" t="s">
        <v>1339</v>
      </c>
      <c r="C757" s="51" t="s">
        <v>40</v>
      </c>
      <c r="D757" s="51" t="s">
        <v>73</v>
      </c>
      <c r="E757" s="51" t="s">
        <v>3707</v>
      </c>
      <c r="F757" s="58">
        <v>105.317007504912</v>
      </c>
      <c r="G757" s="58">
        <v>121.951675275356</v>
      </c>
      <c r="H757" s="58">
        <v>110.754472487268</v>
      </c>
      <c r="I757" s="58">
        <v>104.96736499868599</v>
      </c>
      <c r="J757" s="58">
        <v>111.41152246558801</v>
      </c>
      <c r="K757" s="58">
        <v>95.053834771188505</v>
      </c>
      <c r="L757" s="58">
        <v>113.014860403035</v>
      </c>
      <c r="M757" s="59">
        <v>0.639588766986112</v>
      </c>
      <c r="N757" s="59">
        <v>0.67820231675336595</v>
      </c>
      <c r="O757" s="59">
        <v>0.64236008237620501</v>
      </c>
      <c r="P757" s="59">
        <v>0.61660863181056902</v>
      </c>
      <c r="Q757" s="59">
        <v>0.58490035425439602</v>
      </c>
      <c r="R757" s="59">
        <v>0.59141701042788097</v>
      </c>
      <c r="S757" s="59">
        <v>0.53067176945309402</v>
      </c>
    </row>
    <row r="758" spans="1:19" x14ac:dyDescent="0.35">
      <c r="A758" t="s">
        <v>2496</v>
      </c>
      <c r="B758" t="s">
        <v>2497</v>
      </c>
      <c r="C758" s="51" t="s">
        <v>60</v>
      </c>
      <c r="D758" s="51" t="s">
        <v>41</v>
      </c>
      <c r="E758" s="51" t="s">
        <v>3708</v>
      </c>
      <c r="F758" s="58">
        <v>110.977603501918</v>
      </c>
      <c r="G758" s="58">
        <v>109.55108678455299</v>
      </c>
      <c r="H758" s="58">
        <v>103.26007954776099</v>
      </c>
      <c r="I758" s="58">
        <v>121.2569878633</v>
      </c>
      <c r="J758" s="58">
        <v>110.114604863246</v>
      </c>
      <c r="K758" s="58">
        <v>117.376670501169</v>
      </c>
      <c r="L758" s="58">
        <v>95.789062028441407</v>
      </c>
      <c r="M758" s="59">
        <v>0.47455165385574599</v>
      </c>
      <c r="N758" s="59">
        <v>0.50475820981898201</v>
      </c>
      <c r="O758" s="59">
        <v>0.47584901343264502</v>
      </c>
      <c r="P758" s="59">
        <v>0.45333023282104701</v>
      </c>
      <c r="Q758" s="59">
        <v>0.42364499599598199</v>
      </c>
      <c r="R758" s="59">
        <v>0.430602607068792</v>
      </c>
      <c r="S758" s="59">
        <v>0.36676693794776999</v>
      </c>
    </row>
    <row r="759" spans="1:19" x14ac:dyDescent="0.35">
      <c r="A759" t="s">
        <v>1040</v>
      </c>
      <c r="B759" t="s">
        <v>1041</v>
      </c>
      <c r="C759" s="51" t="s">
        <v>40</v>
      </c>
      <c r="D759" s="51" t="s">
        <v>73</v>
      </c>
      <c r="E759" s="51" t="s">
        <v>3708</v>
      </c>
      <c r="F759" s="58">
        <v>106.473966671695</v>
      </c>
      <c r="G759" s="58">
        <v>118.251620220799</v>
      </c>
      <c r="H759" s="58">
        <v>109.39238511331401</v>
      </c>
      <c r="I759" s="58">
        <v>108.809358034982</v>
      </c>
      <c r="J759" s="58">
        <v>113.257098854155</v>
      </c>
      <c r="K759" s="58">
        <v>108.88126621419801</v>
      </c>
      <c r="L759" s="58">
        <v>102.608669780524</v>
      </c>
      <c r="M759" s="59">
        <v>0.53196644988459696</v>
      </c>
      <c r="N759" s="59">
        <v>0.55796243663269296</v>
      </c>
      <c r="O759" s="59">
        <v>0.53418894199985201</v>
      </c>
      <c r="P759" s="59">
        <v>0.515555753420606</v>
      </c>
      <c r="Q759" s="59">
        <v>0.49088701152981001</v>
      </c>
      <c r="R759" s="59">
        <v>0.496428414695614</v>
      </c>
      <c r="S759" s="59">
        <v>0.43389509128703901</v>
      </c>
    </row>
    <row r="760" spans="1:19" x14ac:dyDescent="0.35">
      <c r="A760" t="s">
        <v>1336</v>
      </c>
      <c r="B760" t="s">
        <v>1337</v>
      </c>
      <c r="C760" s="51" t="s">
        <v>40</v>
      </c>
      <c r="D760" s="51" t="s">
        <v>73</v>
      </c>
      <c r="E760" s="51" t="s">
        <v>3708</v>
      </c>
      <c r="F760" s="58">
        <v>102.399709541495</v>
      </c>
      <c r="G760" s="58">
        <v>116.447946042379</v>
      </c>
      <c r="H760" s="58">
        <v>106.10778471229099</v>
      </c>
      <c r="I760" s="58">
        <v>108.732935602365</v>
      </c>
      <c r="J760" s="58">
        <v>107.90443025760401</v>
      </c>
      <c r="K760" s="58">
        <v>95.182028346473103</v>
      </c>
      <c r="L760" s="58">
        <v>109.918517822509</v>
      </c>
      <c r="M760" s="59">
        <v>0.53464054250167103</v>
      </c>
      <c r="N760" s="59">
        <v>0.55610778617882395</v>
      </c>
      <c r="O760" s="59">
        <v>0.53511359307428596</v>
      </c>
      <c r="P760" s="59">
        <v>0.52143235120543696</v>
      </c>
      <c r="Q760" s="59">
        <v>0.50046445154277697</v>
      </c>
      <c r="R760" s="59">
        <v>0.50330902330974503</v>
      </c>
      <c r="S760" s="59">
        <v>0.45908984073094</v>
      </c>
    </row>
    <row r="761" spans="1:19" x14ac:dyDescent="0.35">
      <c r="A761" t="s">
        <v>2866</v>
      </c>
      <c r="B761" t="s">
        <v>2867</v>
      </c>
      <c r="C761" s="51" t="s">
        <v>40</v>
      </c>
      <c r="D761" s="51" t="s">
        <v>55</v>
      </c>
      <c r="E761" s="51" t="s">
        <v>3708</v>
      </c>
      <c r="F761" s="58">
        <v>106.366534358941</v>
      </c>
      <c r="G761" s="58">
        <v>120.19290898346399</v>
      </c>
      <c r="H761" s="58">
        <v>112.11565210555899</v>
      </c>
      <c r="I761" s="58">
        <v>123.467002440524</v>
      </c>
      <c r="J761" s="58">
        <v>110.857699945514</v>
      </c>
      <c r="K761" s="58">
        <v>106.03457766607499</v>
      </c>
      <c r="L761" s="58">
        <v>93.684847169073294</v>
      </c>
      <c r="M761" s="59">
        <v>0.50622030812498198</v>
      </c>
      <c r="N761" s="59">
        <v>0.53191836907387402</v>
      </c>
      <c r="O761" s="59">
        <v>0.50666852694172104</v>
      </c>
      <c r="P761" s="59">
        <v>0.48870302850254899</v>
      </c>
      <c r="Q761" s="59">
        <v>0.46292790542379297</v>
      </c>
      <c r="R761" s="59">
        <v>0.46749304014018001</v>
      </c>
      <c r="S761" s="59">
        <v>0.409137188390163</v>
      </c>
    </row>
    <row r="762" spans="1:19" x14ac:dyDescent="0.35">
      <c r="A762" t="s">
        <v>1342</v>
      </c>
      <c r="B762" t="s">
        <v>1343</v>
      </c>
      <c r="C762" s="51" t="s">
        <v>40</v>
      </c>
      <c r="D762" s="51" t="s">
        <v>73</v>
      </c>
      <c r="E762" s="51" t="s">
        <v>3707</v>
      </c>
      <c r="F762" s="58">
        <v>105.317007504912</v>
      </c>
      <c r="G762" s="58">
        <v>121.951675275356</v>
      </c>
      <c r="H762" s="58">
        <v>104.94801338196901</v>
      </c>
      <c r="I762" s="58">
        <v>111.55878390388</v>
      </c>
      <c r="J762" s="58">
        <v>107.786870858955</v>
      </c>
      <c r="K762" s="58">
        <v>95.053834771188505</v>
      </c>
      <c r="L762" s="58">
        <v>113.014860403035</v>
      </c>
      <c r="M762" s="59">
        <v>0.639588766986112</v>
      </c>
      <c r="N762" s="59">
        <v>0.67820231675336595</v>
      </c>
      <c r="O762" s="59">
        <v>0.64236008237620501</v>
      </c>
      <c r="P762" s="59">
        <v>0.61660863181056902</v>
      </c>
      <c r="Q762" s="59">
        <v>0.58490035425439602</v>
      </c>
      <c r="R762" s="59">
        <v>0.59141701042788097</v>
      </c>
      <c r="S762" s="59">
        <v>0.53067176945309402</v>
      </c>
    </row>
    <row r="763" spans="1:19" x14ac:dyDescent="0.35">
      <c r="A763" t="s">
        <v>1348</v>
      </c>
      <c r="B763" t="s">
        <v>1349</v>
      </c>
      <c r="C763" s="51" t="s">
        <v>60</v>
      </c>
      <c r="D763" s="51" t="s">
        <v>73</v>
      </c>
      <c r="E763" s="51" t="s">
        <v>3708</v>
      </c>
      <c r="F763" s="58">
        <v>102.399709541495</v>
      </c>
      <c r="G763" s="58">
        <v>116.447946042379</v>
      </c>
      <c r="H763" s="58">
        <v>106.10778471229099</v>
      </c>
      <c r="I763" s="58">
        <v>108.732935602365</v>
      </c>
      <c r="J763" s="58">
        <v>107.90443025760401</v>
      </c>
      <c r="K763" s="58">
        <v>95.182028346473103</v>
      </c>
      <c r="L763" s="58">
        <v>109.918517822509</v>
      </c>
      <c r="M763" s="59">
        <v>0.53464054250167103</v>
      </c>
      <c r="N763" s="59">
        <v>0.55610778617882395</v>
      </c>
      <c r="O763" s="59">
        <v>0.53511359307428596</v>
      </c>
      <c r="P763" s="59">
        <v>0.52143235120543696</v>
      </c>
      <c r="Q763" s="59">
        <v>0.50046445154277697</v>
      </c>
      <c r="R763" s="59">
        <v>0.50330902330974503</v>
      </c>
      <c r="S763" s="59">
        <v>0.45908984073094</v>
      </c>
    </row>
    <row r="764" spans="1:19" x14ac:dyDescent="0.35">
      <c r="A764" t="s">
        <v>1034</v>
      </c>
      <c r="B764" t="s">
        <v>1035</v>
      </c>
      <c r="C764" s="51" t="s">
        <v>40</v>
      </c>
      <c r="D764" s="51" t="s">
        <v>73</v>
      </c>
      <c r="E764" s="51" t="s">
        <v>3707</v>
      </c>
      <c r="F764" s="58">
        <v>103.710274522406</v>
      </c>
      <c r="G764" s="58">
        <v>120.890278855595</v>
      </c>
      <c r="H764" s="58">
        <v>114.034420640512</v>
      </c>
      <c r="I764" s="58">
        <v>110.709101353718</v>
      </c>
      <c r="J764" s="58">
        <v>112.758870926546</v>
      </c>
      <c r="K764" s="58">
        <v>103.90190898615801</v>
      </c>
      <c r="L764" s="58">
        <v>103.56043711535401</v>
      </c>
      <c r="M764" s="59">
        <v>0.68228933055080598</v>
      </c>
      <c r="N764" s="59">
        <v>0.72234251350568202</v>
      </c>
      <c r="O764" s="59">
        <v>0.68645445090028101</v>
      </c>
      <c r="P764" s="59">
        <v>0.65608145899696002</v>
      </c>
      <c r="Q764" s="59">
        <v>0.620594727137455</v>
      </c>
      <c r="R764" s="59">
        <v>0.63042810472484201</v>
      </c>
      <c r="S764" s="59">
        <v>0.55424031697417298</v>
      </c>
    </row>
    <row r="765" spans="1:19" x14ac:dyDescent="0.35">
      <c r="A765" t="s">
        <v>1346</v>
      </c>
      <c r="B765" t="s">
        <v>1347</v>
      </c>
      <c r="C765" s="51" t="s">
        <v>60</v>
      </c>
      <c r="D765" s="51" t="s">
        <v>73</v>
      </c>
      <c r="E765" s="51" t="s">
        <v>3707</v>
      </c>
      <c r="F765" s="58">
        <v>105.91419352811999</v>
      </c>
      <c r="G765" s="58">
        <v>109.868858537574</v>
      </c>
      <c r="H765" s="58">
        <v>108.248386037654</v>
      </c>
      <c r="I765" s="58">
        <v>105.764169079651</v>
      </c>
      <c r="J765" s="58">
        <v>105.10061929613801</v>
      </c>
      <c r="K765" s="58">
        <v>93.614248439936205</v>
      </c>
      <c r="L765" s="58">
        <v>114.720996396701</v>
      </c>
      <c r="M765" s="59">
        <v>0.65513622076377798</v>
      </c>
      <c r="N765" s="59">
        <v>0.69409661998065297</v>
      </c>
      <c r="O765" s="59">
        <v>0.658103072170237</v>
      </c>
      <c r="P765" s="59">
        <v>0.63152732475197204</v>
      </c>
      <c r="Q765" s="59">
        <v>0.59905629598282395</v>
      </c>
      <c r="R765" s="59">
        <v>0.60605945240759396</v>
      </c>
      <c r="S765" s="59">
        <v>0.54373007516254301</v>
      </c>
    </row>
    <row r="766" spans="1:19" x14ac:dyDescent="0.35">
      <c r="A766" t="s">
        <v>1398</v>
      </c>
      <c r="B766" t="s">
        <v>1399</v>
      </c>
      <c r="C766" s="51" t="s">
        <v>60</v>
      </c>
      <c r="D766" s="51" t="s">
        <v>256</v>
      </c>
      <c r="E766" s="51" t="s">
        <v>3707</v>
      </c>
      <c r="F766" s="58">
        <v>107.382853868713</v>
      </c>
      <c r="G766" s="58">
        <v>115.748900748</v>
      </c>
      <c r="H766" s="58">
        <v>101.857748339365</v>
      </c>
      <c r="I766" s="58">
        <v>127.104385708225</v>
      </c>
      <c r="J766" s="58">
        <v>124.882931929785</v>
      </c>
      <c r="K766" s="58">
        <v>120.379702466019</v>
      </c>
      <c r="L766" s="58">
        <v>107.06876313881401</v>
      </c>
      <c r="M766" s="59">
        <v>0.64176189220667001</v>
      </c>
      <c r="N766" s="59">
        <v>0.67968487508916997</v>
      </c>
      <c r="O766" s="59">
        <v>0.642489424240825</v>
      </c>
      <c r="P766" s="59">
        <v>0.61785504783473699</v>
      </c>
      <c r="Q766" s="59">
        <v>0.58493604486165196</v>
      </c>
      <c r="R766" s="59">
        <v>0.59073373062218004</v>
      </c>
      <c r="S766" s="59">
        <v>0.52257601451080404</v>
      </c>
    </row>
    <row r="767" spans="1:19" x14ac:dyDescent="0.35">
      <c r="A767" t="s">
        <v>675</v>
      </c>
      <c r="B767" t="s">
        <v>676</v>
      </c>
      <c r="C767" s="51" t="s">
        <v>60</v>
      </c>
      <c r="D767" s="51" t="s">
        <v>230</v>
      </c>
      <c r="E767" s="51" t="s">
        <v>3708</v>
      </c>
      <c r="F767" s="58">
        <v>108.46580653637</v>
      </c>
      <c r="G767" s="58">
        <v>121.19536996179799</v>
      </c>
      <c r="H767" s="58">
        <v>101.98604447322199</v>
      </c>
      <c r="I767" s="58">
        <v>121.847177757163</v>
      </c>
      <c r="J767" s="58">
        <v>122.44796599454099</v>
      </c>
      <c r="K767" s="58">
        <v>114.90447230803601</v>
      </c>
      <c r="L767" s="58">
        <v>103.508571898217</v>
      </c>
      <c r="M767" s="59">
        <v>0.540619416801706</v>
      </c>
      <c r="N767" s="59">
        <v>0.56120930167017802</v>
      </c>
      <c r="O767" s="59">
        <v>0.53786233520215598</v>
      </c>
      <c r="P767" s="59">
        <v>0.52542036905186695</v>
      </c>
      <c r="Q767" s="59">
        <v>0.502479343997561</v>
      </c>
      <c r="R767" s="59">
        <v>0.50458643901498001</v>
      </c>
      <c r="S767" s="59">
        <v>0.450374770706573</v>
      </c>
    </row>
    <row r="768" spans="1:19" x14ac:dyDescent="0.35">
      <c r="A768" t="s">
        <v>673</v>
      </c>
      <c r="B768" t="s">
        <v>674</v>
      </c>
      <c r="C768" s="51" t="s">
        <v>60</v>
      </c>
      <c r="D768" s="51" t="s">
        <v>230</v>
      </c>
      <c r="E768" s="51" t="s">
        <v>3708</v>
      </c>
      <c r="F768" s="58">
        <v>108.46580653637</v>
      </c>
      <c r="G768" s="58">
        <v>121.19536996179799</v>
      </c>
      <c r="H768" s="58">
        <v>101.98604447322199</v>
      </c>
      <c r="I768" s="58">
        <v>121.847177757163</v>
      </c>
      <c r="J768" s="58">
        <v>122.44796599454099</v>
      </c>
      <c r="K768" s="58">
        <v>114.90447230803601</v>
      </c>
      <c r="L768" s="58">
        <v>103.508571898217</v>
      </c>
      <c r="M768" s="59">
        <v>0.540619416801706</v>
      </c>
      <c r="N768" s="59">
        <v>0.56120930167017802</v>
      </c>
      <c r="O768" s="59">
        <v>0.53786233520215598</v>
      </c>
      <c r="P768" s="59">
        <v>0.52542036905186695</v>
      </c>
      <c r="Q768" s="59">
        <v>0.502479343997561</v>
      </c>
      <c r="R768" s="59">
        <v>0.50458643901498001</v>
      </c>
      <c r="S768" s="59">
        <v>0.450374770706573</v>
      </c>
    </row>
    <row r="769" spans="1:19" x14ac:dyDescent="0.35">
      <c r="A769" t="s">
        <v>671</v>
      </c>
      <c r="B769" t="s">
        <v>672</v>
      </c>
      <c r="C769" s="51" t="s">
        <v>40</v>
      </c>
      <c r="D769" s="51" t="s">
        <v>230</v>
      </c>
      <c r="E769" s="51" t="s">
        <v>3707</v>
      </c>
      <c r="F769" s="58">
        <v>104.446625534376</v>
      </c>
      <c r="G769" s="58">
        <v>119.90680599607001</v>
      </c>
      <c r="H769" s="58">
        <v>94.783381510259304</v>
      </c>
      <c r="I769" s="58">
        <v>113.46648126431199</v>
      </c>
      <c r="J769" s="58">
        <v>126.842062203829</v>
      </c>
      <c r="K769" s="58">
        <v>116.84916196530401</v>
      </c>
      <c r="L769" s="58">
        <v>108.755087272488</v>
      </c>
      <c r="M769" s="59">
        <v>0.64594617690391098</v>
      </c>
      <c r="N769" s="59">
        <v>0.68227553193325996</v>
      </c>
      <c r="O769" s="59">
        <v>0.64745492505070001</v>
      </c>
      <c r="P769" s="59">
        <v>0.62026600887090799</v>
      </c>
      <c r="Q769" s="59">
        <v>0.58697383180673002</v>
      </c>
      <c r="R769" s="59">
        <v>0.59494959073528297</v>
      </c>
      <c r="S769" s="59">
        <v>0.52524657017744303</v>
      </c>
    </row>
    <row r="770" spans="1:19" x14ac:dyDescent="0.35">
      <c r="A770" t="s">
        <v>1200</v>
      </c>
      <c r="B770" t="s">
        <v>1201</v>
      </c>
      <c r="C770" s="51" t="s">
        <v>60</v>
      </c>
      <c r="D770" s="51" t="s">
        <v>249</v>
      </c>
      <c r="E770" s="51" t="s">
        <v>3708</v>
      </c>
      <c r="F770" s="58">
        <v>103.06726454881699</v>
      </c>
      <c r="G770" s="58">
        <v>115.778861239962</v>
      </c>
      <c r="H770" s="58">
        <v>99.966704175319506</v>
      </c>
      <c r="I770" s="58">
        <v>117.795675262587</v>
      </c>
      <c r="J770" s="58">
        <v>114.40682591221</v>
      </c>
      <c r="K770" s="58">
        <v>110.36913726329701</v>
      </c>
      <c r="L770" s="58">
        <v>94.000804479906506</v>
      </c>
      <c r="M770" s="59">
        <v>0.496391162182722</v>
      </c>
      <c r="N770" s="59">
        <v>0.51540499918873794</v>
      </c>
      <c r="O770" s="59">
        <v>0.486452073943693</v>
      </c>
      <c r="P770" s="59">
        <v>0.47728271366145297</v>
      </c>
      <c r="Q770" s="59">
        <v>0.449594733670242</v>
      </c>
      <c r="R770" s="59">
        <v>0.45001548065675201</v>
      </c>
      <c r="S770" s="59">
        <v>0.35272709750724002</v>
      </c>
    </row>
    <row r="771" spans="1:19" x14ac:dyDescent="0.35">
      <c r="A771" t="s">
        <v>1839</v>
      </c>
      <c r="B771" t="s">
        <v>1840</v>
      </c>
      <c r="C771" s="51" t="s">
        <v>40</v>
      </c>
      <c r="D771" s="51" t="s">
        <v>41</v>
      </c>
      <c r="E771" s="51" t="s">
        <v>3708</v>
      </c>
      <c r="F771" s="58">
        <v>103.36787840209399</v>
      </c>
      <c r="G771" s="58">
        <v>111.470693612246</v>
      </c>
      <c r="H771" s="58">
        <v>106.059862777858</v>
      </c>
      <c r="I771" s="58">
        <v>106.255156165478</v>
      </c>
      <c r="J771" s="58">
        <v>113.559297932292</v>
      </c>
      <c r="K771" s="58">
        <v>104.070303516268</v>
      </c>
      <c r="L771" s="58">
        <v>112.13898086318299</v>
      </c>
      <c r="M771" s="59">
        <v>0.49656305134273898</v>
      </c>
      <c r="N771" s="59">
        <v>0.52306860230529995</v>
      </c>
      <c r="O771" s="59">
        <v>0.49860642453245002</v>
      </c>
      <c r="P771" s="59">
        <v>0.48021168894919403</v>
      </c>
      <c r="Q771" s="59">
        <v>0.45616281268978398</v>
      </c>
      <c r="R771" s="59">
        <v>0.46126069633646799</v>
      </c>
      <c r="S771" s="59">
        <v>0.409037601681914</v>
      </c>
    </row>
    <row r="772" spans="1:19" x14ac:dyDescent="0.35">
      <c r="A772" t="s">
        <v>2874</v>
      </c>
      <c r="B772" t="s">
        <v>2875</v>
      </c>
      <c r="C772" s="51" t="s">
        <v>60</v>
      </c>
      <c r="D772" s="51" t="s">
        <v>55</v>
      </c>
      <c r="E772" s="51" t="s">
        <v>3708</v>
      </c>
      <c r="F772" s="58">
        <v>106.366534358941</v>
      </c>
      <c r="G772" s="58">
        <v>120.19290898346399</v>
      </c>
      <c r="H772" s="58">
        <v>112.11565210555899</v>
      </c>
      <c r="I772" s="58">
        <v>123.467002440524</v>
      </c>
      <c r="J772" s="58">
        <v>110.857699945514</v>
      </c>
      <c r="K772" s="58">
        <v>106.03457766607499</v>
      </c>
      <c r="L772" s="58">
        <v>93.684847169073294</v>
      </c>
      <c r="M772" s="59">
        <v>0.50622030812498198</v>
      </c>
      <c r="N772" s="59">
        <v>0.53191836907387402</v>
      </c>
      <c r="O772" s="59">
        <v>0.50666852694172104</v>
      </c>
      <c r="P772" s="59">
        <v>0.48870302850254899</v>
      </c>
      <c r="Q772" s="59">
        <v>0.46292790542379297</v>
      </c>
      <c r="R772" s="59">
        <v>0.46749304014018001</v>
      </c>
      <c r="S772" s="59">
        <v>0.409137188390163</v>
      </c>
    </row>
    <row r="773" spans="1:19" x14ac:dyDescent="0.35">
      <c r="A773" t="s">
        <v>2498</v>
      </c>
      <c r="B773" t="s">
        <v>2499</v>
      </c>
      <c r="C773" s="51" t="s">
        <v>60</v>
      </c>
      <c r="D773" s="51" t="s">
        <v>41</v>
      </c>
      <c r="E773" s="51" t="s">
        <v>3708</v>
      </c>
      <c r="F773" s="58">
        <v>110.977603501918</v>
      </c>
      <c r="G773" s="58">
        <v>109.55108678455299</v>
      </c>
      <c r="H773" s="58">
        <v>103.26007954776099</v>
      </c>
      <c r="I773" s="58">
        <v>121.2569878633</v>
      </c>
      <c r="J773" s="58">
        <v>110.114604863246</v>
      </c>
      <c r="K773" s="58">
        <v>117.376670501169</v>
      </c>
      <c r="L773" s="58">
        <v>95.789062028441407</v>
      </c>
      <c r="M773" s="59">
        <v>0.47455165385574599</v>
      </c>
      <c r="N773" s="59">
        <v>0.50475820981898201</v>
      </c>
      <c r="O773" s="59">
        <v>0.47584901343264502</v>
      </c>
      <c r="P773" s="59">
        <v>0.45333023282104701</v>
      </c>
      <c r="Q773" s="59">
        <v>0.42364499599598199</v>
      </c>
      <c r="R773" s="59">
        <v>0.430602607068792</v>
      </c>
      <c r="S773" s="59">
        <v>0.36676693794776999</v>
      </c>
    </row>
    <row r="774" spans="1:19" x14ac:dyDescent="0.35">
      <c r="A774" t="s">
        <v>2860</v>
      </c>
      <c r="B774" t="s">
        <v>2861</v>
      </c>
      <c r="C774" s="51" t="s">
        <v>40</v>
      </c>
      <c r="D774" s="51" t="s">
        <v>55</v>
      </c>
      <c r="E774" s="51" t="s">
        <v>3708</v>
      </c>
      <c r="F774" s="58">
        <v>106.366534358941</v>
      </c>
      <c r="G774" s="58">
        <v>120.19290898346399</v>
      </c>
      <c r="H774" s="58">
        <v>112.11565210555899</v>
      </c>
      <c r="I774" s="58">
        <v>123.467002440524</v>
      </c>
      <c r="J774" s="58">
        <v>110.857699945514</v>
      </c>
      <c r="K774" s="58">
        <v>106.03457766607499</v>
      </c>
      <c r="L774" s="58">
        <v>93.684847169073294</v>
      </c>
      <c r="M774" s="59">
        <v>0.50622030812498198</v>
      </c>
      <c r="N774" s="59">
        <v>0.53191836907387402</v>
      </c>
      <c r="O774" s="59">
        <v>0.50666852694172104</v>
      </c>
      <c r="P774" s="59">
        <v>0.48870302850254899</v>
      </c>
      <c r="Q774" s="59">
        <v>0.46292790542379297</v>
      </c>
      <c r="R774" s="59">
        <v>0.46749304014018001</v>
      </c>
      <c r="S774" s="59">
        <v>0.409137188390163</v>
      </c>
    </row>
    <row r="775" spans="1:19" x14ac:dyDescent="0.35">
      <c r="A775" t="s">
        <v>2870</v>
      </c>
      <c r="B775" t="s">
        <v>2871</v>
      </c>
      <c r="C775" s="51" t="s">
        <v>60</v>
      </c>
      <c r="D775" s="51" t="s">
        <v>55</v>
      </c>
      <c r="E775" s="51" t="s">
        <v>3708</v>
      </c>
      <c r="F775" s="58">
        <v>106.366534358941</v>
      </c>
      <c r="G775" s="58">
        <v>120.19290898346399</v>
      </c>
      <c r="H775" s="58">
        <v>112.11565210555899</v>
      </c>
      <c r="I775" s="58">
        <v>123.467002440524</v>
      </c>
      <c r="J775" s="58">
        <v>110.857699945514</v>
      </c>
      <c r="K775" s="58">
        <v>106.03457766607499</v>
      </c>
      <c r="L775" s="58">
        <v>93.684847169073294</v>
      </c>
      <c r="M775" s="59">
        <v>0.50622030812498198</v>
      </c>
      <c r="N775" s="59">
        <v>0.53191836907387402</v>
      </c>
      <c r="O775" s="59">
        <v>0.50666852694172104</v>
      </c>
      <c r="P775" s="59">
        <v>0.48870302850254899</v>
      </c>
      <c r="Q775" s="59">
        <v>0.46292790542379297</v>
      </c>
      <c r="R775" s="59">
        <v>0.46749304014018001</v>
      </c>
      <c r="S775" s="59">
        <v>0.409137188390163</v>
      </c>
    </row>
    <row r="776" spans="1:19" x14ac:dyDescent="0.35">
      <c r="A776" t="s">
        <v>1837</v>
      </c>
      <c r="B776" t="s">
        <v>1838</v>
      </c>
      <c r="C776" s="51" t="s">
        <v>40</v>
      </c>
      <c r="D776" s="51" t="s">
        <v>41</v>
      </c>
      <c r="E776" s="51" t="s">
        <v>3707</v>
      </c>
      <c r="F776" s="58">
        <v>108.624633768443</v>
      </c>
      <c r="G776" s="58">
        <v>111.790797815847</v>
      </c>
      <c r="H776" s="58">
        <v>108.337686501108</v>
      </c>
      <c r="I776" s="58">
        <v>102.671621760061</v>
      </c>
      <c r="J776" s="58">
        <v>109.855308209329</v>
      </c>
      <c r="K776" s="58">
        <v>104.881087747786</v>
      </c>
      <c r="L776" s="58">
        <v>116.473815829475</v>
      </c>
      <c r="M776" s="59">
        <v>0.61808064921695405</v>
      </c>
      <c r="N776" s="59">
        <v>0.66155200769338796</v>
      </c>
      <c r="O776" s="59">
        <v>0.62240585849797703</v>
      </c>
      <c r="P776" s="59">
        <v>0.59122605505418702</v>
      </c>
      <c r="Q776" s="59">
        <v>0.55557847879387201</v>
      </c>
      <c r="R776" s="59">
        <v>0.56482768353976898</v>
      </c>
      <c r="S776" s="59">
        <v>0.495099006808078</v>
      </c>
    </row>
    <row r="777" spans="1:19" x14ac:dyDescent="0.35">
      <c r="A777" t="s">
        <v>2862</v>
      </c>
      <c r="B777" t="s">
        <v>2863</v>
      </c>
      <c r="C777" s="51" t="s">
        <v>40</v>
      </c>
      <c r="D777" s="51" t="s">
        <v>55</v>
      </c>
      <c r="E777" s="51" t="s">
        <v>3707</v>
      </c>
      <c r="F777" s="58">
        <v>107.444243761715</v>
      </c>
      <c r="G777" s="58">
        <v>123.703871283924</v>
      </c>
      <c r="H777" s="58">
        <v>111.05656600764399</v>
      </c>
      <c r="I777" s="58">
        <v>129.636157180146</v>
      </c>
      <c r="J777" s="58">
        <v>103.730154680848</v>
      </c>
      <c r="K777" s="58">
        <v>106.31091623176</v>
      </c>
      <c r="L777" s="58">
        <v>91.6570614428299</v>
      </c>
      <c r="M777" s="59">
        <v>0.67970911210139395</v>
      </c>
      <c r="N777" s="59">
        <v>0.71695214019203701</v>
      </c>
      <c r="O777" s="59">
        <v>0.68114307822507403</v>
      </c>
      <c r="P777" s="59">
        <v>0.65172295009285097</v>
      </c>
      <c r="Q777" s="59">
        <v>0.61458419385666596</v>
      </c>
      <c r="R777" s="59">
        <v>0.62199599423644802</v>
      </c>
      <c r="S777" s="59">
        <v>0.53862826159639698</v>
      </c>
    </row>
    <row r="778" spans="1:19" x14ac:dyDescent="0.35">
      <c r="A778" t="s">
        <v>2848</v>
      </c>
      <c r="B778" t="s">
        <v>2849</v>
      </c>
      <c r="C778" s="51" t="s">
        <v>40</v>
      </c>
      <c r="D778" s="51" t="s">
        <v>114</v>
      </c>
      <c r="E778" s="51" t="s">
        <v>3708</v>
      </c>
      <c r="F778" s="58">
        <v>102.06356710690299</v>
      </c>
      <c r="G778" s="58">
        <v>115.30350124138801</v>
      </c>
      <c r="H778" s="58">
        <v>116.029516297554</v>
      </c>
      <c r="I778" s="58">
        <v>110.36300509143</v>
      </c>
      <c r="J778" s="58">
        <v>108.67556393207801</v>
      </c>
      <c r="K778" s="58">
        <v>102.128979227009</v>
      </c>
      <c r="L778" s="58">
        <v>98.013459537086206</v>
      </c>
      <c r="M778" s="59">
        <v>0.51418721137974699</v>
      </c>
      <c r="N778" s="59">
        <v>0.53690627213949305</v>
      </c>
      <c r="O778" s="59">
        <v>0.516339038263675</v>
      </c>
      <c r="P778" s="59">
        <v>0.49853487465704399</v>
      </c>
      <c r="Q778" s="59">
        <v>0.47616988113344899</v>
      </c>
      <c r="R778" s="59">
        <v>0.48204558448238299</v>
      </c>
      <c r="S778" s="59">
        <v>0.43808439491776002</v>
      </c>
    </row>
    <row r="779" spans="1:19" x14ac:dyDescent="0.35">
      <c r="A779" t="s">
        <v>1352</v>
      </c>
      <c r="B779" t="s">
        <v>1353</v>
      </c>
      <c r="C779" s="51" t="s">
        <v>60</v>
      </c>
      <c r="D779" s="51" t="s">
        <v>73</v>
      </c>
      <c r="E779" s="51" t="s">
        <v>3708</v>
      </c>
      <c r="F779" s="58">
        <v>102.399709541495</v>
      </c>
      <c r="G779" s="58">
        <v>116.447946042379</v>
      </c>
      <c r="H779" s="58">
        <v>106.10778471229099</v>
      </c>
      <c r="I779" s="58">
        <v>108.732935602365</v>
      </c>
      <c r="J779" s="58">
        <v>107.90443025760401</v>
      </c>
      <c r="K779" s="58">
        <v>95.182028346473103</v>
      </c>
      <c r="L779" s="58">
        <v>109.918517822509</v>
      </c>
      <c r="M779" s="59">
        <v>0.53464054250167103</v>
      </c>
      <c r="N779" s="59">
        <v>0.55610778617882395</v>
      </c>
      <c r="O779" s="59">
        <v>0.53511359307428596</v>
      </c>
      <c r="P779" s="59">
        <v>0.52143235120543696</v>
      </c>
      <c r="Q779" s="59">
        <v>0.50046445154277697</v>
      </c>
      <c r="R779" s="59">
        <v>0.50330902330974503</v>
      </c>
      <c r="S779" s="59">
        <v>0.45908984073094</v>
      </c>
    </row>
    <row r="780" spans="1:19" x14ac:dyDescent="0.35">
      <c r="A780" t="s">
        <v>2852</v>
      </c>
      <c r="B780" t="s">
        <v>2853</v>
      </c>
      <c r="C780" s="51" t="s">
        <v>40</v>
      </c>
      <c r="D780" s="51" t="s">
        <v>114</v>
      </c>
      <c r="E780" s="51" t="s">
        <v>3708</v>
      </c>
      <c r="F780" s="58">
        <v>102.06356710690299</v>
      </c>
      <c r="G780" s="58">
        <v>115.30350124138801</v>
      </c>
      <c r="H780" s="58">
        <v>116.029516297554</v>
      </c>
      <c r="I780" s="58">
        <v>110.36300509143</v>
      </c>
      <c r="J780" s="58">
        <v>108.67556393207801</v>
      </c>
      <c r="K780" s="58">
        <v>102.128979227009</v>
      </c>
      <c r="L780" s="58">
        <v>98.013459537086206</v>
      </c>
      <c r="M780" s="59">
        <v>0.51418721137974699</v>
      </c>
      <c r="N780" s="59">
        <v>0.53690627213949305</v>
      </c>
      <c r="O780" s="59">
        <v>0.516339038263675</v>
      </c>
      <c r="P780" s="59">
        <v>0.49853487465704399</v>
      </c>
      <c r="Q780" s="59">
        <v>0.47616988113344899</v>
      </c>
      <c r="R780" s="59">
        <v>0.48204558448238299</v>
      </c>
      <c r="S780" s="59">
        <v>0.43808439491776002</v>
      </c>
    </row>
    <row r="781" spans="1:19" x14ac:dyDescent="0.35">
      <c r="A781" t="s">
        <v>1340</v>
      </c>
      <c r="B781" t="s">
        <v>1341</v>
      </c>
      <c r="C781" s="51" t="s">
        <v>40</v>
      </c>
      <c r="D781" s="51" t="s">
        <v>73</v>
      </c>
      <c r="E781" s="51" t="s">
        <v>3708</v>
      </c>
      <c r="F781" s="58">
        <v>102.399709541495</v>
      </c>
      <c r="G781" s="58">
        <v>116.447946042379</v>
      </c>
      <c r="H781" s="58">
        <v>106.10778471229099</v>
      </c>
      <c r="I781" s="58">
        <v>108.732935602365</v>
      </c>
      <c r="J781" s="58">
        <v>107.90443025760401</v>
      </c>
      <c r="K781" s="58">
        <v>95.182028346473103</v>
      </c>
      <c r="L781" s="58">
        <v>109.918517822509</v>
      </c>
      <c r="M781" s="59">
        <v>0.53464054250167103</v>
      </c>
      <c r="N781" s="59">
        <v>0.55610778617882395</v>
      </c>
      <c r="O781" s="59">
        <v>0.53511359307428596</v>
      </c>
      <c r="P781" s="59">
        <v>0.52143235120543696</v>
      </c>
      <c r="Q781" s="59">
        <v>0.50046445154277697</v>
      </c>
      <c r="R781" s="59">
        <v>0.50330902330974503</v>
      </c>
      <c r="S781" s="59">
        <v>0.45908984073094</v>
      </c>
    </row>
    <row r="782" spans="1:19" x14ac:dyDescent="0.35">
      <c r="A782" t="s">
        <v>1038</v>
      </c>
      <c r="B782" t="s">
        <v>1039</v>
      </c>
      <c r="C782" s="51" t="s">
        <v>40</v>
      </c>
      <c r="D782" s="51" t="s">
        <v>73</v>
      </c>
      <c r="E782" s="51" t="s">
        <v>3707</v>
      </c>
      <c r="F782" s="58">
        <v>108.589405582512</v>
      </c>
      <c r="G782" s="58">
        <v>120.027403546503</v>
      </c>
      <c r="H782" s="58">
        <v>106.264259094887</v>
      </c>
      <c r="I782" s="58">
        <v>118.153066264084</v>
      </c>
      <c r="J782" s="58">
        <v>109.902216146721</v>
      </c>
      <c r="K782" s="58">
        <v>113.525474067285</v>
      </c>
      <c r="L782" s="58">
        <v>102.608669780524</v>
      </c>
      <c r="M782" s="59">
        <v>0.63915088544404297</v>
      </c>
      <c r="N782" s="59">
        <v>0.68029415330918197</v>
      </c>
      <c r="O782" s="59">
        <v>0.64328255262374101</v>
      </c>
      <c r="P782" s="59">
        <v>0.61391540364874697</v>
      </c>
      <c r="Q782" s="59">
        <v>0.57935053571658301</v>
      </c>
      <c r="R782" s="59">
        <v>0.58820917643872395</v>
      </c>
      <c r="S782" s="59">
        <v>0.43389509128703901</v>
      </c>
    </row>
    <row r="783" spans="1:19" x14ac:dyDescent="0.35">
      <c r="A783" t="s">
        <v>2868</v>
      </c>
      <c r="B783" t="s">
        <v>2869</v>
      </c>
      <c r="C783" s="51" t="s">
        <v>40</v>
      </c>
      <c r="D783" s="51" t="s">
        <v>55</v>
      </c>
      <c r="E783" s="51" t="s">
        <v>3708</v>
      </c>
      <c r="F783" s="58">
        <v>106.366534358941</v>
      </c>
      <c r="G783" s="58">
        <v>120.19290898346399</v>
      </c>
      <c r="H783" s="58">
        <v>112.11565210555899</v>
      </c>
      <c r="I783" s="58">
        <v>123.467002440524</v>
      </c>
      <c r="J783" s="58">
        <v>110.857699945514</v>
      </c>
      <c r="K783" s="58">
        <v>106.03457766607499</v>
      </c>
      <c r="L783" s="58">
        <v>93.684847169073294</v>
      </c>
      <c r="M783" s="59">
        <v>0.50622030812498198</v>
      </c>
      <c r="N783" s="59">
        <v>0.53191836907387402</v>
      </c>
      <c r="O783" s="59">
        <v>0.50666852694172104</v>
      </c>
      <c r="P783" s="59">
        <v>0.48870302850254899</v>
      </c>
      <c r="Q783" s="59">
        <v>0.46292790542379297</v>
      </c>
      <c r="R783" s="59">
        <v>0.46749304014018001</v>
      </c>
      <c r="S783" s="59">
        <v>0.409137188390163</v>
      </c>
    </row>
    <row r="784" spans="1:19" x14ac:dyDescent="0.35">
      <c r="A784" t="s">
        <v>2850</v>
      </c>
      <c r="B784" t="s">
        <v>2851</v>
      </c>
      <c r="C784" s="51" t="s">
        <v>40</v>
      </c>
      <c r="D784" s="51" t="s">
        <v>114</v>
      </c>
      <c r="E784" s="51" t="s">
        <v>3708</v>
      </c>
      <c r="F784" s="58">
        <v>102.06356710690299</v>
      </c>
      <c r="G784" s="58">
        <v>115.30350124138801</v>
      </c>
      <c r="H784" s="58">
        <v>116.029516297554</v>
      </c>
      <c r="I784" s="58">
        <v>110.36300509143</v>
      </c>
      <c r="J784" s="58">
        <v>108.67556393207801</v>
      </c>
      <c r="K784" s="58">
        <v>102.128979227009</v>
      </c>
      <c r="L784" s="58">
        <v>98.013459537086206</v>
      </c>
      <c r="M784" s="59">
        <v>0.51418721137974699</v>
      </c>
      <c r="N784" s="59">
        <v>0.53690627213949305</v>
      </c>
      <c r="O784" s="59">
        <v>0.516339038263675</v>
      </c>
      <c r="P784" s="59">
        <v>0.49853487465704399</v>
      </c>
      <c r="Q784" s="59">
        <v>0.47616988113344899</v>
      </c>
      <c r="R784" s="59">
        <v>0.48204558448238299</v>
      </c>
      <c r="S784" s="59">
        <v>0.43808439491776002</v>
      </c>
    </row>
    <row r="785" spans="1:19" x14ac:dyDescent="0.35">
      <c r="A785" t="s">
        <v>1350</v>
      </c>
      <c r="B785" t="s">
        <v>1351</v>
      </c>
      <c r="C785" s="51" t="s">
        <v>60</v>
      </c>
      <c r="D785" s="51" t="s">
        <v>73</v>
      </c>
      <c r="E785" s="51" t="s">
        <v>3708</v>
      </c>
      <c r="F785" s="58">
        <v>102.399709541495</v>
      </c>
      <c r="G785" s="58">
        <v>116.447946042379</v>
      </c>
      <c r="H785" s="58">
        <v>106.10778471229099</v>
      </c>
      <c r="I785" s="58">
        <v>108.732935602365</v>
      </c>
      <c r="J785" s="58">
        <v>107.90443025760401</v>
      </c>
      <c r="K785" s="58">
        <v>95.182028346473103</v>
      </c>
      <c r="L785" s="58">
        <v>109.918517822509</v>
      </c>
      <c r="M785" s="59">
        <v>0.53464054250167103</v>
      </c>
      <c r="N785" s="59">
        <v>0.55610778617882395</v>
      </c>
      <c r="O785" s="59">
        <v>0.53511359307428596</v>
      </c>
      <c r="P785" s="59">
        <v>0.52143235120543696</v>
      </c>
      <c r="Q785" s="59">
        <v>0.50046445154277697</v>
      </c>
      <c r="R785" s="59">
        <v>0.50330902330974503</v>
      </c>
      <c r="S785" s="59">
        <v>0.45908984073094</v>
      </c>
    </row>
    <row r="786" spans="1:19" x14ac:dyDescent="0.35">
      <c r="A786" t="s">
        <v>2854</v>
      </c>
      <c r="B786" t="s">
        <v>2855</v>
      </c>
      <c r="C786" s="51" t="s">
        <v>60</v>
      </c>
      <c r="D786" s="51" t="s">
        <v>114</v>
      </c>
      <c r="E786" s="51" t="s">
        <v>3707</v>
      </c>
      <c r="F786" s="58">
        <v>105.38090979566999</v>
      </c>
      <c r="G786" s="58">
        <v>115.966015760479</v>
      </c>
      <c r="H786" s="58">
        <v>123.478521453857</v>
      </c>
      <c r="I786" s="58">
        <v>113.52801373087399</v>
      </c>
      <c r="J786" s="58">
        <v>113.738966914711</v>
      </c>
      <c r="K786" s="58">
        <v>102.05057245886999</v>
      </c>
      <c r="L786" s="58">
        <v>96.944623642521407</v>
      </c>
      <c r="M786" s="59">
        <v>0.745209497147172</v>
      </c>
      <c r="N786" s="59">
        <v>0.78148592988784404</v>
      </c>
      <c r="O786" s="59">
        <v>0.74874485240644495</v>
      </c>
      <c r="P786" s="59">
        <v>0.72203620472566599</v>
      </c>
      <c r="Q786" s="59">
        <v>0.68893392280031096</v>
      </c>
      <c r="R786" s="59">
        <v>0.69684392810237605</v>
      </c>
      <c r="S786" s="59">
        <v>0.63116082615824498</v>
      </c>
    </row>
    <row r="787" spans="1:19" x14ac:dyDescent="0.35">
      <c r="A787" t="s">
        <v>2856</v>
      </c>
      <c r="B787" t="s">
        <v>2857</v>
      </c>
      <c r="C787" s="51" t="s">
        <v>60</v>
      </c>
      <c r="D787" s="51" t="s">
        <v>114</v>
      </c>
      <c r="E787" s="51" t="s">
        <v>3707</v>
      </c>
      <c r="F787" s="58">
        <v>100.763974750107</v>
      </c>
      <c r="G787" s="58">
        <v>111.64474041752899</v>
      </c>
      <c r="H787" s="58">
        <v>111.929146139743</v>
      </c>
      <c r="I787" s="58">
        <v>107.11368361000601</v>
      </c>
      <c r="J787" s="58">
        <v>110.408455100675</v>
      </c>
      <c r="K787" s="58">
        <v>102.681862752328</v>
      </c>
      <c r="L787" s="58">
        <v>96.773878894222506</v>
      </c>
      <c r="M787" s="59">
        <v>0.63074240594445796</v>
      </c>
      <c r="N787" s="59">
        <v>0.67001468786274598</v>
      </c>
      <c r="O787" s="59">
        <v>0.63528758539130803</v>
      </c>
      <c r="P787" s="59">
        <v>0.60400552291673004</v>
      </c>
      <c r="Q787" s="59">
        <v>0.57005989124773204</v>
      </c>
      <c r="R787" s="59">
        <v>0.58073287132073703</v>
      </c>
      <c r="S787" s="59">
        <v>0.51738101543074</v>
      </c>
    </row>
    <row r="788" spans="1:19" x14ac:dyDescent="0.35">
      <c r="A788" t="s">
        <v>1198</v>
      </c>
      <c r="B788" t="s">
        <v>1199</v>
      </c>
      <c r="C788" s="51" t="s">
        <v>60</v>
      </c>
      <c r="D788" s="51" t="s">
        <v>249</v>
      </c>
      <c r="E788" s="51" t="s">
        <v>3707</v>
      </c>
      <c r="F788" s="58">
        <v>109.02803746036</v>
      </c>
      <c r="G788" s="58">
        <v>120.09793553799901</v>
      </c>
      <c r="H788" s="58">
        <v>105.658559128029</v>
      </c>
      <c r="I788" s="58">
        <v>113.549362378787</v>
      </c>
      <c r="J788" s="58">
        <v>111.516051881628</v>
      </c>
      <c r="K788" s="58">
        <v>112.399193751334</v>
      </c>
      <c r="L788" s="58">
        <v>95.125001966336896</v>
      </c>
      <c r="M788" s="59">
        <v>0.63523124762162397</v>
      </c>
      <c r="N788" s="59">
        <v>0.67580238634634004</v>
      </c>
      <c r="O788" s="59">
        <v>0.63326525358843599</v>
      </c>
      <c r="P788" s="59">
        <v>0.60677187709175395</v>
      </c>
      <c r="Q788" s="59">
        <v>0.56802819916957803</v>
      </c>
      <c r="R788" s="59">
        <v>0.57452133595967902</v>
      </c>
      <c r="S788" s="59">
        <v>0.47392781856161398</v>
      </c>
    </row>
    <row r="789" spans="1:19" x14ac:dyDescent="0.35">
      <c r="A789" t="s">
        <v>1334</v>
      </c>
      <c r="B789" t="s">
        <v>1335</v>
      </c>
      <c r="C789" s="51" t="s">
        <v>40</v>
      </c>
      <c r="D789" s="51" t="s">
        <v>73</v>
      </c>
      <c r="E789" s="51" t="s">
        <v>3708</v>
      </c>
      <c r="F789" s="58">
        <v>102.399709541495</v>
      </c>
      <c r="G789" s="58">
        <v>116.447946042379</v>
      </c>
      <c r="H789" s="58">
        <v>106.10778471229099</v>
      </c>
      <c r="I789" s="58">
        <v>108.732935602365</v>
      </c>
      <c r="J789" s="58">
        <v>107.90443025760401</v>
      </c>
      <c r="K789" s="58">
        <v>95.182028346473103</v>
      </c>
      <c r="L789" s="58">
        <v>109.918517822509</v>
      </c>
      <c r="M789" s="59">
        <v>0.53464054250167103</v>
      </c>
      <c r="N789" s="59">
        <v>0.55610778617882395</v>
      </c>
      <c r="O789" s="59">
        <v>0.53511359307428596</v>
      </c>
      <c r="P789" s="59">
        <v>0.52143235120543696</v>
      </c>
      <c r="Q789" s="59">
        <v>0.50046445154277697</v>
      </c>
      <c r="R789" s="59">
        <v>0.50330902330974503</v>
      </c>
      <c r="S789" s="59">
        <v>0.45908984073094</v>
      </c>
    </row>
    <row r="790" spans="1:19" x14ac:dyDescent="0.35">
      <c r="A790" t="s">
        <v>2494</v>
      </c>
      <c r="B790" t="s">
        <v>2495</v>
      </c>
      <c r="C790" s="51" t="s">
        <v>60</v>
      </c>
      <c r="D790" s="51" t="s">
        <v>41</v>
      </c>
      <c r="E790" s="51" t="s">
        <v>3708</v>
      </c>
      <c r="F790" s="58">
        <v>110.977603501918</v>
      </c>
      <c r="G790" s="58">
        <v>109.55108678455299</v>
      </c>
      <c r="H790" s="58">
        <v>103.26007954776099</v>
      </c>
      <c r="I790" s="58">
        <v>121.2569878633</v>
      </c>
      <c r="J790" s="58">
        <v>110.114604863246</v>
      </c>
      <c r="K790" s="58">
        <v>117.376670501169</v>
      </c>
      <c r="L790" s="58">
        <v>95.789062028441407</v>
      </c>
      <c r="M790" s="59">
        <v>0.47455165385574599</v>
      </c>
      <c r="N790" s="59">
        <v>0.50475820981898201</v>
      </c>
      <c r="O790" s="59">
        <v>0.47584901343264502</v>
      </c>
      <c r="P790" s="59">
        <v>0.45333023282104701</v>
      </c>
      <c r="Q790" s="59">
        <v>0.42364499599598199</v>
      </c>
      <c r="R790" s="59">
        <v>0.430602607068792</v>
      </c>
      <c r="S790" s="59">
        <v>0.36676693794776999</v>
      </c>
    </row>
    <row r="791" spans="1:19" x14ac:dyDescent="0.35">
      <c r="A791" t="s">
        <v>1194</v>
      </c>
      <c r="B791" t="s">
        <v>1195</v>
      </c>
      <c r="C791" s="51" t="s">
        <v>40</v>
      </c>
      <c r="D791" s="51" t="s">
        <v>249</v>
      </c>
      <c r="E791" s="51" t="s">
        <v>3708</v>
      </c>
      <c r="F791" s="58">
        <v>103.06726454881699</v>
      </c>
      <c r="G791" s="58">
        <v>115.778861239962</v>
      </c>
      <c r="H791" s="58">
        <v>99.966704175319506</v>
      </c>
      <c r="I791" s="58">
        <v>117.795675262587</v>
      </c>
      <c r="J791" s="58">
        <v>114.40682591221</v>
      </c>
      <c r="K791" s="58">
        <v>110.36913726329701</v>
      </c>
      <c r="L791" s="58">
        <v>94.000804479906506</v>
      </c>
      <c r="M791" s="59">
        <v>0.496391162182722</v>
      </c>
      <c r="N791" s="59">
        <v>0.51540499918873794</v>
      </c>
      <c r="O791" s="59">
        <v>0.486452073943693</v>
      </c>
      <c r="P791" s="59">
        <v>0.47728271366145297</v>
      </c>
      <c r="Q791" s="59">
        <v>0.449594733670242</v>
      </c>
      <c r="R791" s="59">
        <v>0.45001548065675201</v>
      </c>
      <c r="S791" s="59">
        <v>0.35272709750724002</v>
      </c>
    </row>
    <row r="792" spans="1:19" x14ac:dyDescent="0.35">
      <c r="A792" t="s">
        <v>1344</v>
      </c>
      <c r="B792" t="s">
        <v>1345</v>
      </c>
      <c r="C792" s="51" t="s">
        <v>60</v>
      </c>
      <c r="D792" s="51" t="s">
        <v>73</v>
      </c>
      <c r="E792" s="51" t="s">
        <v>3707</v>
      </c>
      <c r="F792" s="58">
        <v>101.52741596397099</v>
      </c>
      <c r="G792" s="58">
        <v>115.904583611389</v>
      </c>
      <c r="H792" s="58">
        <v>110.29439165818999</v>
      </c>
      <c r="I792" s="58">
        <v>110.717087211581</v>
      </c>
      <c r="J792" s="58">
        <v>111.396755151965</v>
      </c>
      <c r="K792" s="58">
        <v>92.191563479879804</v>
      </c>
      <c r="L792" s="58">
        <v>108.71577049681299</v>
      </c>
      <c r="M792" s="59">
        <v>0.68817955502422501</v>
      </c>
      <c r="N792" s="59">
        <v>0.72296466949308702</v>
      </c>
      <c r="O792" s="59">
        <v>0.69148907866940401</v>
      </c>
      <c r="P792" s="59">
        <v>0.66455331058204503</v>
      </c>
      <c r="Q792" s="59">
        <v>0.63312626975045305</v>
      </c>
      <c r="R792" s="59">
        <v>0.64161277383444903</v>
      </c>
      <c r="S792" s="59">
        <v>0.57924318052632395</v>
      </c>
    </row>
    <row r="793" spans="1:19" x14ac:dyDescent="0.35">
      <c r="A793" t="s">
        <v>1044</v>
      </c>
      <c r="B793" t="s">
        <v>1045</v>
      </c>
      <c r="C793" s="51" t="s">
        <v>60</v>
      </c>
      <c r="D793" s="51" t="s">
        <v>73</v>
      </c>
      <c r="E793" s="51" t="s">
        <v>3707</v>
      </c>
      <c r="F793" s="58">
        <v>107.021068591804</v>
      </c>
      <c r="G793" s="58">
        <v>123.425915447853</v>
      </c>
      <c r="H793" s="58">
        <v>112.266793423629</v>
      </c>
      <c r="I793" s="58">
        <v>106.253660805639</v>
      </c>
      <c r="J793" s="58">
        <v>120.371469358627</v>
      </c>
      <c r="K793" s="58">
        <v>113.002265405367</v>
      </c>
      <c r="L793" s="58">
        <v>107.166343525283</v>
      </c>
      <c r="M793" s="59">
        <v>0.64092554122444501</v>
      </c>
      <c r="N793" s="59">
        <v>0.68117557079051405</v>
      </c>
      <c r="O793" s="59">
        <v>0.64518346086988299</v>
      </c>
      <c r="P793" s="59">
        <v>0.61481162789371002</v>
      </c>
      <c r="Q793" s="59">
        <v>0.58013279644855997</v>
      </c>
      <c r="R793" s="59">
        <v>0.58986091537044005</v>
      </c>
      <c r="S793" s="59">
        <v>0.514257412809212</v>
      </c>
    </row>
    <row r="794" spans="1:19" x14ac:dyDescent="0.35">
      <c r="A794" t="s">
        <v>1042</v>
      </c>
      <c r="B794" t="s">
        <v>1043</v>
      </c>
      <c r="C794" s="51" t="s">
        <v>60</v>
      </c>
      <c r="D794" s="51" t="s">
        <v>73</v>
      </c>
      <c r="E794" s="51" t="s">
        <v>3707</v>
      </c>
      <c r="F794" s="58">
        <v>101.728178391638</v>
      </c>
      <c r="G794" s="58">
        <v>114.786617052198</v>
      </c>
      <c r="H794" s="58">
        <v>103.36488750381</v>
      </c>
      <c r="I794" s="58">
        <v>106.03969708401</v>
      </c>
      <c r="J794" s="58">
        <v>112.16885401033601</v>
      </c>
      <c r="K794" s="58">
        <v>109.210063242041</v>
      </c>
      <c r="L794" s="58">
        <v>99.481719271510599</v>
      </c>
      <c r="M794" s="59">
        <v>0.63924726291370604</v>
      </c>
      <c r="N794" s="59">
        <v>0.68011478148985804</v>
      </c>
      <c r="O794" s="59">
        <v>0.643357573096771</v>
      </c>
      <c r="P794" s="59">
        <v>0.61364530762696901</v>
      </c>
      <c r="Q794" s="59">
        <v>0.57901997124184101</v>
      </c>
      <c r="R794" s="59">
        <v>0.58809355149499998</v>
      </c>
      <c r="S794" s="59">
        <v>0.51309533095190196</v>
      </c>
    </row>
    <row r="795" spans="1:19" x14ac:dyDescent="0.35">
      <c r="A795" t="s">
        <v>1843</v>
      </c>
      <c r="B795" t="s">
        <v>1844</v>
      </c>
      <c r="C795" s="51" t="s">
        <v>60</v>
      </c>
      <c r="D795" s="51" t="s">
        <v>41</v>
      </c>
      <c r="E795" s="51" t="s">
        <v>3708</v>
      </c>
      <c r="F795" s="58">
        <v>103.36787840209399</v>
      </c>
      <c r="G795" s="58">
        <v>111.470693612246</v>
      </c>
      <c r="H795" s="58">
        <v>106.059862777858</v>
      </c>
      <c r="I795" s="58">
        <v>106.255156165478</v>
      </c>
      <c r="J795" s="58">
        <v>113.559297932292</v>
      </c>
      <c r="K795" s="58">
        <v>104.070303516268</v>
      </c>
      <c r="L795" s="58">
        <v>112.13898086318299</v>
      </c>
      <c r="M795" s="59">
        <v>0.49656305134273898</v>
      </c>
      <c r="N795" s="59">
        <v>0.52306860230529995</v>
      </c>
      <c r="O795" s="59">
        <v>0.49860642453245002</v>
      </c>
      <c r="P795" s="59">
        <v>0.48021168894919403</v>
      </c>
      <c r="Q795" s="59">
        <v>0.45616281268978398</v>
      </c>
      <c r="R795" s="59">
        <v>0.46126069633646799</v>
      </c>
      <c r="S795" s="59">
        <v>0.409037601681914</v>
      </c>
    </row>
    <row r="796" spans="1:19" x14ac:dyDescent="0.35">
      <c r="A796" t="s">
        <v>1841</v>
      </c>
      <c r="B796" t="s">
        <v>1842</v>
      </c>
      <c r="C796" s="51" t="s">
        <v>60</v>
      </c>
      <c r="D796" s="51" t="s">
        <v>41</v>
      </c>
      <c r="E796" s="51" t="s">
        <v>3708</v>
      </c>
      <c r="F796" s="58">
        <v>103.36787840209399</v>
      </c>
      <c r="G796" s="58">
        <v>111.470693612246</v>
      </c>
      <c r="H796" s="58">
        <v>106.059862777858</v>
      </c>
      <c r="I796" s="58">
        <v>106.255156165478</v>
      </c>
      <c r="J796" s="58">
        <v>113.559297932292</v>
      </c>
      <c r="K796" s="58">
        <v>104.070303516268</v>
      </c>
      <c r="L796" s="58">
        <v>112.13898086318299</v>
      </c>
      <c r="M796" s="59">
        <v>0.49656305134273898</v>
      </c>
      <c r="N796" s="59">
        <v>0.52306860230529995</v>
      </c>
      <c r="O796" s="59">
        <v>0.49860642453245002</v>
      </c>
      <c r="P796" s="59">
        <v>0.48021168894919403</v>
      </c>
      <c r="Q796" s="59">
        <v>0.45616281268978398</v>
      </c>
      <c r="R796" s="59">
        <v>0.46126069633646799</v>
      </c>
      <c r="S796" s="59">
        <v>0.409037601681914</v>
      </c>
    </row>
    <row r="797" spans="1:19" x14ac:dyDescent="0.35">
      <c r="A797" t="s">
        <v>1036</v>
      </c>
      <c r="B797" t="s">
        <v>1037</v>
      </c>
      <c r="C797" s="51" t="s">
        <v>40</v>
      </c>
      <c r="D797" s="51" t="s">
        <v>73</v>
      </c>
      <c r="E797" s="51" t="s">
        <v>3708</v>
      </c>
      <c r="F797" s="58">
        <v>106.473966671695</v>
      </c>
      <c r="G797" s="58">
        <v>118.251620220799</v>
      </c>
      <c r="H797" s="58">
        <v>109.39238511331401</v>
      </c>
      <c r="I797" s="58">
        <v>108.809358034982</v>
      </c>
      <c r="J797" s="58">
        <v>113.257098854155</v>
      </c>
      <c r="K797" s="58">
        <v>108.88126621419801</v>
      </c>
      <c r="L797" s="58">
        <v>102.608669780524</v>
      </c>
      <c r="M797" s="59">
        <v>0.53196644988459696</v>
      </c>
      <c r="N797" s="59">
        <v>0.55796243663269296</v>
      </c>
      <c r="O797" s="59">
        <v>0.53418894199985201</v>
      </c>
      <c r="P797" s="59">
        <v>0.515555753420606</v>
      </c>
      <c r="Q797" s="59">
        <v>0.49088701152981001</v>
      </c>
      <c r="R797" s="59">
        <v>0.496428414695614</v>
      </c>
      <c r="S797" s="59">
        <v>0.43389509128703901</v>
      </c>
    </row>
    <row r="798" spans="1:19" x14ac:dyDescent="0.35">
      <c r="A798" t="s">
        <v>1610</v>
      </c>
      <c r="B798" t="s">
        <v>1611</v>
      </c>
      <c r="C798" s="51" t="s">
        <v>40</v>
      </c>
      <c r="D798" s="51" t="s">
        <v>52</v>
      </c>
      <c r="E798" s="51" t="s">
        <v>3707</v>
      </c>
      <c r="F798" s="58">
        <v>106.981471018471</v>
      </c>
      <c r="G798" s="58">
        <v>90.818551996221402</v>
      </c>
      <c r="H798" s="58">
        <v>97.264110561860306</v>
      </c>
      <c r="I798" s="58">
        <v>95.623561321084495</v>
      </c>
      <c r="J798" s="58">
        <v>104.346955450199</v>
      </c>
      <c r="K798" s="58">
        <v>96.484678025414496</v>
      </c>
      <c r="L798" s="58">
        <v>106.821338121137</v>
      </c>
      <c r="M798" s="59">
        <v>0.51816866447446097</v>
      </c>
      <c r="N798" s="59">
        <v>0.57462874470575498</v>
      </c>
      <c r="O798" s="59">
        <v>0.52437503040770495</v>
      </c>
      <c r="P798" s="59">
        <v>0.48142237593368697</v>
      </c>
      <c r="Q798" s="59">
        <v>0.43476837571087001</v>
      </c>
      <c r="R798" s="59">
        <v>0.44892922840871302</v>
      </c>
      <c r="S798" s="59">
        <v>0.36671030952425199</v>
      </c>
    </row>
    <row r="799" spans="1:19" x14ac:dyDescent="0.35">
      <c r="A799" t="s">
        <v>782</v>
      </c>
      <c r="B799" t="s">
        <v>783</v>
      </c>
      <c r="C799" s="51" t="s">
        <v>60</v>
      </c>
      <c r="D799" s="51" t="s">
        <v>216</v>
      </c>
      <c r="E799" s="51" t="s">
        <v>3707</v>
      </c>
      <c r="F799" s="58">
        <v>102.99642585555701</v>
      </c>
      <c r="G799" s="58">
        <v>114.173543915129</v>
      </c>
      <c r="H799" s="58">
        <v>107.79496208344599</v>
      </c>
      <c r="I799" s="58">
        <v>111.110557746212</v>
      </c>
      <c r="J799" s="58">
        <v>89.752216707527893</v>
      </c>
      <c r="K799" s="58">
        <v>99.992222226942204</v>
      </c>
      <c r="L799" s="58">
        <v>99.9771162258168</v>
      </c>
      <c r="M799" s="59">
        <v>0.68319336784987506</v>
      </c>
      <c r="N799" s="59">
        <v>0.72428694612992806</v>
      </c>
      <c r="O799" s="59">
        <v>0.68761719134603005</v>
      </c>
      <c r="P799" s="59">
        <v>0.65372444643788996</v>
      </c>
      <c r="Q799" s="59">
        <v>0.61549573671315405</v>
      </c>
      <c r="R799" s="59">
        <v>0.62780716145558801</v>
      </c>
      <c r="S799" s="59">
        <v>0.53811577495275198</v>
      </c>
    </row>
    <row r="800" spans="1:19" x14ac:dyDescent="0.35">
      <c r="A800" t="s">
        <v>3202</v>
      </c>
      <c r="B800" t="s">
        <v>3203</v>
      </c>
      <c r="C800" s="51" t="s">
        <v>40</v>
      </c>
      <c r="D800" s="51" t="s">
        <v>49</v>
      </c>
      <c r="E800" s="51" t="s">
        <v>3708</v>
      </c>
      <c r="F800" s="58">
        <v>105.71352941167</v>
      </c>
      <c r="G800" s="58">
        <v>121.343299890864</v>
      </c>
      <c r="H800" s="58">
        <v>110.07898880373401</v>
      </c>
      <c r="I800" s="58">
        <v>110.488106259229</v>
      </c>
      <c r="J800" s="58">
        <v>107.94733268182399</v>
      </c>
      <c r="K800" s="58">
        <v>104.588977244462</v>
      </c>
      <c r="L800" s="58">
        <v>99.729515412762197</v>
      </c>
      <c r="M800" s="59">
        <v>0.39428604996342798</v>
      </c>
      <c r="N800" s="59">
        <v>0.42244597557670399</v>
      </c>
      <c r="O800" s="59">
        <v>0.39681799917354399</v>
      </c>
      <c r="P800" s="59">
        <v>0.376113151252147</v>
      </c>
      <c r="Q800" s="59">
        <v>0.34993142807383099</v>
      </c>
      <c r="R800" s="59">
        <v>0.35621835684939201</v>
      </c>
      <c r="S800" s="59">
        <v>0.30754108991482598</v>
      </c>
    </row>
    <row r="801" spans="1:19" x14ac:dyDescent="0.35">
      <c r="A801" t="s">
        <v>3200</v>
      </c>
      <c r="B801" t="s">
        <v>3201</v>
      </c>
      <c r="C801" s="51" t="s">
        <v>60</v>
      </c>
      <c r="D801" s="51" t="s">
        <v>49</v>
      </c>
      <c r="E801" s="51" t="s">
        <v>3708</v>
      </c>
      <c r="F801" s="58">
        <v>105.71352941167</v>
      </c>
      <c r="G801" s="58">
        <v>121.343299890864</v>
      </c>
      <c r="H801" s="58">
        <v>110.07898880373401</v>
      </c>
      <c r="I801" s="58">
        <v>110.488106259229</v>
      </c>
      <c r="J801" s="58">
        <v>107.94733268182399</v>
      </c>
      <c r="K801" s="58">
        <v>104.588977244462</v>
      </c>
      <c r="L801" s="58">
        <v>99.729515412762197</v>
      </c>
      <c r="M801" s="59">
        <v>0.39428604996342798</v>
      </c>
      <c r="N801" s="59">
        <v>0.42244597557670399</v>
      </c>
      <c r="O801" s="59">
        <v>0.39681799917354399</v>
      </c>
      <c r="P801" s="59">
        <v>0.376113151252147</v>
      </c>
      <c r="Q801" s="59">
        <v>0.34993142807383099</v>
      </c>
      <c r="R801" s="59">
        <v>0.35621835684939201</v>
      </c>
      <c r="S801" s="59">
        <v>0.30754108991482598</v>
      </c>
    </row>
    <row r="802" spans="1:19" x14ac:dyDescent="0.35">
      <c r="A802" t="s">
        <v>3206</v>
      </c>
      <c r="B802" t="s">
        <v>3207</v>
      </c>
      <c r="C802" s="51" t="s">
        <v>60</v>
      </c>
      <c r="D802" s="51" t="s">
        <v>49</v>
      </c>
      <c r="E802" s="51" t="s">
        <v>3707</v>
      </c>
      <c r="F802" s="58">
        <v>109.383705594906</v>
      </c>
      <c r="G802" s="58">
        <v>127.70615937143801</v>
      </c>
      <c r="H802" s="58">
        <v>109.697277546987</v>
      </c>
      <c r="I802" s="58">
        <v>117.110418662371</v>
      </c>
      <c r="J802" s="58">
        <v>105.716647918371</v>
      </c>
      <c r="K802" s="58">
        <v>106.362686714086</v>
      </c>
      <c r="L802" s="58">
        <v>97.1818078818646</v>
      </c>
      <c r="M802" s="59">
        <v>0.56203402573777395</v>
      </c>
      <c r="N802" s="59">
        <v>0.61191987975384199</v>
      </c>
      <c r="O802" s="59">
        <v>0.56744684026030001</v>
      </c>
      <c r="P802" s="59">
        <v>0.53004287925654503</v>
      </c>
      <c r="Q802" s="59">
        <v>0.48906678807214798</v>
      </c>
      <c r="R802" s="59">
        <v>0.50094584962104405</v>
      </c>
      <c r="S802" s="59">
        <v>0.42729772336085597</v>
      </c>
    </row>
    <row r="803" spans="1:19" x14ac:dyDescent="0.35">
      <c r="A803" t="s">
        <v>3204</v>
      </c>
      <c r="B803" t="s">
        <v>3205</v>
      </c>
      <c r="C803" s="51" t="s">
        <v>40</v>
      </c>
      <c r="D803" s="51" t="s">
        <v>49</v>
      </c>
      <c r="E803" s="51" t="s">
        <v>3708</v>
      </c>
      <c r="F803" s="58">
        <v>105.71352941167</v>
      </c>
      <c r="G803" s="58">
        <v>121.343299890864</v>
      </c>
      <c r="H803" s="58">
        <v>110.07898880373401</v>
      </c>
      <c r="I803" s="58">
        <v>110.488106259229</v>
      </c>
      <c r="J803" s="58">
        <v>107.94733268182399</v>
      </c>
      <c r="K803" s="58">
        <v>104.588977244462</v>
      </c>
      <c r="L803" s="58">
        <v>99.729515412762197</v>
      </c>
      <c r="M803" s="59">
        <v>0.39428604996342798</v>
      </c>
      <c r="N803" s="59">
        <v>0.42244597557670399</v>
      </c>
      <c r="O803" s="59">
        <v>0.39681799917354399</v>
      </c>
      <c r="P803" s="59">
        <v>0.376113151252147</v>
      </c>
      <c r="Q803" s="59">
        <v>0.34993142807383099</v>
      </c>
      <c r="R803" s="59">
        <v>0.35621835684939201</v>
      </c>
      <c r="S803" s="59">
        <v>0.30754108991482598</v>
      </c>
    </row>
    <row r="804" spans="1:19" x14ac:dyDescent="0.35">
      <c r="A804" t="s">
        <v>2320</v>
      </c>
      <c r="B804" t="s">
        <v>2321</v>
      </c>
      <c r="C804" s="51" t="s">
        <v>60</v>
      </c>
      <c r="D804" s="51" t="s">
        <v>55</v>
      </c>
      <c r="E804" s="51" t="s">
        <v>3707</v>
      </c>
      <c r="F804" s="58">
        <v>116.22310769570601</v>
      </c>
      <c r="G804" s="58">
        <v>135.36044089098701</v>
      </c>
      <c r="H804" s="58">
        <v>119.724535728199</v>
      </c>
      <c r="I804" s="58">
        <v>118.83291411594701</v>
      </c>
      <c r="J804" s="58">
        <v>121.680306982096</v>
      </c>
      <c r="K804" s="58">
        <v>103.611403769107</v>
      </c>
      <c r="L804" s="58">
        <v>96.281902973768396</v>
      </c>
      <c r="M804" s="59">
        <v>0.67059901973040303</v>
      </c>
      <c r="N804" s="59">
        <v>0.71208004939920699</v>
      </c>
      <c r="O804" s="59">
        <v>0.67456313118830402</v>
      </c>
      <c r="P804" s="59">
        <v>0.64269940302913497</v>
      </c>
      <c r="Q804" s="59">
        <v>0.604924082628707</v>
      </c>
      <c r="R804" s="59">
        <v>0.61528777267817802</v>
      </c>
      <c r="S804" s="59">
        <v>0.54226287009657403</v>
      </c>
    </row>
    <row r="805" spans="1:19" x14ac:dyDescent="0.35">
      <c r="A805" t="s">
        <v>2318</v>
      </c>
      <c r="B805" t="s">
        <v>2319</v>
      </c>
      <c r="C805" s="51" t="s">
        <v>60</v>
      </c>
      <c r="D805" s="51" t="s">
        <v>55</v>
      </c>
      <c r="E805" s="51" t="s">
        <v>3708</v>
      </c>
      <c r="F805" s="58">
        <v>108.45755931764801</v>
      </c>
      <c r="G805" s="58">
        <v>124.587180174157</v>
      </c>
      <c r="H805" s="58">
        <v>111.062693358377</v>
      </c>
      <c r="I805" s="58">
        <v>112.23354116905701</v>
      </c>
      <c r="J805" s="58">
        <v>117.63309786537501</v>
      </c>
      <c r="K805" s="58">
        <v>103.48065320211499</v>
      </c>
      <c r="L805" s="58">
        <v>95.748908131922093</v>
      </c>
      <c r="M805" s="59">
        <v>0.42606493219138297</v>
      </c>
      <c r="N805" s="59">
        <v>0.45059499500332501</v>
      </c>
      <c r="O805" s="59">
        <v>0.42653704537086701</v>
      </c>
      <c r="P805" s="59">
        <v>0.40917044868145702</v>
      </c>
      <c r="Q805" s="59">
        <v>0.38441644342101799</v>
      </c>
      <c r="R805" s="59">
        <v>0.38933086149281398</v>
      </c>
      <c r="S805" s="59">
        <v>0.33964004232174899</v>
      </c>
    </row>
    <row r="806" spans="1:19" x14ac:dyDescent="0.35">
      <c r="A806" t="s">
        <v>2324</v>
      </c>
      <c r="B806" t="s">
        <v>2325</v>
      </c>
      <c r="C806" s="51" t="s">
        <v>40</v>
      </c>
      <c r="D806" s="51" t="s">
        <v>55</v>
      </c>
      <c r="E806" s="51" t="s">
        <v>3708</v>
      </c>
      <c r="F806" s="58">
        <v>108.45755931764801</v>
      </c>
      <c r="G806" s="58">
        <v>124.587180174157</v>
      </c>
      <c r="H806" s="58">
        <v>111.062693358377</v>
      </c>
      <c r="I806" s="58">
        <v>112.23354116905701</v>
      </c>
      <c r="J806" s="58">
        <v>117.63309786537501</v>
      </c>
      <c r="K806" s="58">
        <v>103.48065320211499</v>
      </c>
      <c r="L806" s="58">
        <v>95.748908131922093</v>
      </c>
      <c r="M806" s="59">
        <v>0.42606493219138297</v>
      </c>
      <c r="N806" s="59">
        <v>0.45059499500332501</v>
      </c>
      <c r="O806" s="59">
        <v>0.42653704537086701</v>
      </c>
      <c r="P806" s="59">
        <v>0.40917044868145702</v>
      </c>
      <c r="Q806" s="59">
        <v>0.38441644342101799</v>
      </c>
      <c r="R806" s="59">
        <v>0.38933086149281398</v>
      </c>
      <c r="S806" s="59">
        <v>0.33964004232174899</v>
      </c>
    </row>
    <row r="807" spans="1:19" x14ac:dyDescent="0.35">
      <c r="A807" t="s">
        <v>2322</v>
      </c>
      <c r="B807" t="s">
        <v>2323</v>
      </c>
      <c r="C807" s="51" t="s">
        <v>40</v>
      </c>
      <c r="D807" s="51" t="s">
        <v>55</v>
      </c>
      <c r="E807" s="51" t="s">
        <v>3708</v>
      </c>
      <c r="F807" s="58">
        <v>108.45755931764801</v>
      </c>
      <c r="G807" s="58">
        <v>124.587180174157</v>
      </c>
      <c r="H807" s="58">
        <v>111.062693358377</v>
      </c>
      <c r="I807" s="58">
        <v>112.23354116905701</v>
      </c>
      <c r="J807" s="58">
        <v>117.63309786537501</v>
      </c>
      <c r="K807" s="58">
        <v>103.48065320211499</v>
      </c>
      <c r="L807" s="58">
        <v>95.748908131922093</v>
      </c>
      <c r="M807" s="59">
        <v>0.42606493219138297</v>
      </c>
      <c r="N807" s="59">
        <v>0.45059499500332501</v>
      </c>
      <c r="O807" s="59">
        <v>0.42653704537086701</v>
      </c>
      <c r="P807" s="59">
        <v>0.40917044868145702</v>
      </c>
      <c r="Q807" s="59">
        <v>0.38441644342101799</v>
      </c>
      <c r="R807" s="59">
        <v>0.38933086149281398</v>
      </c>
      <c r="S807" s="59">
        <v>0.33964004232174899</v>
      </c>
    </row>
    <row r="808" spans="1:19" x14ac:dyDescent="0.35">
      <c r="A808" t="s">
        <v>3422</v>
      </c>
      <c r="B808" t="s">
        <v>3423</v>
      </c>
      <c r="C808" s="51" t="s">
        <v>40</v>
      </c>
      <c r="D808" s="51" t="s">
        <v>135</v>
      </c>
      <c r="E808" s="51" t="s">
        <v>3707</v>
      </c>
      <c r="F808" s="58">
        <v>112.47859730928801</v>
      </c>
      <c r="G808" s="58">
        <v>116.605468585099</v>
      </c>
      <c r="H808" s="58">
        <v>113.246186138868</v>
      </c>
      <c r="I808" s="58">
        <v>110.491287875908</v>
      </c>
      <c r="J808" s="58">
        <v>119.892834664126</v>
      </c>
      <c r="K808" s="58">
        <v>106.090074705823</v>
      </c>
      <c r="L808" s="58">
        <v>94.716040529652901</v>
      </c>
      <c r="M808" s="59">
        <v>0.61881627828015495</v>
      </c>
      <c r="N808" s="59">
        <v>0.66382651929136605</v>
      </c>
      <c r="O808" s="59">
        <v>0.62336227540364098</v>
      </c>
      <c r="P808" s="59">
        <v>0.59069909283974997</v>
      </c>
      <c r="Q808" s="59">
        <v>0.55223203158854295</v>
      </c>
      <c r="R808" s="59">
        <v>0.56227287918609403</v>
      </c>
      <c r="S808" s="59">
        <v>0.49095296106554298</v>
      </c>
    </row>
    <row r="809" spans="1:19" x14ac:dyDescent="0.35">
      <c r="A809" t="s">
        <v>3414</v>
      </c>
      <c r="B809" t="s">
        <v>3415</v>
      </c>
      <c r="C809" s="51" t="s">
        <v>60</v>
      </c>
      <c r="D809" s="51" t="s">
        <v>135</v>
      </c>
      <c r="E809" s="51" t="s">
        <v>3707</v>
      </c>
      <c r="F809" s="58">
        <v>116.312079346685</v>
      </c>
      <c r="G809" s="58">
        <v>125.27104811405501</v>
      </c>
      <c r="H809" s="58">
        <v>115.003071580393</v>
      </c>
      <c r="I809" s="58">
        <v>109.677303064879</v>
      </c>
      <c r="J809" s="58">
        <v>127.41904913742999</v>
      </c>
      <c r="K809" s="58">
        <v>104.854892915698</v>
      </c>
      <c r="L809" s="58">
        <v>93.201130840953994</v>
      </c>
      <c r="M809" s="59">
        <v>0.61781658774717396</v>
      </c>
      <c r="N809" s="59">
        <v>0.66308802539854195</v>
      </c>
      <c r="O809" s="59">
        <v>0.62247561233885396</v>
      </c>
      <c r="P809" s="59">
        <v>0.58978242880757203</v>
      </c>
      <c r="Q809" s="59">
        <v>0.55135189819901798</v>
      </c>
      <c r="R809" s="59">
        <v>0.56132734025062903</v>
      </c>
      <c r="S809" s="59">
        <v>0.490206185106006</v>
      </c>
    </row>
    <row r="810" spans="1:19" x14ac:dyDescent="0.35">
      <c r="A810" t="s">
        <v>3420</v>
      </c>
      <c r="B810" t="s">
        <v>3421</v>
      </c>
      <c r="C810" s="51" t="s">
        <v>40</v>
      </c>
      <c r="D810" s="51" t="s">
        <v>135</v>
      </c>
      <c r="E810" s="51" t="s">
        <v>3708</v>
      </c>
      <c r="F810" s="58">
        <v>112.681500736782</v>
      </c>
      <c r="G810" s="58">
        <v>123.260968484975</v>
      </c>
      <c r="H810" s="58">
        <v>113.481446148476</v>
      </c>
      <c r="I810" s="58">
        <v>112.398476177671</v>
      </c>
      <c r="J810" s="58">
        <v>120.79648808765199</v>
      </c>
      <c r="K810" s="58">
        <v>102.96008752938501</v>
      </c>
      <c r="L810" s="58">
        <v>94.435800374861898</v>
      </c>
      <c r="M810" s="59">
        <v>0.50044448923475704</v>
      </c>
      <c r="N810" s="59">
        <v>0.53040219431092706</v>
      </c>
      <c r="O810" s="59">
        <v>0.50318563265866301</v>
      </c>
      <c r="P810" s="59">
        <v>0.48126014965730202</v>
      </c>
      <c r="Q810" s="59">
        <v>0.452681516772452</v>
      </c>
      <c r="R810" s="59">
        <v>0.45939583795761002</v>
      </c>
      <c r="S810" s="59">
        <v>0.404601418479278</v>
      </c>
    </row>
    <row r="811" spans="1:19" x14ac:dyDescent="0.35">
      <c r="A811" t="s">
        <v>3416</v>
      </c>
      <c r="B811" t="s">
        <v>3417</v>
      </c>
      <c r="C811" s="51" t="s">
        <v>40</v>
      </c>
      <c r="D811" s="51" t="s">
        <v>135</v>
      </c>
      <c r="E811" s="51" t="s">
        <v>3707</v>
      </c>
      <c r="F811" s="58">
        <v>111.900964294706</v>
      </c>
      <c r="G811" s="58">
        <v>127.94656603830499</v>
      </c>
      <c r="H811" s="58">
        <v>119.77937929957</v>
      </c>
      <c r="I811" s="58">
        <v>119.933021714874</v>
      </c>
      <c r="J811" s="58">
        <v>123.26788971500601</v>
      </c>
      <c r="K811" s="58">
        <v>103.472970760663</v>
      </c>
      <c r="L811" s="58">
        <v>91.4257649534281</v>
      </c>
      <c r="M811" s="59">
        <v>0.61926897998294494</v>
      </c>
      <c r="N811" s="59">
        <v>0.66413481939678398</v>
      </c>
      <c r="O811" s="59">
        <v>0.62382694914581904</v>
      </c>
      <c r="P811" s="59">
        <v>0.59073385984455795</v>
      </c>
      <c r="Q811" s="59">
        <v>0.55217860038405597</v>
      </c>
      <c r="R811" s="59">
        <v>0.56249766519760003</v>
      </c>
      <c r="S811" s="59">
        <v>0.49086052135233599</v>
      </c>
    </row>
    <row r="812" spans="1:19" x14ac:dyDescent="0.35">
      <c r="A812" t="s">
        <v>3418</v>
      </c>
      <c r="B812" t="s">
        <v>3419</v>
      </c>
      <c r="C812" s="51" t="s">
        <v>40</v>
      </c>
      <c r="D812" s="51" t="s">
        <v>135</v>
      </c>
      <c r="E812" s="51" t="s">
        <v>3707</v>
      </c>
      <c r="F812" s="58">
        <v>115.244364917594</v>
      </c>
      <c r="G812" s="58">
        <v>125.096114320523</v>
      </c>
      <c r="H812" s="58">
        <v>116.818355969641</v>
      </c>
      <c r="I812" s="58">
        <v>112.582150908521</v>
      </c>
      <c r="J812" s="58">
        <v>124.814066058737</v>
      </c>
      <c r="K812" s="58">
        <v>102.491854189176</v>
      </c>
      <c r="L812" s="58">
        <v>93.505647500242503</v>
      </c>
      <c r="M812" s="59">
        <v>0.61776097259108498</v>
      </c>
      <c r="N812" s="59">
        <v>0.663023739100285</v>
      </c>
      <c r="O812" s="59">
        <v>0.62241537113682199</v>
      </c>
      <c r="P812" s="59">
        <v>0.58972433851920403</v>
      </c>
      <c r="Q812" s="59">
        <v>0.55129834431105196</v>
      </c>
      <c r="R812" s="59">
        <v>0.56127098477722903</v>
      </c>
      <c r="S812" s="59">
        <v>0.49015656730553298</v>
      </c>
    </row>
    <row r="813" spans="1:19" x14ac:dyDescent="0.35">
      <c r="A813" t="s">
        <v>3412</v>
      </c>
      <c r="B813" t="s">
        <v>3413</v>
      </c>
      <c r="C813" s="51" t="s">
        <v>60</v>
      </c>
      <c r="D813" s="51" t="s">
        <v>135</v>
      </c>
      <c r="E813" s="51" t="s">
        <v>3707</v>
      </c>
      <c r="F813" s="58">
        <v>116.312079346685</v>
      </c>
      <c r="G813" s="58">
        <v>125.27104811405501</v>
      </c>
      <c r="H813" s="58">
        <v>111.687569663639</v>
      </c>
      <c r="I813" s="58">
        <v>113.631352640592</v>
      </c>
      <c r="J813" s="58">
        <v>125.002614733008</v>
      </c>
      <c r="K813" s="58">
        <v>104.854892915698</v>
      </c>
      <c r="L813" s="58">
        <v>93.201130840953994</v>
      </c>
      <c r="M813" s="59">
        <v>0.61781658774717396</v>
      </c>
      <c r="N813" s="59">
        <v>0.66308802539854195</v>
      </c>
      <c r="O813" s="59">
        <v>0.62247561233885396</v>
      </c>
      <c r="P813" s="59">
        <v>0.58978242880757203</v>
      </c>
      <c r="Q813" s="59">
        <v>0.55135189819901798</v>
      </c>
      <c r="R813" s="59">
        <v>0.56132734025062903</v>
      </c>
      <c r="S813" s="59">
        <v>0.490206185106006</v>
      </c>
    </row>
    <row r="814" spans="1:19" x14ac:dyDescent="0.35">
      <c r="A814" t="s">
        <v>3424</v>
      </c>
      <c r="B814" t="s">
        <v>3425</v>
      </c>
      <c r="C814" s="51" t="s">
        <v>40</v>
      </c>
      <c r="D814" s="51" t="s">
        <v>135</v>
      </c>
      <c r="E814" s="51" t="s">
        <v>3707</v>
      </c>
      <c r="F814" s="58">
        <v>111.900964294706</v>
      </c>
      <c r="G814" s="58">
        <v>125.46904360205799</v>
      </c>
      <c r="H814" s="58">
        <v>114.80325186483699</v>
      </c>
      <c r="I814" s="58">
        <v>115.978972139161</v>
      </c>
      <c r="J814" s="58">
        <v>116.01853824254501</v>
      </c>
      <c r="K814" s="58">
        <v>101.394153702062</v>
      </c>
      <c r="L814" s="58">
        <v>91.4257649534281</v>
      </c>
      <c r="M814" s="59">
        <v>0.61926897998294494</v>
      </c>
      <c r="N814" s="59">
        <v>0.66413481939678398</v>
      </c>
      <c r="O814" s="59">
        <v>0.62382694914581904</v>
      </c>
      <c r="P814" s="59">
        <v>0.59073385984455795</v>
      </c>
      <c r="Q814" s="59">
        <v>0.55217860038405597</v>
      </c>
      <c r="R814" s="59">
        <v>0.56249766519760003</v>
      </c>
      <c r="S814" s="59">
        <v>0.49086052135233599</v>
      </c>
    </row>
    <row r="815" spans="1:19" x14ac:dyDescent="0.35">
      <c r="A815" t="s">
        <v>3410</v>
      </c>
      <c r="B815" t="s">
        <v>3411</v>
      </c>
      <c r="C815" s="51" t="s">
        <v>60</v>
      </c>
      <c r="D815" s="51" t="s">
        <v>135</v>
      </c>
      <c r="E815" s="51" t="s">
        <v>3708</v>
      </c>
      <c r="F815" s="58">
        <v>112.681500736782</v>
      </c>
      <c r="G815" s="58">
        <v>123.260968484975</v>
      </c>
      <c r="H815" s="58">
        <v>113.481446148476</v>
      </c>
      <c r="I815" s="58">
        <v>112.398476177671</v>
      </c>
      <c r="J815" s="58">
        <v>120.79648808765199</v>
      </c>
      <c r="K815" s="58">
        <v>102.96008752938501</v>
      </c>
      <c r="L815" s="58">
        <v>94.435800374861898</v>
      </c>
      <c r="M815" s="59">
        <v>0.50044448923475704</v>
      </c>
      <c r="N815" s="59">
        <v>0.53040219431092706</v>
      </c>
      <c r="O815" s="59">
        <v>0.50318563265866301</v>
      </c>
      <c r="P815" s="59">
        <v>0.48126014965730202</v>
      </c>
      <c r="Q815" s="59">
        <v>0.452681516772452</v>
      </c>
      <c r="R815" s="59">
        <v>0.45939583795761002</v>
      </c>
      <c r="S815" s="59">
        <v>0.404601418479278</v>
      </c>
    </row>
    <row r="816" spans="1:19" x14ac:dyDescent="0.35">
      <c r="A816" t="s">
        <v>3288</v>
      </c>
      <c r="B816" t="s">
        <v>3289</v>
      </c>
      <c r="C816" s="51" t="s">
        <v>60</v>
      </c>
      <c r="D816" s="51" t="s">
        <v>440</v>
      </c>
      <c r="E816" s="51" t="s">
        <v>3708</v>
      </c>
      <c r="F816" s="58">
        <v>110.269107334637</v>
      </c>
      <c r="G816" s="58">
        <v>118.481777245679</v>
      </c>
      <c r="H816" s="58">
        <v>102.162905535108</v>
      </c>
      <c r="I816" s="58">
        <v>108.48524674394299</v>
      </c>
      <c r="J816" s="58">
        <v>120.832441187814</v>
      </c>
      <c r="K816" s="58">
        <v>103.97910032326099</v>
      </c>
      <c r="L816" s="58">
        <v>105.18616207107701</v>
      </c>
      <c r="M816" s="59">
        <v>0.44799727680045798</v>
      </c>
      <c r="N816" s="59">
        <v>0.480887312813151</v>
      </c>
      <c r="O816" s="59">
        <v>0.450772222436645</v>
      </c>
      <c r="P816" s="59">
        <v>0.42755227574070598</v>
      </c>
      <c r="Q816" s="59">
        <v>0.39761563830491797</v>
      </c>
      <c r="R816" s="59">
        <v>0.40418596722237499</v>
      </c>
      <c r="S816" s="59">
        <v>0.34792260576498402</v>
      </c>
    </row>
    <row r="817" spans="1:19" x14ac:dyDescent="0.35">
      <c r="A817" t="s">
        <v>3294</v>
      </c>
      <c r="B817" t="s">
        <v>3295</v>
      </c>
      <c r="C817" s="51" t="s">
        <v>40</v>
      </c>
      <c r="D817" s="51" t="s">
        <v>440</v>
      </c>
      <c r="E817" s="51" t="s">
        <v>3708</v>
      </c>
      <c r="F817" s="58">
        <v>110.269107334637</v>
      </c>
      <c r="G817" s="58">
        <v>118.481777245679</v>
      </c>
      <c r="H817" s="58">
        <v>102.162905535108</v>
      </c>
      <c r="I817" s="58">
        <v>108.48524674394299</v>
      </c>
      <c r="J817" s="58">
        <v>120.832441187814</v>
      </c>
      <c r="K817" s="58">
        <v>103.97910032326099</v>
      </c>
      <c r="L817" s="58">
        <v>105.18616207107701</v>
      </c>
      <c r="M817" s="59">
        <v>0.44799727680045798</v>
      </c>
      <c r="N817" s="59">
        <v>0.480887312813151</v>
      </c>
      <c r="O817" s="59">
        <v>0.450772222436645</v>
      </c>
      <c r="P817" s="59">
        <v>0.42755227574070598</v>
      </c>
      <c r="Q817" s="59">
        <v>0.39761563830491797</v>
      </c>
      <c r="R817" s="59">
        <v>0.40418596722237499</v>
      </c>
      <c r="S817" s="59">
        <v>0.34792260576498402</v>
      </c>
    </row>
    <row r="818" spans="1:19" x14ac:dyDescent="0.35">
      <c r="A818" t="s">
        <v>3292</v>
      </c>
      <c r="B818" t="s">
        <v>3293</v>
      </c>
      <c r="C818" s="51" t="s">
        <v>60</v>
      </c>
      <c r="D818" s="51" t="s">
        <v>440</v>
      </c>
      <c r="E818" s="51" t="s">
        <v>3707</v>
      </c>
      <c r="F818" s="58">
        <v>109.943314886454</v>
      </c>
      <c r="G818" s="58">
        <v>121.297964935921</v>
      </c>
      <c r="H818" s="58">
        <v>104.454345593319</v>
      </c>
      <c r="I818" s="58">
        <v>112.719055874197</v>
      </c>
      <c r="J818" s="58">
        <v>122.706297464562</v>
      </c>
      <c r="K818" s="58">
        <v>102.224407762814</v>
      </c>
      <c r="L818" s="58">
        <v>109.940785236979</v>
      </c>
      <c r="M818" s="59">
        <v>0.58737830953750803</v>
      </c>
      <c r="N818" s="59">
        <v>0.63730314226813201</v>
      </c>
      <c r="O818" s="59">
        <v>0.59212658948957797</v>
      </c>
      <c r="P818" s="59">
        <v>0.55668397033764005</v>
      </c>
      <c r="Q818" s="59">
        <v>0.51542933167298399</v>
      </c>
      <c r="R818" s="59">
        <v>0.52574666422174599</v>
      </c>
      <c r="S818" s="59">
        <v>0.45055543064200498</v>
      </c>
    </row>
    <row r="819" spans="1:19" x14ac:dyDescent="0.35">
      <c r="A819" t="s">
        <v>3290</v>
      </c>
      <c r="B819" t="s">
        <v>3291</v>
      </c>
      <c r="C819" s="51" t="s">
        <v>60</v>
      </c>
      <c r="D819" s="51" t="s">
        <v>440</v>
      </c>
      <c r="E819" s="51" t="s">
        <v>3707</v>
      </c>
      <c r="F819" s="58">
        <v>108.159785566183</v>
      </c>
      <c r="G819" s="58">
        <v>116.798010737943</v>
      </c>
      <c r="H819" s="58">
        <v>99.292400574147905</v>
      </c>
      <c r="I819" s="58">
        <v>107.548642426125</v>
      </c>
      <c r="J819" s="58">
        <v>119.777543447634</v>
      </c>
      <c r="K819" s="58">
        <v>111.17315635980501</v>
      </c>
      <c r="L819" s="58">
        <v>102.51243241493</v>
      </c>
      <c r="M819" s="59">
        <v>0.58839039603597998</v>
      </c>
      <c r="N819" s="59">
        <v>0.63815226582569695</v>
      </c>
      <c r="O819" s="59">
        <v>0.59333605884559304</v>
      </c>
      <c r="P819" s="59">
        <v>0.55772076448354901</v>
      </c>
      <c r="Q819" s="59">
        <v>0.51638557956109998</v>
      </c>
      <c r="R819" s="59">
        <v>0.52701845099991995</v>
      </c>
      <c r="S819" s="59">
        <v>0.451685257198222</v>
      </c>
    </row>
    <row r="820" spans="1:19" x14ac:dyDescent="0.35">
      <c r="A820" t="s">
        <v>3296</v>
      </c>
      <c r="B820" t="s">
        <v>3297</v>
      </c>
      <c r="C820" s="51" t="s">
        <v>40</v>
      </c>
      <c r="D820" s="51" t="s">
        <v>440</v>
      </c>
      <c r="E820" s="51" t="s">
        <v>3707</v>
      </c>
      <c r="F820" s="58">
        <v>114.284847444051</v>
      </c>
      <c r="G820" s="58">
        <v>118.645541557558</v>
      </c>
      <c r="H820" s="58">
        <v>99.632861900592303</v>
      </c>
      <c r="I820" s="58">
        <v>107.715804566413</v>
      </c>
      <c r="J820" s="58">
        <v>124.934231453908</v>
      </c>
      <c r="K820" s="58">
        <v>104.02526376996001</v>
      </c>
      <c r="L820" s="58">
        <v>110.24527399223901</v>
      </c>
      <c r="M820" s="59">
        <v>0.58741844284786604</v>
      </c>
      <c r="N820" s="59">
        <v>0.63734815924423005</v>
      </c>
      <c r="O820" s="59">
        <v>0.59217806084317604</v>
      </c>
      <c r="P820" s="59">
        <v>0.55671878625393201</v>
      </c>
      <c r="Q820" s="59">
        <v>0.51546142383143001</v>
      </c>
      <c r="R820" s="59">
        <v>0.52578995011857199</v>
      </c>
      <c r="S820" s="59">
        <v>0.45059966003928498</v>
      </c>
    </row>
    <row r="821" spans="1:19" x14ac:dyDescent="0.35">
      <c r="A821" t="s">
        <v>3388</v>
      </c>
      <c r="B821" t="s">
        <v>3389</v>
      </c>
      <c r="C821" s="51" t="s">
        <v>60</v>
      </c>
      <c r="D821" s="51" t="s">
        <v>440</v>
      </c>
      <c r="E821" s="51" t="s">
        <v>3708</v>
      </c>
      <c r="F821" s="58">
        <v>110.434215561101</v>
      </c>
      <c r="G821" s="58">
        <v>124.88711360795</v>
      </c>
      <c r="H821" s="58">
        <v>110.82202463793701</v>
      </c>
      <c r="I821" s="58">
        <v>110.887080990714</v>
      </c>
      <c r="J821" s="58">
        <v>119.067264617864</v>
      </c>
      <c r="K821" s="58">
        <v>105.240448279647</v>
      </c>
      <c r="L821" s="58">
        <v>103.13104155885</v>
      </c>
      <c r="M821" s="59">
        <v>0.42145751106440299</v>
      </c>
      <c r="N821" s="59">
        <v>0.45549070514101098</v>
      </c>
      <c r="O821" s="59">
        <v>0.42399873059672499</v>
      </c>
      <c r="P821" s="59">
        <v>0.400916256469316</v>
      </c>
      <c r="Q821" s="59">
        <v>0.36916793207009502</v>
      </c>
      <c r="R821" s="59">
        <v>0.375185808246282</v>
      </c>
      <c r="S821" s="59">
        <v>0.31345261568916299</v>
      </c>
    </row>
    <row r="822" spans="1:19" x14ac:dyDescent="0.35">
      <c r="A822" t="s">
        <v>3380</v>
      </c>
      <c r="B822" t="s">
        <v>3381</v>
      </c>
      <c r="C822" s="51" t="s">
        <v>40</v>
      </c>
      <c r="D822" s="51" t="s">
        <v>440</v>
      </c>
      <c r="E822" s="51" t="s">
        <v>3708</v>
      </c>
      <c r="F822" s="58">
        <v>110.434215561101</v>
      </c>
      <c r="G822" s="58">
        <v>124.88711360795</v>
      </c>
      <c r="H822" s="58">
        <v>110.82202463793701</v>
      </c>
      <c r="I822" s="58">
        <v>110.887080990714</v>
      </c>
      <c r="J822" s="58">
        <v>119.067264617864</v>
      </c>
      <c r="K822" s="58">
        <v>105.240448279647</v>
      </c>
      <c r="L822" s="58">
        <v>103.13104155885</v>
      </c>
      <c r="M822" s="59">
        <v>0.42145751106440299</v>
      </c>
      <c r="N822" s="59">
        <v>0.45549070514101098</v>
      </c>
      <c r="O822" s="59">
        <v>0.42399873059672499</v>
      </c>
      <c r="P822" s="59">
        <v>0.400916256469316</v>
      </c>
      <c r="Q822" s="59">
        <v>0.36916793207009502</v>
      </c>
      <c r="R822" s="59">
        <v>0.375185808246282</v>
      </c>
      <c r="S822" s="59">
        <v>0.31345261568916299</v>
      </c>
    </row>
    <row r="823" spans="1:19" x14ac:dyDescent="0.35">
      <c r="A823" t="s">
        <v>3382</v>
      </c>
      <c r="B823" t="s">
        <v>3383</v>
      </c>
      <c r="C823" s="51" t="s">
        <v>40</v>
      </c>
      <c r="D823" s="51" t="s">
        <v>440</v>
      </c>
      <c r="E823" s="51" t="s">
        <v>3707</v>
      </c>
      <c r="F823" s="58">
        <v>112.103376166117</v>
      </c>
      <c r="G823" s="58">
        <v>128.614665298223</v>
      </c>
      <c r="H823" s="58">
        <v>110.052436950559</v>
      </c>
      <c r="I823" s="58">
        <v>106.767873693219</v>
      </c>
      <c r="J823" s="58">
        <v>122.77521159480401</v>
      </c>
      <c r="K823" s="58">
        <v>108.089917412923</v>
      </c>
      <c r="L823" s="58">
        <v>108.152862536782</v>
      </c>
      <c r="M823" s="59">
        <v>0.573682053637946</v>
      </c>
      <c r="N823" s="59">
        <v>0.62588875968942304</v>
      </c>
      <c r="O823" s="59">
        <v>0.57857589636221096</v>
      </c>
      <c r="P823" s="59">
        <v>0.54243886560941501</v>
      </c>
      <c r="Q823" s="59">
        <v>0.49918217483361699</v>
      </c>
      <c r="R823" s="59">
        <v>0.50945311034329699</v>
      </c>
      <c r="S823" s="59">
        <v>0.42962407762278598</v>
      </c>
    </row>
    <row r="824" spans="1:19" x14ac:dyDescent="0.35">
      <c r="A824" t="s">
        <v>3386</v>
      </c>
      <c r="B824" t="s">
        <v>3387</v>
      </c>
      <c r="C824" s="51" t="s">
        <v>40</v>
      </c>
      <c r="D824" s="51" t="s">
        <v>440</v>
      </c>
      <c r="E824" s="51" t="s">
        <v>3708</v>
      </c>
      <c r="F824" s="58">
        <v>110.434215561101</v>
      </c>
      <c r="G824" s="58">
        <v>124.88711360795</v>
      </c>
      <c r="H824" s="58">
        <v>110.82202463793701</v>
      </c>
      <c r="I824" s="58">
        <v>110.887080990714</v>
      </c>
      <c r="J824" s="58">
        <v>119.067264617864</v>
      </c>
      <c r="K824" s="58">
        <v>105.240448279647</v>
      </c>
      <c r="L824" s="58">
        <v>103.13104155885</v>
      </c>
      <c r="M824" s="59">
        <v>0.42145751106440299</v>
      </c>
      <c r="N824" s="59">
        <v>0.45549070514101098</v>
      </c>
      <c r="O824" s="59">
        <v>0.42399873059672499</v>
      </c>
      <c r="P824" s="59">
        <v>0.400916256469316</v>
      </c>
      <c r="Q824" s="59">
        <v>0.36916793207009502</v>
      </c>
      <c r="R824" s="59">
        <v>0.375185808246282</v>
      </c>
      <c r="S824" s="59">
        <v>0.31345261568916299</v>
      </c>
    </row>
    <row r="825" spans="1:19" x14ac:dyDescent="0.35">
      <c r="A825" t="s">
        <v>3384</v>
      </c>
      <c r="B825" t="s">
        <v>3385</v>
      </c>
      <c r="C825" s="51" t="s">
        <v>40</v>
      </c>
      <c r="D825" s="51" t="s">
        <v>440</v>
      </c>
      <c r="E825" s="51" t="s">
        <v>3708</v>
      </c>
      <c r="F825" s="58">
        <v>110.434215561101</v>
      </c>
      <c r="G825" s="58">
        <v>124.88711360795</v>
      </c>
      <c r="H825" s="58">
        <v>110.82202463793701</v>
      </c>
      <c r="I825" s="58">
        <v>110.887080990714</v>
      </c>
      <c r="J825" s="58">
        <v>119.067264617864</v>
      </c>
      <c r="K825" s="58">
        <v>105.240448279647</v>
      </c>
      <c r="L825" s="58">
        <v>103.13104155885</v>
      </c>
      <c r="M825" s="59">
        <v>0.42145751106440299</v>
      </c>
      <c r="N825" s="59">
        <v>0.45549070514101098</v>
      </c>
      <c r="O825" s="59">
        <v>0.42399873059672499</v>
      </c>
      <c r="P825" s="59">
        <v>0.400916256469316</v>
      </c>
      <c r="Q825" s="59">
        <v>0.36916793207009502</v>
      </c>
      <c r="R825" s="59">
        <v>0.375185808246282</v>
      </c>
      <c r="S825" s="59">
        <v>0.31345261568916299</v>
      </c>
    </row>
    <row r="826" spans="1:19" x14ac:dyDescent="0.35">
      <c r="A826" t="s">
        <v>2574</v>
      </c>
      <c r="B826" t="s">
        <v>2575</v>
      </c>
      <c r="C826" s="51" t="s">
        <v>40</v>
      </c>
      <c r="D826" s="51" t="s">
        <v>1863</v>
      </c>
      <c r="E826" s="51" t="s">
        <v>3708</v>
      </c>
      <c r="F826" s="58">
        <v>115.56857346284301</v>
      </c>
      <c r="G826" s="58">
        <v>123.822990520609</v>
      </c>
      <c r="H826" s="58">
        <v>109.612288922937</v>
      </c>
      <c r="I826" s="58">
        <v>113.30568235737999</v>
      </c>
      <c r="J826" s="58">
        <v>125.012363090367</v>
      </c>
      <c r="K826" s="58">
        <v>101.79028102275601</v>
      </c>
      <c r="L826" s="58">
        <v>96.948892958829603</v>
      </c>
      <c r="M826" s="59">
        <v>0.420413931222957</v>
      </c>
      <c r="N826" s="59">
        <v>0.45649521540206001</v>
      </c>
      <c r="O826" s="59">
        <v>0.42367002770900603</v>
      </c>
      <c r="P826" s="59">
        <v>0.39750136707611999</v>
      </c>
      <c r="Q826" s="59">
        <v>0.36436126014178499</v>
      </c>
      <c r="R826" s="59">
        <v>0.37214021728694002</v>
      </c>
      <c r="S826" s="59">
        <v>0.30779997547370402</v>
      </c>
    </row>
    <row r="827" spans="1:19" x14ac:dyDescent="0.35">
      <c r="A827" t="s">
        <v>2576</v>
      </c>
      <c r="B827" t="s">
        <v>2577</v>
      </c>
      <c r="C827" s="51" t="s">
        <v>60</v>
      </c>
      <c r="D827" s="51" t="s">
        <v>1863</v>
      </c>
      <c r="E827" s="51" t="s">
        <v>3708</v>
      </c>
      <c r="F827" s="58">
        <v>115.56857346284301</v>
      </c>
      <c r="G827" s="58">
        <v>123.822990520609</v>
      </c>
      <c r="H827" s="58">
        <v>109.612288922937</v>
      </c>
      <c r="I827" s="58">
        <v>113.30568235737999</v>
      </c>
      <c r="J827" s="58">
        <v>125.012363090367</v>
      </c>
      <c r="K827" s="58">
        <v>101.79028102275601</v>
      </c>
      <c r="L827" s="58">
        <v>96.948892958829603</v>
      </c>
      <c r="M827" s="59">
        <v>0.420413931222957</v>
      </c>
      <c r="N827" s="59">
        <v>0.45649521540206001</v>
      </c>
      <c r="O827" s="59">
        <v>0.42367002770900603</v>
      </c>
      <c r="P827" s="59">
        <v>0.39750136707611999</v>
      </c>
      <c r="Q827" s="59">
        <v>0.36436126014178499</v>
      </c>
      <c r="R827" s="59">
        <v>0.37214021728694002</v>
      </c>
      <c r="S827" s="59">
        <v>0.30779997547370402</v>
      </c>
    </row>
    <row r="828" spans="1:19" x14ac:dyDescent="0.35">
      <c r="A828" t="s">
        <v>2572</v>
      </c>
      <c r="B828" t="s">
        <v>2573</v>
      </c>
      <c r="C828" s="51" t="s">
        <v>40</v>
      </c>
      <c r="D828" s="51" t="s">
        <v>1863</v>
      </c>
      <c r="E828" s="51" t="s">
        <v>3708</v>
      </c>
      <c r="F828" s="58">
        <v>115.56857346284301</v>
      </c>
      <c r="G828" s="58">
        <v>123.822990520609</v>
      </c>
      <c r="H828" s="58">
        <v>109.612288922937</v>
      </c>
      <c r="I828" s="58">
        <v>113.30568235737999</v>
      </c>
      <c r="J828" s="58">
        <v>125.012363090367</v>
      </c>
      <c r="K828" s="58">
        <v>101.79028102275601</v>
      </c>
      <c r="L828" s="58">
        <v>96.948892958829603</v>
      </c>
      <c r="M828" s="59">
        <v>0.420413931222957</v>
      </c>
      <c r="N828" s="59">
        <v>0.45649521540206001</v>
      </c>
      <c r="O828" s="59">
        <v>0.42367002770900603</v>
      </c>
      <c r="P828" s="59">
        <v>0.39750136707611999</v>
      </c>
      <c r="Q828" s="59">
        <v>0.36436126014178499</v>
      </c>
      <c r="R828" s="59">
        <v>0.37214021728694002</v>
      </c>
      <c r="S828" s="59">
        <v>0.30779997547370402</v>
      </c>
    </row>
    <row r="829" spans="1:19" x14ac:dyDescent="0.35">
      <c r="A829" t="s">
        <v>2580</v>
      </c>
      <c r="B829" t="s">
        <v>2581</v>
      </c>
      <c r="C829" s="51" t="s">
        <v>60</v>
      </c>
      <c r="D829" s="51" t="s">
        <v>1863</v>
      </c>
      <c r="E829" s="51" t="s">
        <v>3708</v>
      </c>
      <c r="F829" s="58">
        <v>115.56857346284301</v>
      </c>
      <c r="G829" s="58">
        <v>123.822990520609</v>
      </c>
      <c r="H829" s="58">
        <v>109.612288922937</v>
      </c>
      <c r="I829" s="58">
        <v>113.30568235737999</v>
      </c>
      <c r="J829" s="58">
        <v>125.012363090367</v>
      </c>
      <c r="K829" s="58">
        <v>101.79028102275601</v>
      </c>
      <c r="L829" s="58">
        <v>96.948892958829603</v>
      </c>
      <c r="M829" s="59">
        <v>0.420413931222957</v>
      </c>
      <c r="N829" s="59">
        <v>0.45649521540206001</v>
      </c>
      <c r="O829" s="59">
        <v>0.42367002770900603</v>
      </c>
      <c r="P829" s="59">
        <v>0.39750136707611999</v>
      </c>
      <c r="Q829" s="59">
        <v>0.36436126014178499</v>
      </c>
      <c r="R829" s="59">
        <v>0.37214021728694002</v>
      </c>
      <c r="S829" s="59">
        <v>0.30779997547370402</v>
      </c>
    </row>
    <row r="830" spans="1:19" x14ac:dyDescent="0.35">
      <c r="A830" t="s">
        <v>2578</v>
      </c>
      <c r="B830" t="s">
        <v>2579</v>
      </c>
      <c r="C830" s="51" t="s">
        <v>60</v>
      </c>
      <c r="D830" s="51" t="s">
        <v>1863</v>
      </c>
      <c r="E830" s="51" t="s">
        <v>3708</v>
      </c>
      <c r="F830" s="58">
        <v>115.56857346284301</v>
      </c>
      <c r="G830" s="58">
        <v>123.822990520609</v>
      </c>
      <c r="H830" s="58">
        <v>109.612288922937</v>
      </c>
      <c r="I830" s="58">
        <v>113.30568235737999</v>
      </c>
      <c r="J830" s="58">
        <v>125.012363090367</v>
      </c>
      <c r="K830" s="58">
        <v>101.79028102275601</v>
      </c>
      <c r="L830" s="58">
        <v>96.948892958829603</v>
      </c>
      <c r="M830" s="59">
        <v>0.420413931222957</v>
      </c>
      <c r="N830" s="59">
        <v>0.45649521540206001</v>
      </c>
      <c r="O830" s="59">
        <v>0.42367002770900603</v>
      </c>
      <c r="P830" s="59">
        <v>0.39750136707611999</v>
      </c>
      <c r="Q830" s="59">
        <v>0.36436126014178499</v>
      </c>
      <c r="R830" s="59">
        <v>0.37214021728694002</v>
      </c>
      <c r="S830" s="59">
        <v>0.30779997547370402</v>
      </c>
    </row>
    <row r="831" spans="1:19" x14ac:dyDescent="0.35">
      <c r="A831" t="s">
        <v>2582</v>
      </c>
      <c r="B831" t="s">
        <v>2583</v>
      </c>
      <c r="C831" s="51" t="s">
        <v>60</v>
      </c>
      <c r="D831" s="51" t="s">
        <v>1863</v>
      </c>
      <c r="E831" s="51" t="s">
        <v>3708</v>
      </c>
      <c r="F831" s="58">
        <v>115.56857346284301</v>
      </c>
      <c r="G831" s="58">
        <v>123.822990520609</v>
      </c>
      <c r="H831" s="58">
        <v>109.612288922937</v>
      </c>
      <c r="I831" s="58">
        <v>113.30568235737999</v>
      </c>
      <c r="J831" s="58">
        <v>125.012363090367</v>
      </c>
      <c r="K831" s="58">
        <v>101.79028102275601</v>
      </c>
      <c r="L831" s="58">
        <v>96.948892958829603</v>
      </c>
      <c r="M831" s="59">
        <v>0.420413931222957</v>
      </c>
      <c r="N831" s="59">
        <v>0.45649521540206001</v>
      </c>
      <c r="O831" s="59">
        <v>0.42367002770900603</v>
      </c>
      <c r="P831" s="59">
        <v>0.39750136707611999</v>
      </c>
      <c r="Q831" s="59">
        <v>0.36436126014178499</v>
      </c>
      <c r="R831" s="59">
        <v>0.37214021728694002</v>
      </c>
      <c r="S831" s="59">
        <v>0.30779997547370402</v>
      </c>
    </row>
    <row r="832" spans="1:19" x14ac:dyDescent="0.35">
      <c r="A832" t="s">
        <v>2618</v>
      </c>
      <c r="B832" t="s">
        <v>2619</v>
      </c>
      <c r="C832" s="51" t="s">
        <v>60</v>
      </c>
      <c r="D832" s="51" t="s">
        <v>114</v>
      </c>
      <c r="E832" s="51" t="s">
        <v>3707</v>
      </c>
      <c r="F832" s="58">
        <v>108.835292858576</v>
      </c>
      <c r="G832" s="58">
        <v>93.349326578818903</v>
      </c>
      <c r="H832" s="58">
        <v>99.437690650499505</v>
      </c>
      <c r="I832" s="58">
        <v>100.053081238084</v>
      </c>
      <c r="J832" s="58">
        <v>107.714578585072</v>
      </c>
      <c r="K832" s="58">
        <v>91.306764084814205</v>
      </c>
      <c r="L832" s="58">
        <v>96.029204094769398</v>
      </c>
      <c r="M832" s="59">
        <v>0.577479095826686</v>
      </c>
      <c r="N832" s="59">
        <v>0.63066990347497198</v>
      </c>
      <c r="O832" s="59">
        <v>0.582754741249354</v>
      </c>
      <c r="P832" s="59">
        <v>0.54525358895640497</v>
      </c>
      <c r="Q832" s="59">
        <v>0.50178118462196697</v>
      </c>
      <c r="R832" s="59">
        <v>0.51290404445305404</v>
      </c>
      <c r="S832" s="59">
        <v>0.43510591620265399</v>
      </c>
    </row>
    <row r="833" spans="1:19" x14ac:dyDescent="0.35">
      <c r="A833" t="s">
        <v>2614</v>
      </c>
      <c r="B833" t="s">
        <v>2615</v>
      </c>
      <c r="C833" s="51" t="s">
        <v>40</v>
      </c>
      <c r="D833" s="51" t="s">
        <v>114</v>
      </c>
      <c r="E833" s="51" t="s">
        <v>3708</v>
      </c>
      <c r="F833" s="58">
        <v>109.60130108753999</v>
      </c>
      <c r="G833" s="58">
        <v>99.811574735252293</v>
      </c>
      <c r="H833" s="58">
        <v>97.736245629695105</v>
      </c>
      <c r="I833" s="58">
        <v>99.244304733557399</v>
      </c>
      <c r="J833" s="58">
        <v>106.663058988532</v>
      </c>
      <c r="K833" s="58">
        <v>93.964430174210904</v>
      </c>
      <c r="L833" s="58">
        <v>96.928132361880003</v>
      </c>
      <c r="M833" s="59">
        <v>0.42608812596204398</v>
      </c>
      <c r="N833" s="59">
        <v>0.461366876368413</v>
      </c>
      <c r="O833" s="59">
        <v>0.429131339598956</v>
      </c>
      <c r="P833" s="59">
        <v>0.402820492198187</v>
      </c>
      <c r="Q833" s="59">
        <v>0.37069504957706301</v>
      </c>
      <c r="R833" s="59">
        <v>0.37883843407426898</v>
      </c>
      <c r="S833" s="59">
        <v>0.31921540694068801</v>
      </c>
    </row>
    <row r="834" spans="1:19" x14ac:dyDescent="0.35">
      <c r="A834" t="s">
        <v>2616</v>
      </c>
      <c r="B834" t="s">
        <v>2617</v>
      </c>
      <c r="C834" s="51" t="s">
        <v>40</v>
      </c>
      <c r="D834" s="51" t="s">
        <v>114</v>
      </c>
      <c r="E834" s="51" t="s">
        <v>3708</v>
      </c>
      <c r="F834" s="58">
        <v>109.60130108753999</v>
      </c>
      <c r="G834" s="58">
        <v>99.811574735252293</v>
      </c>
      <c r="H834" s="58">
        <v>97.736245629695105</v>
      </c>
      <c r="I834" s="58">
        <v>99.244304733557399</v>
      </c>
      <c r="J834" s="58">
        <v>106.663058988532</v>
      </c>
      <c r="K834" s="58">
        <v>93.964430174210904</v>
      </c>
      <c r="L834" s="58">
        <v>96.928132361880003</v>
      </c>
      <c r="M834" s="59">
        <v>0.42608812596204398</v>
      </c>
      <c r="N834" s="59">
        <v>0.461366876368413</v>
      </c>
      <c r="O834" s="59">
        <v>0.429131339598956</v>
      </c>
      <c r="P834" s="59">
        <v>0.402820492198187</v>
      </c>
      <c r="Q834" s="59">
        <v>0.37069504957706301</v>
      </c>
      <c r="R834" s="59">
        <v>0.37883843407426898</v>
      </c>
      <c r="S834" s="59">
        <v>0.31921540694068801</v>
      </c>
    </row>
    <row r="835" spans="1:19" x14ac:dyDescent="0.35">
      <c r="A835" t="s">
        <v>2033</v>
      </c>
      <c r="B835" t="s">
        <v>2034</v>
      </c>
      <c r="C835" s="51" t="s">
        <v>40</v>
      </c>
      <c r="D835" s="51" t="s">
        <v>146</v>
      </c>
      <c r="E835" s="51" t="s">
        <v>3707</v>
      </c>
      <c r="F835" s="58">
        <v>113.911865611924</v>
      </c>
      <c r="G835" s="58">
        <v>127.726888615329</v>
      </c>
      <c r="H835" s="58">
        <v>113.345055859947</v>
      </c>
      <c r="I835" s="58">
        <v>131.88444660601201</v>
      </c>
      <c r="J835" s="58">
        <v>123.507400099036</v>
      </c>
      <c r="K835" s="58">
        <v>107.510237073163</v>
      </c>
      <c r="L835" s="58">
        <v>99.643911435179106</v>
      </c>
      <c r="M835" s="59">
        <v>0.63962377560497297</v>
      </c>
      <c r="N835" s="59">
        <v>0.67918346695215803</v>
      </c>
      <c r="O835" s="59">
        <v>0.64310244257143701</v>
      </c>
      <c r="P835" s="59">
        <v>0.61619406210639605</v>
      </c>
      <c r="Q835" s="59">
        <v>0.58414114522537497</v>
      </c>
      <c r="R835" s="59">
        <v>0.590242689090275</v>
      </c>
      <c r="S835" s="59">
        <v>0.52934729562302696</v>
      </c>
    </row>
    <row r="836" spans="1:19" x14ac:dyDescent="0.35">
      <c r="A836" t="s">
        <v>3577</v>
      </c>
      <c r="B836" t="s">
        <v>3578</v>
      </c>
      <c r="C836" s="51" t="s">
        <v>60</v>
      </c>
      <c r="D836" s="51" t="s">
        <v>199</v>
      </c>
      <c r="E836" s="51" t="s">
        <v>3707</v>
      </c>
      <c r="F836" s="58">
        <v>107.28410571342199</v>
      </c>
      <c r="G836" s="58">
        <v>127.35156118038</v>
      </c>
      <c r="H836" s="58">
        <v>114.885214636673</v>
      </c>
      <c r="I836" s="58">
        <v>126.154227703356</v>
      </c>
      <c r="J836" s="58">
        <v>110.656796917362</v>
      </c>
      <c r="K836" s="58">
        <v>106.17096966768599</v>
      </c>
      <c r="L836" s="58">
        <v>90.172595048851406</v>
      </c>
      <c r="M836" s="59">
        <v>0.62832467517919999</v>
      </c>
      <c r="N836" s="59">
        <v>0.66909631804699798</v>
      </c>
      <c r="O836" s="59">
        <v>0.63065847851730295</v>
      </c>
      <c r="P836" s="59">
        <v>0.60143890643130804</v>
      </c>
      <c r="Q836" s="59">
        <v>0.565145959591697</v>
      </c>
      <c r="R836" s="59">
        <v>0.57186036812045904</v>
      </c>
      <c r="S836" s="59">
        <v>0.49651964266328902</v>
      </c>
    </row>
    <row r="837" spans="1:19" x14ac:dyDescent="0.35">
      <c r="A837" t="s">
        <v>3052</v>
      </c>
      <c r="B837" t="s">
        <v>3053</v>
      </c>
      <c r="C837" s="51" t="s">
        <v>60</v>
      </c>
      <c r="D837" s="51" t="s">
        <v>135</v>
      </c>
      <c r="E837" s="51" t="s">
        <v>3707</v>
      </c>
      <c r="F837" s="58">
        <v>92.849091634107594</v>
      </c>
      <c r="G837" s="58">
        <v>103.42370625835299</v>
      </c>
      <c r="H837" s="58">
        <v>90.2555340809716</v>
      </c>
      <c r="I837" s="58">
        <v>96.893945863028307</v>
      </c>
      <c r="J837" s="58">
        <v>109.51648040230199</v>
      </c>
      <c r="K837" s="58">
        <v>93.783720805115607</v>
      </c>
      <c r="L837" s="58">
        <v>100.11809574727999</v>
      </c>
      <c r="M837" s="59">
        <v>0.50253628149532403</v>
      </c>
      <c r="N837" s="59">
        <v>0.55793311926073696</v>
      </c>
      <c r="O837" s="59">
        <v>0.50920857884053805</v>
      </c>
      <c r="P837" s="59">
        <v>0.46680140189463698</v>
      </c>
      <c r="Q837" s="59">
        <v>0.423128678964446</v>
      </c>
      <c r="R837" s="59">
        <v>0.437024620513563</v>
      </c>
      <c r="S837" s="59">
        <v>0.36368966050546497</v>
      </c>
    </row>
    <row r="838" spans="1:19" x14ac:dyDescent="0.35">
      <c r="A838" t="s">
        <v>1298</v>
      </c>
      <c r="B838" t="s">
        <v>1299</v>
      </c>
      <c r="C838" s="51" t="s">
        <v>60</v>
      </c>
      <c r="D838" s="51" t="s">
        <v>249</v>
      </c>
      <c r="E838" s="51" t="s">
        <v>3707</v>
      </c>
      <c r="F838" s="58">
        <v>101.247507545247</v>
      </c>
      <c r="G838" s="58">
        <v>105.550309862204</v>
      </c>
      <c r="H838" s="58">
        <v>120.606722941076</v>
      </c>
      <c r="I838" s="58">
        <v>106.09807975005999</v>
      </c>
      <c r="J838" s="58">
        <v>110.541167886507</v>
      </c>
      <c r="K838" s="58">
        <v>93.244057958893094</v>
      </c>
      <c r="L838" s="58">
        <v>96.293901705876394</v>
      </c>
      <c r="M838" s="59">
        <v>0.69806979661425095</v>
      </c>
      <c r="N838" s="59">
        <v>0.73585625453057202</v>
      </c>
      <c r="O838" s="59">
        <v>0.70249057283301797</v>
      </c>
      <c r="P838" s="59">
        <v>0.67105933221289005</v>
      </c>
      <c r="Q838" s="59">
        <v>0.63616635675307798</v>
      </c>
      <c r="R838" s="59">
        <v>0.64753793507559898</v>
      </c>
      <c r="S838" s="59">
        <v>0.58009045029768502</v>
      </c>
    </row>
    <row r="839" spans="1:19" x14ac:dyDescent="0.35">
      <c r="A839" t="s">
        <v>370</v>
      </c>
      <c r="B839" t="s">
        <v>371</v>
      </c>
      <c r="C839" s="51" t="s">
        <v>40</v>
      </c>
      <c r="D839" s="51" t="s">
        <v>236</v>
      </c>
      <c r="E839" s="51" t="s">
        <v>3708</v>
      </c>
      <c r="F839" s="58">
        <v>103.124230437074</v>
      </c>
      <c r="G839" s="58">
        <v>109.304208388611</v>
      </c>
      <c r="H839" s="58">
        <v>96.094751818798898</v>
      </c>
      <c r="I839" s="58">
        <v>100.16073442001699</v>
      </c>
      <c r="J839" s="58">
        <v>99.425265593236603</v>
      </c>
      <c r="K839" s="58">
        <v>95.646460598112199</v>
      </c>
      <c r="L839" s="58">
        <v>108.972738692121</v>
      </c>
      <c r="M839" s="59">
        <v>0.482429624205164</v>
      </c>
      <c r="N839" s="59">
        <v>0.52365695746252605</v>
      </c>
      <c r="O839" s="59">
        <v>0.48711270487365399</v>
      </c>
      <c r="P839" s="59">
        <v>0.45523527141949399</v>
      </c>
      <c r="Q839" s="59">
        <v>0.41998673012396998</v>
      </c>
      <c r="R839" s="59">
        <v>0.430610618107509</v>
      </c>
      <c r="S839" s="59">
        <v>0.369267382144495</v>
      </c>
    </row>
    <row r="840" spans="1:19" x14ac:dyDescent="0.35">
      <c r="A840" t="s">
        <v>766</v>
      </c>
      <c r="B840" t="s">
        <v>767</v>
      </c>
      <c r="C840" s="51" t="s">
        <v>60</v>
      </c>
      <c r="D840" s="51" t="s">
        <v>236</v>
      </c>
      <c r="E840" s="51" t="s">
        <v>3707</v>
      </c>
      <c r="F840" s="58">
        <v>112.883311817425</v>
      </c>
      <c r="G840" s="58">
        <v>111.37384763603301</v>
      </c>
      <c r="H840" s="58">
        <v>107.486136041894</v>
      </c>
      <c r="I840" s="58">
        <v>99.827473117572396</v>
      </c>
      <c r="J840" s="58">
        <v>100.98603069156999</v>
      </c>
      <c r="K840" s="58">
        <v>96.247261918701199</v>
      </c>
      <c r="L840" s="58">
        <v>109.991737992395</v>
      </c>
      <c r="M840" s="59">
        <v>0.52438589642771904</v>
      </c>
      <c r="N840" s="59">
        <v>0.57695179166861799</v>
      </c>
      <c r="O840" s="59">
        <v>0.53067724634395796</v>
      </c>
      <c r="P840" s="59">
        <v>0.48872196114196997</v>
      </c>
      <c r="Q840" s="59">
        <v>0.44555147291135999</v>
      </c>
      <c r="R840" s="59">
        <v>0.45989800760375898</v>
      </c>
      <c r="S840" s="59">
        <v>0.38378960938707601</v>
      </c>
    </row>
    <row r="841" spans="1:19" x14ac:dyDescent="0.35">
      <c r="A841" t="s">
        <v>408</v>
      </c>
      <c r="B841" t="s">
        <v>409</v>
      </c>
      <c r="C841" s="51" t="s">
        <v>40</v>
      </c>
      <c r="D841" s="51" t="s">
        <v>236</v>
      </c>
      <c r="E841" s="51" t="s">
        <v>3708</v>
      </c>
      <c r="F841" s="58">
        <v>108.577717471211</v>
      </c>
      <c r="G841" s="58">
        <v>113.729852682181</v>
      </c>
      <c r="H841" s="58">
        <v>102.508609150512</v>
      </c>
      <c r="I841" s="58">
        <v>104.930140083548</v>
      </c>
      <c r="J841" s="58">
        <v>103.514580857463</v>
      </c>
      <c r="K841" s="58">
        <v>100.319926513486</v>
      </c>
      <c r="L841" s="58"/>
      <c r="M841" s="59">
        <v>0.37413724151073802</v>
      </c>
      <c r="N841" s="59">
        <v>0.40879665717408598</v>
      </c>
      <c r="O841" s="59">
        <v>0.37770519647134199</v>
      </c>
      <c r="P841" s="59">
        <v>0.35119856275266598</v>
      </c>
      <c r="Q841" s="59">
        <v>0.32118662745961901</v>
      </c>
      <c r="R841" s="59">
        <v>0.32975931957753402</v>
      </c>
      <c r="S841" s="59">
        <v>0.276535968729412</v>
      </c>
    </row>
    <row r="842" spans="1:19" x14ac:dyDescent="0.35">
      <c r="A842" t="s">
        <v>268</v>
      </c>
      <c r="B842" t="s">
        <v>269</v>
      </c>
      <c r="C842" s="51" t="s">
        <v>40</v>
      </c>
      <c r="D842" s="51" t="s">
        <v>249</v>
      </c>
      <c r="E842" s="51" t="s">
        <v>3708</v>
      </c>
      <c r="F842" s="58">
        <v>105.476326293068</v>
      </c>
      <c r="G842" s="58">
        <v>108.207365290311</v>
      </c>
      <c r="H842" s="58"/>
      <c r="I842" s="58">
        <v>103.004275691882</v>
      </c>
      <c r="J842" s="58">
        <v>109.277790424584</v>
      </c>
      <c r="K842" s="58"/>
      <c r="L842" s="58"/>
      <c r="M842" s="59">
        <v>0.35563077688656702</v>
      </c>
      <c r="N842" s="59">
        <v>0.35515672739380999</v>
      </c>
      <c r="O842" s="59">
        <v>0.28760942076814999</v>
      </c>
      <c r="P842" s="59">
        <v>0.340647574525894</v>
      </c>
      <c r="Q842" s="59">
        <v>0.31966483050254202</v>
      </c>
      <c r="R842" s="59">
        <v>0.29011624781199402</v>
      </c>
      <c r="S842" s="59">
        <v>0.236737644969094</v>
      </c>
    </row>
    <row r="843" spans="1:19" x14ac:dyDescent="0.35">
      <c r="A843" t="s">
        <v>1721</v>
      </c>
      <c r="B843" t="s">
        <v>1722</v>
      </c>
      <c r="C843" s="51" t="s">
        <v>60</v>
      </c>
      <c r="D843" s="51" t="s">
        <v>52</v>
      </c>
      <c r="E843" s="51" t="s">
        <v>3707</v>
      </c>
      <c r="F843" s="58">
        <v>106.146098764496</v>
      </c>
      <c r="G843" s="58">
        <v>104.123277175398</v>
      </c>
      <c r="H843" s="58">
        <v>104.19499223546001</v>
      </c>
      <c r="I843" s="58">
        <v>101.21380499796901</v>
      </c>
      <c r="J843" s="58">
        <v>107.167126278718</v>
      </c>
      <c r="K843" s="58">
        <v>99.824441718831906</v>
      </c>
      <c r="L843" s="58">
        <v>94.726392924099599</v>
      </c>
      <c r="M843" s="59">
        <v>0.54716412718732699</v>
      </c>
      <c r="N843" s="59">
        <v>0.52010948092287101</v>
      </c>
      <c r="O843" s="59">
        <v>0.28760942076814999</v>
      </c>
      <c r="P843" s="59">
        <v>0.51407932623918795</v>
      </c>
      <c r="Q843" s="59">
        <v>0.47436521302810197</v>
      </c>
      <c r="R843" s="59">
        <v>0.36707645137986999</v>
      </c>
      <c r="S843" s="59">
        <v>0.236737644969094</v>
      </c>
    </row>
    <row r="844" spans="1:19" x14ac:dyDescent="0.35">
      <c r="A844" t="s">
        <v>619</v>
      </c>
      <c r="B844" t="s">
        <v>620</v>
      </c>
      <c r="C844" s="51" t="s">
        <v>60</v>
      </c>
      <c r="D844" s="51" t="s">
        <v>52</v>
      </c>
      <c r="E844" s="51" t="s">
        <v>3707</v>
      </c>
      <c r="F844" s="58">
        <v>107.567187399747</v>
      </c>
      <c r="G844" s="58">
        <v>116.42311037141</v>
      </c>
      <c r="H844" s="58">
        <v>94.568481703733795</v>
      </c>
      <c r="I844" s="58">
        <v>123.33550622320099</v>
      </c>
      <c r="J844" s="58">
        <v>118.861101337474</v>
      </c>
      <c r="K844" s="58">
        <v>96.259020640656004</v>
      </c>
      <c r="L844" s="58">
        <v>95.829299637045295</v>
      </c>
      <c r="M844" s="59">
        <v>0.717179817395181</v>
      </c>
      <c r="N844" s="59">
        <v>0.74745098006435595</v>
      </c>
      <c r="O844" s="59">
        <v>0.71648974897750695</v>
      </c>
      <c r="P844" s="59">
        <v>0.691350338606185</v>
      </c>
      <c r="Q844" s="59">
        <v>0.656314450793547</v>
      </c>
      <c r="R844" s="59">
        <v>0.66308832054334799</v>
      </c>
      <c r="S844" s="59">
        <v>0.54639403478914805</v>
      </c>
    </row>
    <row r="845" spans="1:19" x14ac:dyDescent="0.35">
      <c r="A845" t="s">
        <v>1592</v>
      </c>
      <c r="B845" t="s">
        <v>1593</v>
      </c>
      <c r="C845" s="51" t="s">
        <v>60</v>
      </c>
      <c r="D845" s="51" t="s">
        <v>249</v>
      </c>
      <c r="E845" s="51" t="s">
        <v>3707</v>
      </c>
      <c r="F845" s="58">
        <v>116.315738708634</v>
      </c>
      <c r="G845" s="58">
        <v>110.590637012258</v>
      </c>
      <c r="H845" s="58">
        <v>104.78794579986899</v>
      </c>
      <c r="I845" s="58">
        <v>111.615575761591</v>
      </c>
      <c r="J845" s="58">
        <v>99.769334348823904</v>
      </c>
      <c r="K845" s="58">
        <v>97.162412690669996</v>
      </c>
      <c r="L845" s="58">
        <v>94.355380965710495</v>
      </c>
      <c r="M845" s="59">
        <v>0.62786004217167901</v>
      </c>
      <c r="N845" s="59">
        <v>0.66766319166216304</v>
      </c>
      <c r="O845" s="59">
        <v>0.63074224758328001</v>
      </c>
      <c r="P845" s="59">
        <v>0.59785809308050297</v>
      </c>
      <c r="Q845" s="59">
        <v>0.56130385385644099</v>
      </c>
      <c r="R845" s="59">
        <v>0.57220563794210699</v>
      </c>
      <c r="S845" s="59">
        <v>0.50259394486186604</v>
      </c>
    </row>
    <row r="846" spans="1:19" x14ac:dyDescent="0.35">
      <c r="A846" t="s">
        <v>1594</v>
      </c>
      <c r="B846" t="s">
        <v>1595</v>
      </c>
      <c r="C846" s="51" t="s">
        <v>40</v>
      </c>
      <c r="D846" s="51" t="s">
        <v>249</v>
      </c>
      <c r="E846" s="51" t="s">
        <v>3708</v>
      </c>
      <c r="F846" s="58">
        <v>115.494949285115</v>
      </c>
      <c r="G846" s="58">
        <v>110.061926313084</v>
      </c>
      <c r="H846" s="58">
        <v>108.21820316182399</v>
      </c>
      <c r="I846" s="58">
        <v>111.11676189873501</v>
      </c>
      <c r="J846" s="58">
        <v>101.317474841785</v>
      </c>
      <c r="K846" s="58">
        <v>96.508797451676699</v>
      </c>
      <c r="L846" s="58">
        <v>92.385496097895</v>
      </c>
      <c r="M846" s="59">
        <v>0.51123000543534503</v>
      </c>
      <c r="N846" s="59">
        <v>0.53347368423441199</v>
      </c>
      <c r="O846" s="59">
        <v>0.51082460002270502</v>
      </c>
      <c r="P846" s="59">
        <v>0.489799532310149</v>
      </c>
      <c r="Q846" s="59">
        <v>0.46397979799190397</v>
      </c>
      <c r="R846" s="59">
        <v>0.470902855438248</v>
      </c>
      <c r="S846" s="59">
        <v>0.41856907707274799</v>
      </c>
    </row>
    <row r="847" spans="1:19" x14ac:dyDescent="0.35">
      <c r="A847" t="s">
        <v>1596</v>
      </c>
      <c r="B847" t="s">
        <v>1597</v>
      </c>
      <c r="C847" s="51" t="s">
        <v>40</v>
      </c>
      <c r="D847" s="51" t="s">
        <v>249</v>
      </c>
      <c r="E847" s="51" t="s">
        <v>3708</v>
      </c>
      <c r="F847" s="58">
        <v>115.494949285115</v>
      </c>
      <c r="G847" s="58">
        <v>110.061926313084</v>
      </c>
      <c r="H847" s="58">
        <v>108.21820316182399</v>
      </c>
      <c r="I847" s="58">
        <v>111.11676189873501</v>
      </c>
      <c r="J847" s="58">
        <v>101.317474841785</v>
      </c>
      <c r="K847" s="58">
        <v>96.508797451676699</v>
      </c>
      <c r="L847" s="58">
        <v>92.385496097895</v>
      </c>
      <c r="M847" s="59">
        <v>0.51123000543534503</v>
      </c>
      <c r="N847" s="59">
        <v>0.53347368423441199</v>
      </c>
      <c r="O847" s="59">
        <v>0.51082460002270502</v>
      </c>
      <c r="P847" s="59">
        <v>0.489799532310149</v>
      </c>
      <c r="Q847" s="59">
        <v>0.46397979799190397</v>
      </c>
      <c r="R847" s="59">
        <v>0.470902855438248</v>
      </c>
      <c r="S847" s="59">
        <v>0.41856907707274799</v>
      </c>
    </row>
    <row r="848" spans="1:19" x14ac:dyDescent="0.35">
      <c r="A848" t="s">
        <v>1588</v>
      </c>
      <c r="B848" t="s">
        <v>1589</v>
      </c>
      <c r="C848" s="51" t="s">
        <v>60</v>
      </c>
      <c r="D848" s="51" t="s">
        <v>249</v>
      </c>
      <c r="E848" s="51" t="s">
        <v>3707</v>
      </c>
      <c r="F848" s="58">
        <v>116.86234907266</v>
      </c>
      <c r="G848" s="58">
        <v>102.683136773359</v>
      </c>
      <c r="H848" s="58">
        <v>108.755783630724</v>
      </c>
      <c r="I848" s="58">
        <v>110.336056798163</v>
      </c>
      <c r="J848" s="58">
        <v>100.069308678079</v>
      </c>
      <c r="K848" s="58">
        <v>96.1223935792693</v>
      </c>
      <c r="L848" s="58">
        <v>88.875253067700498</v>
      </c>
      <c r="M848" s="59">
        <v>0.64464869901350597</v>
      </c>
      <c r="N848" s="59">
        <v>0.68487354671373701</v>
      </c>
      <c r="O848" s="59">
        <v>0.647778303265649</v>
      </c>
      <c r="P848" s="59">
        <v>0.61462383992836001</v>
      </c>
      <c r="Q848" s="59">
        <v>0.57747660437282899</v>
      </c>
      <c r="R848" s="59">
        <v>0.58858209278403695</v>
      </c>
      <c r="S848" s="59">
        <v>0.51754713210659797</v>
      </c>
    </row>
    <row r="849" spans="1:19" x14ac:dyDescent="0.35">
      <c r="A849" t="s">
        <v>1590</v>
      </c>
      <c r="B849" t="s">
        <v>1591</v>
      </c>
      <c r="C849" s="51" t="s">
        <v>60</v>
      </c>
      <c r="D849" s="51" t="s">
        <v>249</v>
      </c>
      <c r="E849" s="51" t="s">
        <v>3708</v>
      </c>
      <c r="F849" s="58">
        <v>115.494949285115</v>
      </c>
      <c r="G849" s="58">
        <v>110.061926313084</v>
      </c>
      <c r="H849" s="58">
        <v>108.21820316182399</v>
      </c>
      <c r="I849" s="58">
        <v>111.11676189873501</v>
      </c>
      <c r="J849" s="58">
        <v>101.317474841785</v>
      </c>
      <c r="K849" s="58">
        <v>96.508797451676699</v>
      </c>
      <c r="L849" s="58">
        <v>92.385496097895</v>
      </c>
      <c r="M849" s="59">
        <v>0.51123000543534503</v>
      </c>
      <c r="N849" s="59">
        <v>0.53347368423441199</v>
      </c>
      <c r="O849" s="59">
        <v>0.51082460002270502</v>
      </c>
      <c r="P849" s="59">
        <v>0.489799532310149</v>
      </c>
      <c r="Q849" s="59">
        <v>0.46397979799190397</v>
      </c>
      <c r="R849" s="59">
        <v>0.470902855438248</v>
      </c>
      <c r="S849" s="59">
        <v>0.41856907707274799</v>
      </c>
    </row>
    <row r="850" spans="1:19" x14ac:dyDescent="0.35">
      <c r="A850" t="s">
        <v>3503</v>
      </c>
      <c r="B850" t="s">
        <v>3504</v>
      </c>
      <c r="C850" s="51" t="s">
        <v>40</v>
      </c>
      <c r="D850" s="51" t="s">
        <v>66</v>
      </c>
      <c r="E850" s="51" t="s">
        <v>3708</v>
      </c>
      <c r="F850" s="58">
        <v>101.30509607120899</v>
      </c>
      <c r="G850" s="58">
        <v>110.51478309127</v>
      </c>
      <c r="H850" s="58">
        <v>107.453040783308</v>
      </c>
      <c r="I850" s="58">
        <v>106.52495725981601</v>
      </c>
      <c r="J850" s="58">
        <v>108.12560214759201</v>
      </c>
      <c r="K850" s="58">
        <v>98.972344298427501</v>
      </c>
      <c r="L850" s="58"/>
      <c r="M850" s="59">
        <v>0.38042052938299598</v>
      </c>
      <c r="N850" s="59">
        <v>0.406500725027438</v>
      </c>
      <c r="O850" s="59">
        <v>0.382783519774057</v>
      </c>
      <c r="P850" s="59">
        <v>0.36240512285558502</v>
      </c>
      <c r="Q850" s="59">
        <v>0.33761038528433202</v>
      </c>
      <c r="R850" s="59">
        <v>0.34436352188326502</v>
      </c>
      <c r="S850" s="59">
        <v>0.298989585786337</v>
      </c>
    </row>
    <row r="851" spans="1:19" x14ac:dyDescent="0.35">
      <c r="A851" t="s">
        <v>3501</v>
      </c>
      <c r="B851" t="s">
        <v>3502</v>
      </c>
      <c r="C851" s="51" t="s">
        <v>40</v>
      </c>
      <c r="D851" s="51" t="s">
        <v>66</v>
      </c>
      <c r="E851" s="51" t="s">
        <v>3708</v>
      </c>
      <c r="F851" s="58">
        <v>101.30509607120899</v>
      </c>
      <c r="G851" s="58">
        <v>110.51478309127</v>
      </c>
      <c r="H851" s="58">
        <v>107.453040783308</v>
      </c>
      <c r="I851" s="58">
        <v>106.52495725981601</v>
      </c>
      <c r="J851" s="58">
        <v>108.12560214759201</v>
      </c>
      <c r="K851" s="58">
        <v>98.972344298427501</v>
      </c>
      <c r="L851" s="58"/>
      <c r="M851" s="59">
        <v>0.38042052938299598</v>
      </c>
      <c r="N851" s="59">
        <v>0.406500725027438</v>
      </c>
      <c r="O851" s="59">
        <v>0.382783519774057</v>
      </c>
      <c r="P851" s="59">
        <v>0.36240512285558502</v>
      </c>
      <c r="Q851" s="59">
        <v>0.33761038528433202</v>
      </c>
      <c r="R851" s="59">
        <v>0.34436352188326502</v>
      </c>
      <c r="S851" s="59">
        <v>0.298989585786337</v>
      </c>
    </row>
    <row r="852" spans="1:19" x14ac:dyDescent="0.35">
      <c r="A852" t="s">
        <v>3507</v>
      </c>
      <c r="B852" t="s">
        <v>3508</v>
      </c>
      <c r="C852" s="51" t="s">
        <v>60</v>
      </c>
      <c r="D852" s="51" t="s">
        <v>66</v>
      </c>
      <c r="E852" s="51" t="s">
        <v>3708</v>
      </c>
      <c r="F852" s="58">
        <v>101.30509607120899</v>
      </c>
      <c r="G852" s="58">
        <v>110.51478309127</v>
      </c>
      <c r="H852" s="58">
        <v>107.453040783308</v>
      </c>
      <c r="I852" s="58">
        <v>106.52495725981601</v>
      </c>
      <c r="J852" s="58">
        <v>108.12560214759201</v>
      </c>
      <c r="K852" s="58">
        <v>98.972344298427501</v>
      </c>
      <c r="L852" s="58"/>
      <c r="M852" s="59">
        <v>0.38042052938299598</v>
      </c>
      <c r="N852" s="59">
        <v>0.406500725027438</v>
      </c>
      <c r="O852" s="59">
        <v>0.382783519774057</v>
      </c>
      <c r="P852" s="59">
        <v>0.36240512285558502</v>
      </c>
      <c r="Q852" s="59">
        <v>0.33761038528433202</v>
      </c>
      <c r="R852" s="59">
        <v>0.34436352188326502</v>
      </c>
      <c r="S852" s="59">
        <v>0.298989585786337</v>
      </c>
    </row>
    <row r="853" spans="1:19" x14ac:dyDescent="0.35">
      <c r="A853" t="s">
        <v>3499</v>
      </c>
      <c r="B853" t="s">
        <v>3500</v>
      </c>
      <c r="C853" s="51" t="s">
        <v>40</v>
      </c>
      <c r="D853" s="51" t="s">
        <v>66</v>
      </c>
      <c r="E853" s="51" t="s">
        <v>3708</v>
      </c>
      <c r="F853" s="58">
        <v>101.30509607120899</v>
      </c>
      <c r="G853" s="58">
        <v>110.51478309127</v>
      </c>
      <c r="H853" s="58">
        <v>107.453040783308</v>
      </c>
      <c r="I853" s="58">
        <v>106.52495725981601</v>
      </c>
      <c r="J853" s="58">
        <v>108.12560214759201</v>
      </c>
      <c r="K853" s="58">
        <v>98.972344298427501</v>
      </c>
      <c r="L853" s="58"/>
      <c r="M853" s="59">
        <v>0.38042052938299598</v>
      </c>
      <c r="N853" s="59">
        <v>0.406500725027438</v>
      </c>
      <c r="O853" s="59">
        <v>0.382783519774057</v>
      </c>
      <c r="P853" s="59">
        <v>0.36240512285558502</v>
      </c>
      <c r="Q853" s="59">
        <v>0.33761038528433202</v>
      </c>
      <c r="R853" s="59">
        <v>0.34436352188326502</v>
      </c>
      <c r="S853" s="59">
        <v>0.298989585786337</v>
      </c>
    </row>
    <row r="854" spans="1:19" x14ac:dyDescent="0.35">
      <c r="A854" t="s">
        <v>3511</v>
      </c>
      <c r="B854" t="s">
        <v>3512</v>
      </c>
      <c r="C854" s="51" t="s">
        <v>60</v>
      </c>
      <c r="D854" s="51" t="s">
        <v>66</v>
      </c>
      <c r="E854" s="51" t="s">
        <v>3707</v>
      </c>
      <c r="F854" s="58">
        <v>95.437582272033495</v>
      </c>
      <c r="G854" s="58">
        <v>108.985779607258</v>
      </c>
      <c r="H854" s="58">
        <v>106.34149397264</v>
      </c>
      <c r="I854" s="58">
        <v>104.156879966004</v>
      </c>
      <c r="J854" s="58">
        <v>105.501991019687</v>
      </c>
      <c r="K854" s="58">
        <v>95.829612295609607</v>
      </c>
      <c r="L854" s="58">
        <v>89.370354239308298</v>
      </c>
      <c r="M854" s="59">
        <v>0.55581639032357999</v>
      </c>
      <c r="N854" s="59">
        <v>0.60529560191654896</v>
      </c>
      <c r="O854" s="59">
        <v>0.56107905940406</v>
      </c>
      <c r="P854" s="59">
        <v>0.52323645850643097</v>
      </c>
      <c r="Q854" s="59">
        <v>0.48251392287127298</v>
      </c>
      <c r="R854" s="59">
        <v>0.49497527152450499</v>
      </c>
      <c r="S854" s="59">
        <v>0.422498205543759</v>
      </c>
    </row>
    <row r="855" spans="1:19" x14ac:dyDescent="0.35">
      <c r="A855" t="s">
        <v>3505</v>
      </c>
      <c r="B855" t="s">
        <v>3506</v>
      </c>
      <c r="C855" s="51" t="s">
        <v>40</v>
      </c>
      <c r="D855" s="51" t="s">
        <v>66</v>
      </c>
      <c r="E855" s="51" t="s">
        <v>3708</v>
      </c>
      <c r="F855" s="58">
        <v>101.30509607120899</v>
      </c>
      <c r="G855" s="58">
        <v>110.51478309127</v>
      </c>
      <c r="H855" s="58">
        <v>107.453040783308</v>
      </c>
      <c r="I855" s="58">
        <v>106.52495725981601</v>
      </c>
      <c r="J855" s="58">
        <v>108.12560214759201</v>
      </c>
      <c r="K855" s="58">
        <v>98.972344298427501</v>
      </c>
      <c r="L855" s="58"/>
      <c r="M855" s="59">
        <v>0.38042052938299598</v>
      </c>
      <c r="N855" s="59">
        <v>0.406500725027438</v>
      </c>
      <c r="O855" s="59">
        <v>0.382783519774057</v>
      </c>
      <c r="P855" s="59">
        <v>0.36240512285558502</v>
      </c>
      <c r="Q855" s="59">
        <v>0.33761038528433202</v>
      </c>
      <c r="R855" s="59">
        <v>0.34436352188326502</v>
      </c>
      <c r="S855" s="59">
        <v>0.298989585786337</v>
      </c>
    </row>
    <row r="856" spans="1:19" x14ac:dyDescent="0.35">
      <c r="A856" t="s">
        <v>3509</v>
      </c>
      <c r="B856" t="s">
        <v>3510</v>
      </c>
      <c r="C856" s="51" t="s">
        <v>60</v>
      </c>
      <c r="D856" s="51" t="s">
        <v>66</v>
      </c>
      <c r="E856" s="51" t="s">
        <v>3708</v>
      </c>
      <c r="F856" s="58">
        <v>101.30509607120899</v>
      </c>
      <c r="G856" s="58">
        <v>110.51478309127</v>
      </c>
      <c r="H856" s="58">
        <v>107.453040783308</v>
      </c>
      <c r="I856" s="58">
        <v>106.52495725981601</v>
      </c>
      <c r="J856" s="58">
        <v>108.12560214759201</v>
      </c>
      <c r="K856" s="58">
        <v>98.972344298427501</v>
      </c>
      <c r="L856" s="58"/>
      <c r="M856" s="59">
        <v>0.38042052938299598</v>
      </c>
      <c r="N856" s="59">
        <v>0.406500725027438</v>
      </c>
      <c r="O856" s="59">
        <v>0.382783519774057</v>
      </c>
      <c r="P856" s="59">
        <v>0.36240512285558502</v>
      </c>
      <c r="Q856" s="59">
        <v>0.33761038528433202</v>
      </c>
      <c r="R856" s="59">
        <v>0.34436352188326502</v>
      </c>
      <c r="S856" s="59">
        <v>0.298989585786337</v>
      </c>
    </row>
    <row r="857" spans="1:19" x14ac:dyDescent="0.35">
      <c r="A857" t="s">
        <v>3222</v>
      </c>
      <c r="B857" t="s">
        <v>3223</v>
      </c>
      <c r="C857" s="51" t="s">
        <v>60</v>
      </c>
      <c r="D857" s="51" t="s">
        <v>44</v>
      </c>
      <c r="E857" s="51" t="s">
        <v>3707</v>
      </c>
      <c r="F857" s="58">
        <v>102.929628845645</v>
      </c>
      <c r="G857" s="58">
        <v>125.090069659864</v>
      </c>
      <c r="H857" s="58">
        <v>126.198006130835</v>
      </c>
      <c r="I857" s="58">
        <v>116.668142127892</v>
      </c>
      <c r="J857" s="58">
        <v>120.354337344456</v>
      </c>
      <c r="K857" s="58">
        <v>112.652427661009</v>
      </c>
      <c r="L857" s="58">
        <v>90.542490846114106</v>
      </c>
      <c r="M857" s="59">
        <v>0.634327069462295</v>
      </c>
      <c r="N857" s="59">
        <v>0.67181079627882001</v>
      </c>
      <c r="O857" s="59">
        <v>0.63150772291308199</v>
      </c>
      <c r="P857" s="59">
        <v>0.59832137244452999</v>
      </c>
      <c r="Q857" s="59">
        <v>0.56712280815322902</v>
      </c>
      <c r="R857" s="59">
        <v>0.57402550765950799</v>
      </c>
      <c r="S857" s="59">
        <v>0.50726544040629695</v>
      </c>
    </row>
    <row r="858" spans="1:19" x14ac:dyDescent="0.35">
      <c r="A858" t="s">
        <v>3216</v>
      </c>
      <c r="B858" t="s">
        <v>3217</v>
      </c>
      <c r="C858" s="51" t="s">
        <v>40</v>
      </c>
      <c r="D858" s="51" t="s">
        <v>44</v>
      </c>
      <c r="E858" s="51" t="s">
        <v>3707</v>
      </c>
      <c r="F858" s="58">
        <v>105.89141809628499</v>
      </c>
      <c r="G858" s="58">
        <v>123.805020795714</v>
      </c>
      <c r="H858" s="58">
        <v>121.125618772557</v>
      </c>
      <c r="I858" s="58">
        <v>123.062300799018</v>
      </c>
      <c r="J858" s="58">
        <v>126.00457213643899</v>
      </c>
      <c r="K858" s="58">
        <v>112.280345235429</v>
      </c>
      <c r="L858" s="58">
        <v>89.631256902585804</v>
      </c>
      <c r="M858" s="59">
        <v>0.63146294659098601</v>
      </c>
      <c r="N858" s="59">
        <v>0.67142906874076502</v>
      </c>
      <c r="O858" s="59">
        <v>0.627658575949538</v>
      </c>
      <c r="P858" s="59">
        <v>0.59742557397955098</v>
      </c>
      <c r="Q858" s="59">
        <v>0.56675818355795204</v>
      </c>
      <c r="R858" s="59">
        <v>0.57074022127676005</v>
      </c>
      <c r="S858" s="59">
        <v>0.50644600670777096</v>
      </c>
    </row>
    <row r="859" spans="1:19" x14ac:dyDescent="0.35">
      <c r="A859" t="s">
        <v>3218</v>
      </c>
      <c r="B859" t="s">
        <v>3219</v>
      </c>
      <c r="C859" s="51" t="s">
        <v>40</v>
      </c>
      <c r="D859" s="51" t="s">
        <v>44</v>
      </c>
      <c r="E859" s="51" t="s">
        <v>3707</v>
      </c>
      <c r="F859" s="58">
        <v>107.271161403242</v>
      </c>
      <c r="G859" s="58">
        <v>123.676407499625</v>
      </c>
      <c r="H859" s="58">
        <v>116.394585367125</v>
      </c>
      <c r="I859" s="58">
        <v>119.572989971534</v>
      </c>
      <c r="J859" s="58">
        <v>117.749354265763</v>
      </c>
      <c r="K859" s="58">
        <v>106.13175481728599</v>
      </c>
      <c r="L859" s="58">
        <v>96.902655984171702</v>
      </c>
      <c r="M859" s="59">
        <v>0.63432263189965898</v>
      </c>
      <c r="N859" s="59">
        <v>0.67181321101755898</v>
      </c>
      <c r="O859" s="59">
        <v>0.63152320244105997</v>
      </c>
      <c r="P859" s="59">
        <v>0.59833841501549301</v>
      </c>
      <c r="Q859" s="59">
        <v>0.56713215295918495</v>
      </c>
      <c r="R859" s="59">
        <v>0.57404186383332301</v>
      </c>
      <c r="S859" s="59">
        <v>0.50728440231586003</v>
      </c>
    </row>
    <row r="860" spans="1:19" x14ac:dyDescent="0.35">
      <c r="A860" t="s">
        <v>3212</v>
      </c>
      <c r="B860" t="s">
        <v>3213</v>
      </c>
      <c r="C860" s="51" t="s">
        <v>40</v>
      </c>
      <c r="D860" s="51" t="s">
        <v>44</v>
      </c>
      <c r="E860" s="51" t="s">
        <v>3707</v>
      </c>
      <c r="F860" s="58">
        <v>101.861887107882</v>
      </c>
      <c r="G860" s="58">
        <v>121.19888506337701</v>
      </c>
      <c r="H860" s="58">
        <v>116.394585367125</v>
      </c>
      <c r="I860" s="58">
        <v>114.30222833342199</v>
      </c>
      <c r="J860" s="58">
        <v>117.749354265763</v>
      </c>
      <c r="K860" s="58">
        <v>108.21054321006</v>
      </c>
      <c r="L860" s="58">
        <v>88.828402204423199</v>
      </c>
      <c r="M860" s="59">
        <v>0.63432263189965898</v>
      </c>
      <c r="N860" s="59">
        <v>0.67181321101755898</v>
      </c>
      <c r="O860" s="59">
        <v>0.63152320244105997</v>
      </c>
      <c r="P860" s="59">
        <v>0.59833841501549301</v>
      </c>
      <c r="Q860" s="59">
        <v>0.56713215295918495</v>
      </c>
      <c r="R860" s="59">
        <v>0.57404186383332301</v>
      </c>
      <c r="S860" s="59">
        <v>0.50728440231586003</v>
      </c>
    </row>
    <row r="861" spans="1:19" x14ac:dyDescent="0.35">
      <c r="A861" t="s">
        <v>3224</v>
      </c>
      <c r="B861" t="s">
        <v>3225</v>
      </c>
      <c r="C861" s="51" t="s">
        <v>60</v>
      </c>
      <c r="D861" s="51" t="s">
        <v>44</v>
      </c>
      <c r="E861" s="51" t="s">
        <v>3707</v>
      </c>
      <c r="F861" s="58">
        <v>99.296472297174503</v>
      </c>
      <c r="G861" s="58">
        <v>117.627410453493</v>
      </c>
      <c r="H861" s="58">
        <v>120.984198004723</v>
      </c>
      <c r="I861" s="58">
        <v>112.067078984438</v>
      </c>
      <c r="J861" s="58">
        <v>113.695147565789</v>
      </c>
      <c r="K861" s="58">
        <v>108.90270825228301</v>
      </c>
      <c r="L861" s="58">
        <v>96.057666203490598</v>
      </c>
      <c r="M861" s="59">
        <v>0.63272618175772699</v>
      </c>
      <c r="N861" s="59">
        <v>0.67189288852248397</v>
      </c>
      <c r="O861" s="59">
        <v>0.62917238955943899</v>
      </c>
      <c r="P861" s="59">
        <v>0.59793202786451205</v>
      </c>
      <c r="Q861" s="59">
        <v>0.56718354533500503</v>
      </c>
      <c r="R861" s="59">
        <v>0.57207962295245196</v>
      </c>
      <c r="S861" s="59">
        <v>0.50700936116783102</v>
      </c>
    </row>
    <row r="862" spans="1:19" x14ac:dyDescent="0.35">
      <c r="A862" t="s">
        <v>3220</v>
      </c>
      <c r="B862" t="s">
        <v>3221</v>
      </c>
      <c r="C862" s="51" t="s">
        <v>40</v>
      </c>
      <c r="D862" s="51" t="s">
        <v>44</v>
      </c>
      <c r="E862" s="51" t="s">
        <v>3707</v>
      </c>
      <c r="F862" s="58">
        <v>88.350840073858393</v>
      </c>
      <c r="G862" s="58">
        <v>119.409961171022</v>
      </c>
      <c r="H862" s="58">
        <v>119.263963198135</v>
      </c>
      <c r="I862" s="58">
        <v>115.64200711674</v>
      </c>
      <c r="J862" s="58">
        <v>116.032485149856</v>
      </c>
      <c r="K862" s="58">
        <v>110.058514369338</v>
      </c>
      <c r="L862" s="58">
        <v>91.713288059568299</v>
      </c>
      <c r="M862" s="59">
        <v>0.63432263189965898</v>
      </c>
      <c r="N862" s="59">
        <v>0.63052165215978495</v>
      </c>
      <c r="O862" s="59">
        <v>0.51028102861115299</v>
      </c>
      <c r="P862" s="59">
        <v>0.49003731182351601</v>
      </c>
      <c r="Q862" s="59">
        <v>0.52519268653324802</v>
      </c>
      <c r="R862" s="59">
        <v>0.47215377247513202</v>
      </c>
      <c r="S862" s="59">
        <v>0.42460291791591498</v>
      </c>
    </row>
    <row r="863" spans="1:19" x14ac:dyDescent="0.35">
      <c r="A863" t="s">
        <v>3330</v>
      </c>
      <c r="B863" t="s">
        <v>3331</v>
      </c>
      <c r="C863" s="51" t="s">
        <v>60</v>
      </c>
      <c r="D863" s="51" t="s">
        <v>114</v>
      </c>
      <c r="E863" s="51" t="s">
        <v>3708</v>
      </c>
      <c r="F863" s="58">
        <v>105.852530548405</v>
      </c>
      <c r="G863" s="58">
        <v>114.087374649319</v>
      </c>
      <c r="H863" s="58">
        <v>114.640914893577</v>
      </c>
      <c r="I863" s="58">
        <v>106.947635035555</v>
      </c>
      <c r="J863" s="58">
        <v>113.757643223117</v>
      </c>
      <c r="K863" s="58">
        <v>106.339696721381</v>
      </c>
      <c r="L863" s="58">
        <v>87.005404140831601</v>
      </c>
      <c r="M863" s="59">
        <v>0.51792217364963899</v>
      </c>
      <c r="N863" s="59">
        <v>0.54262743531126101</v>
      </c>
      <c r="O863" s="59">
        <v>0.51961203523587596</v>
      </c>
      <c r="P863" s="59">
        <v>0.49822862864073802</v>
      </c>
      <c r="Q863" s="59">
        <v>0.47278557472354199</v>
      </c>
      <c r="R863" s="59">
        <v>0.48015118160520198</v>
      </c>
      <c r="S863" s="59">
        <v>0.428245039658741</v>
      </c>
    </row>
    <row r="864" spans="1:19" x14ac:dyDescent="0.35">
      <c r="A864" t="s">
        <v>3324</v>
      </c>
      <c r="B864" t="s">
        <v>3325</v>
      </c>
      <c r="C864" s="51" t="s">
        <v>60</v>
      </c>
      <c r="D864" s="51" t="s">
        <v>114</v>
      </c>
      <c r="E864" s="51" t="s">
        <v>3707</v>
      </c>
      <c r="F864" s="58">
        <v>104.077794620281</v>
      </c>
      <c r="G864" s="58">
        <v>117.232733534151</v>
      </c>
      <c r="H864" s="58">
        <v>115.09974755861801</v>
      </c>
      <c r="I864" s="58">
        <v>104.487863549069</v>
      </c>
      <c r="J864" s="58">
        <v>110.137769276773</v>
      </c>
      <c r="K864" s="58">
        <v>104.16161563941399</v>
      </c>
      <c r="L864" s="58">
        <v>85.445345734572996</v>
      </c>
      <c r="M864" s="59">
        <v>0.63185173873005895</v>
      </c>
      <c r="N864" s="59">
        <v>0.67243809621719597</v>
      </c>
      <c r="O864" s="59">
        <v>0.63578077237896402</v>
      </c>
      <c r="P864" s="59">
        <v>0.60318741806597798</v>
      </c>
      <c r="Q864" s="59">
        <v>0.56723493084659005</v>
      </c>
      <c r="R864" s="59">
        <v>0.57829801902215605</v>
      </c>
      <c r="S864" s="59">
        <v>0.50947125154183204</v>
      </c>
    </row>
    <row r="865" spans="1:19" x14ac:dyDescent="0.35">
      <c r="A865" t="s">
        <v>3318</v>
      </c>
      <c r="B865" t="s">
        <v>3319</v>
      </c>
      <c r="C865" s="51" t="s">
        <v>40</v>
      </c>
      <c r="D865" s="51" t="s">
        <v>114</v>
      </c>
      <c r="E865" s="51" t="s">
        <v>3708</v>
      </c>
      <c r="F865" s="58">
        <v>105.852530548405</v>
      </c>
      <c r="G865" s="58">
        <v>114.087374649319</v>
      </c>
      <c r="H865" s="58">
        <v>114.640914893577</v>
      </c>
      <c r="I865" s="58">
        <v>106.947635035555</v>
      </c>
      <c r="J865" s="58">
        <v>113.757643223117</v>
      </c>
      <c r="K865" s="58">
        <v>106.339696721381</v>
      </c>
      <c r="L865" s="58">
        <v>87.005404140831601</v>
      </c>
      <c r="M865" s="59">
        <v>0.51792217364963899</v>
      </c>
      <c r="N865" s="59">
        <v>0.54262743531126101</v>
      </c>
      <c r="O865" s="59">
        <v>0.51961203523587596</v>
      </c>
      <c r="P865" s="59">
        <v>0.49822862864073802</v>
      </c>
      <c r="Q865" s="59">
        <v>0.47278557472354199</v>
      </c>
      <c r="R865" s="59">
        <v>0.48015118160520198</v>
      </c>
      <c r="S865" s="59">
        <v>0.428245039658741</v>
      </c>
    </row>
    <row r="866" spans="1:19" x14ac:dyDescent="0.35">
      <c r="A866" t="s">
        <v>3332</v>
      </c>
      <c r="B866" t="s">
        <v>3333</v>
      </c>
      <c r="C866" s="51" t="s">
        <v>60</v>
      </c>
      <c r="D866" s="51" t="s">
        <v>114</v>
      </c>
      <c r="E866" s="51" t="s">
        <v>3707</v>
      </c>
      <c r="F866" s="58">
        <v>107.374224328594</v>
      </c>
      <c r="G866" s="58">
        <v>112.581761373945</v>
      </c>
      <c r="H866" s="58">
        <v>116.381914610981</v>
      </c>
      <c r="I866" s="58">
        <v>103.69964983313599</v>
      </c>
      <c r="J866" s="58">
        <v>118.35843356393799</v>
      </c>
      <c r="K866" s="58">
        <v>102.170848532926</v>
      </c>
      <c r="L866" s="58">
        <v>84.932944065507201</v>
      </c>
      <c r="M866" s="59">
        <v>0.63149424345055705</v>
      </c>
      <c r="N866" s="59">
        <v>0.67181321101755898</v>
      </c>
      <c r="O866" s="59">
        <v>0.63549596629562299</v>
      </c>
      <c r="P866" s="59">
        <v>0.60267661959716501</v>
      </c>
      <c r="Q866" s="59">
        <v>0.56673012119269295</v>
      </c>
      <c r="R866" s="59">
        <v>0.57797436377175404</v>
      </c>
      <c r="S866" s="59">
        <v>0.50892415397085999</v>
      </c>
    </row>
    <row r="867" spans="1:19" x14ac:dyDescent="0.35">
      <c r="A867" t="s">
        <v>3322</v>
      </c>
      <c r="B867" t="s">
        <v>3323</v>
      </c>
      <c r="C867" s="51" t="s">
        <v>60</v>
      </c>
      <c r="D867" s="51" t="s">
        <v>114</v>
      </c>
      <c r="E867" s="51" t="s">
        <v>3708</v>
      </c>
      <c r="F867" s="58">
        <v>105.852530548405</v>
      </c>
      <c r="G867" s="58">
        <v>114.087374649319</v>
      </c>
      <c r="H867" s="58">
        <v>114.640914893577</v>
      </c>
      <c r="I867" s="58">
        <v>106.947635035555</v>
      </c>
      <c r="J867" s="58">
        <v>113.757643223117</v>
      </c>
      <c r="K867" s="58">
        <v>106.339696721381</v>
      </c>
      <c r="L867" s="58">
        <v>87.005404140831601</v>
      </c>
      <c r="M867" s="59">
        <v>0.51792217364963899</v>
      </c>
      <c r="N867" s="59">
        <v>0.54262743531126101</v>
      </c>
      <c r="O867" s="59">
        <v>0.51961203523587596</v>
      </c>
      <c r="P867" s="59">
        <v>0.49822862864073802</v>
      </c>
      <c r="Q867" s="59">
        <v>0.47278557472354199</v>
      </c>
      <c r="R867" s="59">
        <v>0.48015118160520198</v>
      </c>
      <c r="S867" s="59">
        <v>0.428245039658741</v>
      </c>
    </row>
    <row r="868" spans="1:19" x14ac:dyDescent="0.35">
      <c r="A868" t="s">
        <v>3328</v>
      </c>
      <c r="B868" t="s">
        <v>3329</v>
      </c>
      <c r="C868" s="51" t="s">
        <v>60</v>
      </c>
      <c r="D868" s="51" t="s">
        <v>114</v>
      </c>
      <c r="E868" s="51" t="s">
        <v>3707</v>
      </c>
      <c r="F868" s="58">
        <v>110.519473232788</v>
      </c>
      <c r="G868" s="58">
        <v>110.151742086139</v>
      </c>
      <c r="H868" s="58">
        <v>114.29608121068399</v>
      </c>
      <c r="I868" s="58">
        <v>102.908954456194</v>
      </c>
      <c r="J868" s="58">
        <v>114.295733245671</v>
      </c>
      <c r="K868" s="58">
        <v>107.289624873836</v>
      </c>
      <c r="L868" s="58">
        <v>85.409600674502499</v>
      </c>
      <c r="M868" s="59">
        <v>0.632677159206957</v>
      </c>
      <c r="N868" s="59">
        <v>0.67244532806443702</v>
      </c>
      <c r="O868" s="59">
        <v>0.63687207547557401</v>
      </c>
      <c r="P868" s="59">
        <v>0.60324070400617402</v>
      </c>
      <c r="Q868" s="59">
        <v>0.56715551398107</v>
      </c>
      <c r="R868" s="59">
        <v>0.57908982608028103</v>
      </c>
      <c r="S868" s="59">
        <v>0.50953408550335999</v>
      </c>
    </row>
    <row r="869" spans="1:19" x14ac:dyDescent="0.35">
      <c r="A869" t="s">
        <v>3316</v>
      </c>
      <c r="B869" t="s">
        <v>3317</v>
      </c>
      <c r="C869" s="51" t="s">
        <v>40</v>
      </c>
      <c r="D869" s="51" t="s">
        <v>114</v>
      </c>
      <c r="E869" s="51" t="s">
        <v>3708</v>
      </c>
      <c r="F869" s="58">
        <v>105.852530548405</v>
      </c>
      <c r="G869" s="58">
        <v>114.087374649319</v>
      </c>
      <c r="H869" s="58">
        <v>114.640914893577</v>
      </c>
      <c r="I869" s="58">
        <v>106.947635035555</v>
      </c>
      <c r="J869" s="58">
        <v>113.757643223117</v>
      </c>
      <c r="K869" s="58">
        <v>106.339696721381</v>
      </c>
      <c r="L869" s="58">
        <v>87.005404140831601</v>
      </c>
      <c r="M869" s="59">
        <v>0.51792217364963899</v>
      </c>
      <c r="N869" s="59">
        <v>0.54262743531126101</v>
      </c>
      <c r="O869" s="59">
        <v>0.51961203523587596</v>
      </c>
      <c r="P869" s="59">
        <v>0.49822862864073802</v>
      </c>
      <c r="Q869" s="59">
        <v>0.47278557472354199</v>
      </c>
      <c r="R869" s="59">
        <v>0.48015118160520198</v>
      </c>
      <c r="S869" s="59">
        <v>0.428245039658741</v>
      </c>
    </row>
    <row r="870" spans="1:19" x14ac:dyDescent="0.35">
      <c r="A870" t="s">
        <v>3314</v>
      </c>
      <c r="B870" t="s">
        <v>3315</v>
      </c>
      <c r="C870" s="51" t="s">
        <v>40</v>
      </c>
      <c r="D870" s="51" t="s">
        <v>114</v>
      </c>
      <c r="E870" s="51" t="s">
        <v>3707</v>
      </c>
      <c r="F870" s="58">
        <v>106.751095067685</v>
      </c>
      <c r="G870" s="58">
        <v>112.454330728854</v>
      </c>
      <c r="H870" s="58">
        <v>110.299119552273</v>
      </c>
      <c r="I870" s="58">
        <v>101.859759087356</v>
      </c>
      <c r="J870" s="58">
        <v>111.69075016697801</v>
      </c>
      <c r="K870" s="58">
        <v>117.418235949327</v>
      </c>
      <c r="L870" s="58">
        <v>89.751216319637095</v>
      </c>
      <c r="M870" s="59">
        <v>0.63273509426831798</v>
      </c>
      <c r="N870" s="59">
        <v>0.67251040830150399</v>
      </c>
      <c r="O870" s="59">
        <v>0.63693617192602203</v>
      </c>
      <c r="P870" s="59">
        <v>0.60329678647664697</v>
      </c>
      <c r="Q870" s="59">
        <v>0.56720690323655099</v>
      </c>
      <c r="R870" s="59">
        <v>0.57914901149432096</v>
      </c>
      <c r="S870" s="59">
        <v>0.50958748614330396</v>
      </c>
    </row>
    <row r="871" spans="1:19" x14ac:dyDescent="0.35">
      <c r="A871" t="s">
        <v>3320</v>
      </c>
      <c r="B871" t="s">
        <v>3321</v>
      </c>
      <c r="C871" s="51" t="s">
        <v>40</v>
      </c>
      <c r="D871" s="51" t="s">
        <v>114</v>
      </c>
      <c r="E871" s="51" t="s">
        <v>3707</v>
      </c>
      <c r="F871" s="58">
        <v>106.751095067685</v>
      </c>
      <c r="G871" s="58">
        <v>113.69309194697701</v>
      </c>
      <c r="H871" s="58">
        <v>118.596535846119</v>
      </c>
      <c r="I871" s="58">
        <v>107.130514362235</v>
      </c>
      <c r="J871" s="58">
        <v>118.94010163943901</v>
      </c>
      <c r="K871" s="58">
        <v>109.09046941465201</v>
      </c>
      <c r="L871" s="58">
        <v>85.714089429762893</v>
      </c>
      <c r="M871" s="59">
        <v>0.63273509426831798</v>
      </c>
      <c r="N871" s="59">
        <v>0.67251040830150399</v>
      </c>
      <c r="O871" s="59">
        <v>0.63693617192602203</v>
      </c>
      <c r="P871" s="59">
        <v>0.60329678647664697</v>
      </c>
      <c r="Q871" s="59">
        <v>0.56720690323655099</v>
      </c>
      <c r="R871" s="59">
        <v>0.57914901149432096</v>
      </c>
      <c r="S871" s="59">
        <v>0.50958748614330396</v>
      </c>
    </row>
    <row r="872" spans="1:19" x14ac:dyDescent="0.35">
      <c r="A872" t="s">
        <v>3326</v>
      </c>
      <c r="B872" t="s">
        <v>3327</v>
      </c>
      <c r="C872" s="51" t="s">
        <v>60</v>
      </c>
      <c r="D872" s="51" t="s">
        <v>114</v>
      </c>
      <c r="E872" s="51" t="s">
        <v>3707</v>
      </c>
      <c r="F872" s="58">
        <v>103.70301041585</v>
      </c>
      <c r="G872" s="58">
        <v>115.336549766513</v>
      </c>
      <c r="H872" s="58">
        <v>113.98786033957499</v>
      </c>
      <c r="I872" s="58">
        <v>109.548415773233</v>
      </c>
      <c r="J872" s="58">
        <v>111.55480401509099</v>
      </c>
      <c r="K872" s="58">
        <v>101.874185896383</v>
      </c>
      <c r="L872" s="58">
        <v>83.372801947164106</v>
      </c>
      <c r="M872" s="59">
        <v>0.648335423013642</v>
      </c>
      <c r="N872" s="59">
        <v>0.68828046443133795</v>
      </c>
      <c r="O872" s="59">
        <v>0.652499231834062</v>
      </c>
      <c r="P872" s="59">
        <v>0.61904897713087803</v>
      </c>
      <c r="Q872" s="59">
        <v>0.58254640307323602</v>
      </c>
      <c r="R872" s="59">
        <v>0.59440703191444499</v>
      </c>
      <c r="S872" s="59">
        <v>0.52388490482269601</v>
      </c>
    </row>
    <row r="873" spans="1:19" x14ac:dyDescent="0.35">
      <c r="A873" t="s">
        <v>2146</v>
      </c>
      <c r="B873" t="s">
        <v>2147</v>
      </c>
      <c r="C873" s="51" t="s">
        <v>40</v>
      </c>
      <c r="D873" s="51" t="s">
        <v>41</v>
      </c>
      <c r="E873" s="51" t="s">
        <v>3707</v>
      </c>
      <c r="F873" s="58">
        <v>90.627891701217905</v>
      </c>
      <c r="G873" s="58">
        <v>107.394752648656</v>
      </c>
      <c r="H873" s="58">
        <v>105.86628388249299</v>
      </c>
      <c r="I873" s="58">
        <v>102.31590110732</v>
      </c>
      <c r="J873" s="58">
        <v>122.967958819027</v>
      </c>
      <c r="K873" s="58">
        <v>106.807121685288</v>
      </c>
      <c r="L873" s="58">
        <v>102.44194739788399</v>
      </c>
      <c r="M873" s="59">
        <v>0.68596934224290695</v>
      </c>
      <c r="N873" s="59">
        <v>0.72222088410534302</v>
      </c>
      <c r="O873" s="59">
        <v>0.68679886109660904</v>
      </c>
      <c r="P873" s="59">
        <v>0.65364341280649896</v>
      </c>
      <c r="Q873" s="59">
        <v>0.61195706039244802</v>
      </c>
      <c r="R873" s="59">
        <v>0.61805911905142996</v>
      </c>
      <c r="S873" s="59">
        <v>0.51605562847733899</v>
      </c>
    </row>
    <row r="874" spans="1:19" x14ac:dyDescent="0.35">
      <c r="A874" t="s">
        <v>1928</v>
      </c>
      <c r="B874" t="s">
        <v>1929</v>
      </c>
      <c r="C874" s="51" t="s">
        <v>40</v>
      </c>
      <c r="D874" s="51" t="s">
        <v>49</v>
      </c>
      <c r="E874" s="51" t="s">
        <v>3707</v>
      </c>
      <c r="F874" s="58">
        <v>105.093786425998</v>
      </c>
      <c r="G874" s="58">
        <v>101.210870971001</v>
      </c>
      <c r="H874" s="58">
        <v>97.616774772050704</v>
      </c>
      <c r="I874" s="58">
        <v>109.176293886515</v>
      </c>
      <c r="J874" s="58">
        <v>122.908020899026</v>
      </c>
      <c r="K874" s="58">
        <v>92.866357031355307</v>
      </c>
      <c r="L874" s="58">
        <v>100.194466281945</v>
      </c>
      <c r="M874" s="59">
        <v>0.52714287901925405</v>
      </c>
      <c r="N874" s="59">
        <v>0.57970752183470897</v>
      </c>
      <c r="O874" s="59">
        <v>0.53304197708665002</v>
      </c>
      <c r="P874" s="59">
        <v>0.49135931172053399</v>
      </c>
      <c r="Q874" s="59">
        <v>0.44769128495968302</v>
      </c>
      <c r="R874" s="59">
        <v>0.46185572672435798</v>
      </c>
      <c r="S874" s="59">
        <v>0.380709128423178</v>
      </c>
    </row>
    <row r="875" spans="1:19" x14ac:dyDescent="0.35">
      <c r="A875" t="s">
        <v>3300</v>
      </c>
      <c r="B875" t="s">
        <v>3301</v>
      </c>
      <c r="C875" s="51" t="s">
        <v>60</v>
      </c>
      <c r="D875" s="51" t="s">
        <v>146</v>
      </c>
      <c r="E875" s="51" t="s">
        <v>3707</v>
      </c>
      <c r="F875" s="58">
        <v>103.559421422342</v>
      </c>
      <c r="G875" s="58">
        <v>118.541731081021</v>
      </c>
      <c r="H875" s="58">
        <v>113.738492294022</v>
      </c>
      <c r="I875" s="58">
        <v>124.942063565013</v>
      </c>
      <c r="J875" s="58">
        <v>129.96838936446301</v>
      </c>
      <c r="K875" s="58">
        <v>104.266538296896</v>
      </c>
      <c r="L875" s="58">
        <v>94.811332785812596</v>
      </c>
      <c r="M875" s="59">
        <v>0.52784659199300898</v>
      </c>
      <c r="N875" s="59">
        <v>0.58088779686854497</v>
      </c>
      <c r="O875" s="59">
        <v>0.53424879323381802</v>
      </c>
      <c r="P875" s="59">
        <v>0.49172006904787702</v>
      </c>
      <c r="Q875" s="59">
        <v>0.44749202424957002</v>
      </c>
      <c r="R875" s="59">
        <v>0.46214920981522201</v>
      </c>
      <c r="S875" s="59">
        <v>0.38118772264788398</v>
      </c>
    </row>
    <row r="876" spans="1:19" x14ac:dyDescent="0.35">
      <c r="A876" t="s">
        <v>964</v>
      </c>
      <c r="B876" t="s">
        <v>965</v>
      </c>
      <c r="C876" s="51" t="s">
        <v>60</v>
      </c>
      <c r="D876" s="51" t="s">
        <v>73</v>
      </c>
      <c r="E876" s="51" t="s">
        <v>3708</v>
      </c>
      <c r="F876" s="58">
        <v>110.16577132257299</v>
      </c>
      <c r="G876" s="58">
        <v>116.525179722866</v>
      </c>
      <c r="H876" s="58">
        <v>116.978120966519</v>
      </c>
      <c r="I876" s="58">
        <v>123.96413004654001</v>
      </c>
      <c r="J876" s="58">
        <v>120.293048166999</v>
      </c>
      <c r="K876" s="58">
        <v>113.506841280179</v>
      </c>
      <c r="L876" s="58">
        <v>90.467233682171894</v>
      </c>
      <c r="M876" s="59">
        <v>0.45587421225535102</v>
      </c>
      <c r="N876" s="59">
        <v>0.482401590566362</v>
      </c>
      <c r="O876" s="59">
        <v>0.45774478814828901</v>
      </c>
      <c r="P876" s="59">
        <v>0.439829481807337</v>
      </c>
      <c r="Q876" s="59">
        <v>0.41666860740196499</v>
      </c>
      <c r="R876" s="59">
        <v>0.42140601337242301</v>
      </c>
      <c r="S876" s="59">
        <v>0.37584270568084699</v>
      </c>
    </row>
    <row r="877" spans="1:19" x14ac:dyDescent="0.35">
      <c r="A877" t="s">
        <v>2784</v>
      </c>
      <c r="B877" t="s">
        <v>2785</v>
      </c>
      <c r="C877" s="51" t="s">
        <v>60</v>
      </c>
      <c r="D877" s="51" t="s">
        <v>199</v>
      </c>
      <c r="E877" s="51" t="s">
        <v>3707</v>
      </c>
      <c r="F877" s="58">
        <v>120.56584183483901</v>
      </c>
      <c r="G877" s="58">
        <v>113.68556897257</v>
      </c>
      <c r="H877" s="58">
        <v>119.938955180685</v>
      </c>
      <c r="I877" s="58">
        <v>132.46954591318899</v>
      </c>
      <c r="J877" s="58">
        <v>128.087921578021</v>
      </c>
      <c r="K877" s="58">
        <v>93.878146037000107</v>
      </c>
      <c r="L877" s="58">
        <v>96.691952667550495</v>
      </c>
      <c r="M877" s="59">
        <v>0.70643041535790196</v>
      </c>
      <c r="N877" s="59">
        <v>0.73922510452619805</v>
      </c>
      <c r="O877" s="59">
        <v>0.70966985174793995</v>
      </c>
      <c r="P877" s="59">
        <v>0.68415705038087105</v>
      </c>
      <c r="Q877" s="59">
        <v>0.65534788614601003</v>
      </c>
      <c r="R877" s="59">
        <v>0.66325655454943699</v>
      </c>
      <c r="S877" s="59">
        <v>0.606503736500145</v>
      </c>
    </row>
    <row r="878" spans="1:19" x14ac:dyDescent="0.35">
      <c r="A878" t="s">
        <v>2772</v>
      </c>
      <c r="B878" t="s">
        <v>2773</v>
      </c>
      <c r="C878" s="51" t="s">
        <v>40</v>
      </c>
      <c r="D878" s="51" t="s">
        <v>199</v>
      </c>
      <c r="E878" s="51" t="s">
        <v>3707</v>
      </c>
      <c r="F878" s="58">
        <v>118.72075876953799</v>
      </c>
      <c r="G878" s="58">
        <v>114.32906252143501</v>
      </c>
      <c r="H878" s="58">
        <v>116.34541526865399</v>
      </c>
      <c r="I878" s="58">
        <v>120.41382762732999</v>
      </c>
      <c r="J878" s="58">
        <v>127.53491946426</v>
      </c>
      <c r="K878" s="58">
        <v>91.955643729300206</v>
      </c>
      <c r="L878" s="58">
        <v>97.476641843382197</v>
      </c>
      <c r="M878" s="59">
        <v>0.74170151610333301</v>
      </c>
      <c r="N878" s="59">
        <v>0.77196949228779299</v>
      </c>
      <c r="O878" s="59">
        <v>0.73991084613021896</v>
      </c>
      <c r="P878" s="59">
        <v>0.719103230754505</v>
      </c>
      <c r="Q878" s="59">
        <v>0.68975213910622002</v>
      </c>
      <c r="R878" s="59">
        <v>0.69485575074879902</v>
      </c>
      <c r="S878" s="59">
        <v>0.63391021304378503</v>
      </c>
    </row>
    <row r="879" spans="1:19" x14ac:dyDescent="0.35">
      <c r="A879" t="s">
        <v>2778</v>
      </c>
      <c r="B879" t="s">
        <v>2779</v>
      </c>
      <c r="C879" s="51" t="s">
        <v>60</v>
      </c>
      <c r="D879" s="51" t="s">
        <v>199</v>
      </c>
      <c r="E879" s="51" t="s">
        <v>3707</v>
      </c>
      <c r="F879" s="58">
        <v>121.26751083430401</v>
      </c>
      <c r="G879" s="58">
        <v>115.150972113994</v>
      </c>
      <c r="H879" s="58">
        <v>114.562885729619</v>
      </c>
      <c r="I879" s="58">
        <v>121.774605080726</v>
      </c>
      <c r="J879" s="58">
        <v>120.363940924231</v>
      </c>
      <c r="K879" s="58">
        <v>95.456698561066503</v>
      </c>
      <c r="L879" s="58">
        <v>96.407415292423195</v>
      </c>
      <c r="M879" s="59">
        <v>0.67451338418735296</v>
      </c>
      <c r="N879" s="59">
        <v>0.70644669631149504</v>
      </c>
      <c r="O879" s="59">
        <v>0.67730134531793196</v>
      </c>
      <c r="P879" s="59">
        <v>0.65273365131809702</v>
      </c>
      <c r="Q879" s="59">
        <v>0.62533350487754602</v>
      </c>
      <c r="R879" s="59">
        <v>0.63272247798845305</v>
      </c>
      <c r="S879" s="59">
        <v>0.57877166793753398</v>
      </c>
    </row>
    <row r="880" spans="1:19" x14ac:dyDescent="0.35">
      <c r="A880" t="s">
        <v>2782</v>
      </c>
      <c r="B880" t="s">
        <v>2783</v>
      </c>
      <c r="C880" s="51" t="s">
        <v>60</v>
      </c>
      <c r="D880" s="51" t="s">
        <v>199</v>
      </c>
      <c r="E880" s="51" t="s">
        <v>3707</v>
      </c>
      <c r="F880" s="58">
        <v>117.512568535463</v>
      </c>
      <c r="G880" s="58">
        <v>112.48931748756</v>
      </c>
      <c r="H880" s="58">
        <v>121.224753255705</v>
      </c>
      <c r="I880" s="58">
        <v>126.83970701673999</v>
      </c>
      <c r="J880" s="58">
        <v>124.350053900275</v>
      </c>
      <c r="K880" s="58">
        <v>97.200664369305898</v>
      </c>
      <c r="L880" s="58">
        <v>98.008436812017806</v>
      </c>
      <c r="M880" s="59">
        <v>0.67516639084941499</v>
      </c>
      <c r="N880" s="59">
        <v>0.70675813351737704</v>
      </c>
      <c r="O880" s="59">
        <v>0.67809752268573298</v>
      </c>
      <c r="P880" s="59">
        <v>0.65292562279120803</v>
      </c>
      <c r="Q880" s="59">
        <v>0.62540175144155197</v>
      </c>
      <c r="R880" s="59">
        <v>0.63318062738814396</v>
      </c>
      <c r="S880" s="59">
        <v>0.57871399898757103</v>
      </c>
    </row>
    <row r="881" spans="1:19" x14ac:dyDescent="0.35">
      <c r="A881" t="s">
        <v>2774</v>
      </c>
      <c r="B881" t="s">
        <v>2775</v>
      </c>
      <c r="C881" s="51" t="s">
        <v>40</v>
      </c>
      <c r="D881" s="51" t="s">
        <v>199</v>
      </c>
      <c r="E881" s="51" t="s">
        <v>3707</v>
      </c>
      <c r="F881" s="58">
        <v>120.555737626471</v>
      </c>
      <c r="G881" s="58">
        <v>117.089172843497</v>
      </c>
      <c r="H881" s="58">
        <v>115.739601832337</v>
      </c>
      <c r="I881" s="58">
        <v>124.313821535675</v>
      </c>
      <c r="J881" s="58">
        <v>125.77205933566199</v>
      </c>
      <c r="K881" s="58">
        <v>93.636722447767895</v>
      </c>
      <c r="L881" s="58">
        <v>98.548128620622094</v>
      </c>
      <c r="M881" s="59">
        <v>0.67206225659684604</v>
      </c>
      <c r="N881" s="59">
        <v>0.70566030520240797</v>
      </c>
      <c r="O881" s="59">
        <v>0.67461003943678299</v>
      </c>
      <c r="P881" s="59">
        <v>0.65187596285994198</v>
      </c>
      <c r="Q881" s="59">
        <v>0.62467449741268</v>
      </c>
      <c r="R881" s="59">
        <v>0.63037162644497202</v>
      </c>
      <c r="S881" s="59">
        <v>0.57797664821101502</v>
      </c>
    </row>
    <row r="882" spans="1:19" x14ac:dyDescent="0.35">
      <c r="A882" t="s">
        <v>2780</v>
      </c>
      <c r="B882" t="s">
        <v>2781</v>
      </c>
      <c r="C882" s="51" t="s">
        <v>60</v>
      </c>
      <c r="D882" s="51" t="s">
        <v>199</v>
      </c>
      <c r="E882" s="51" t="s">
        <v>3707</v>
      </c>
      <c r="F882" s="58">
        <v>120.22126102082601</v>
      </c>
      <c r="G882" s="58">
        <v>118.683123578178</v>
      </c>
      <c r="H882" s="58">
        <v>117.078919668385</v>
      </c>
      <c r="I882" s="58">
        <v>130.79378840862</v>
      </c>
      <c r="J882" s="58">
        <v>121.93361949585299</v>
      </c>
      <c r="K882" s="58">
        <v>95.121847310705604</v>
      </c>
      <c r="L882" s="58">
        <v>102.04556258573101</v>
      </c>
      <c r="M882" s="59">
        <v>0.67516639084941499</v>
      </c>
      <c r="N882" s="59">
        <v>0.70675813351737704</v>
      </c>
      <c r="O882" s="59">
        <v>0.67809752268573298</v>
      </c>
      <c r="P882" s="59">
        <v>0.65292562279120803</v>
      </c>
      <c r="Q882" s="59">
        <v>0.62540175144155197</v>
      </c>
      <c r="R882" s="59">
        <v>0.63318062738814396</v>
      </c>
      <c r="S882" s="59">
        <v>0.57871399898757103</v>
      </c>
    </row>
    <row r="883" spans="1:19" x14ac:dyDescent="0.35">
      <c r="A883" t="s">
        <v>2776</v>
      </c>
      <c r="B883" t="s">
        <v>2777</v>
      </c>
      <c r="C883" s="51" t="s">
        <v>60</v>
      </c>
      <c r="D883" s="51" t="s">
        <v>199</v>
      </c>
      <c r="E883" s="51" t="s">
        <v>3707</v>
      </c>
      <c r="F883" s="58">
        <v>117.512568535463</v>
      </c>
      <c r="G883" s="58">
        <v>112.48931748756</v>
      </c>
      <c r="H883" s="58">
        <v>122.05508492627099</v>
      </c>
      <c r="I883" s="58">
        <v>128.160364283821</v>
      </c>
      <c r="J883" s="58">
        <v>125.558271102486</v>
      </c>
      <c r="K883" s="58">
        <v>95.121847310705604</v>
      </c>
      <c r="L883" s="58">
        <v>104.06412714682899</v>
      </c>
      <c r="M883" s="59">
        <v>0.67516639084941499</v>
      </c>
      <c r="N883" s="59">
        <v>0.70675813351737704</v>
      </c>
      <c r="O883" s="59">
        <v>0.67809752268573298</v>
      </c>
      <c r="P883" s="59">
        <v>0.65292562279120803</v>
      </c>
      <c r="Q883" s="59">
        <v>0.62540175144155197</v>
      </c>
      <c r="R883" s="59">
        <v>0.63318062738814396</v>
      </c>
      <c r="S883" s="59">
        <v>0.57871399898757103</v>
      </c>
    </row>
    <row r="884" spans="1:19" x14ac:dyDescent="0.35">
      <c r="A884" t="s">
        <v>3278</v>
      </c>
      <c r="B884" t="s">
        <v>3279</v>
      </c>
      <c r="C884" s="51" t="s">
        <v>40</v>
      </c>
      <c r="D884" s="51" t="s">
        <v>199</v>
      </c>
      <c r="E884" s="51" t="s">
        <v>3707</v>
      </c>
      <c r="F884" s="58">
        <v>104.708297222431</v>
      </c>
      <c r="G884" s="58">
        <v>107.598529985986</v>
      </c>
      <c r="H884" s="58">
        <v>115.726250259445</v>
      </c>
      <c r="I884" s="58">
        <v>112.988379726033</v>
      </c>
      <c r="J884" s="58">
        <v>109.87972736192199</v>
      </c>
      <c r="K884" s="58">
        <v>115.675583035933</v>
      </c>
      <c r="L884" s="58">
        <v>104.38766319171</v>
      </c>
      <c r="M884" s="59">
        <v>0.64579984171927396</v>
      </c>
      <c r="N884" s="59">
        <v>0.68473837455665698</v>
      </c>
      <c r="O884" s="59">
        <v>0.64973930237716804</v>
      </c>
      <c r="P884" s="59">
        <v>0.62037864992510305</v>
      </c>
      <c r="Q884" s="59">
        <v>0.58684068212222196</v>
      </c>
      <c r="R884" s="59">
        <v>0.59615597350478799</v>
      </c>
      <c r="S884" s="59">
        <v>0.52438968222641102</v>
      </c>
    </row>
    <row r="885" spans="1:19" x14ac:dyDescent="0.35">
      <c r="A885" t="s">
        <v>3280</v>
      </c>
      <c r="B885" t="s">
        <v>3281</v>
      </c>
      <c r="C885" s="51" t="s">
        <v>60</v>
      </c>
      <c r="D885" s="51" t="s">
        <v>199</v>
      </c>
      <c r="E885" s="51" t="s">
        <v>3707</v>
      </c>
      <c r="F885" s="58">
        <v>103.075511767539</v>
      </c>
      <c r="G885" s="58">
        <v>97.863383889954207</v>
      </c>
      <c r="H885" s="58">
        <v>101.47350293139</v>
      </c>
      <c r="I885" s="58">
        <v>102.175410459647</v>
      </c>
      <c r="J885" s="58">
        <v>107.65184163177</v>
      </c>
      <c r="K885" s="58">
        <v>115.953584219544</v>
      </c>
      <c r="L885" s="58">
        <v>105.093939258015</v>
      </c>
      <c r="M885" s="59">
        <v>0.64575679113134099</v>
      </c>
      <c r="N885" s="59">
        <v>0.68469408309525503</v>
      </c>
      <c r="O885" s="59">
        <v>0.64969209846679898</v>
      </c>
      <c r="P885" s="59">
        <v>0.62033574296757499</v>
      </c>
      <c r="Q885" s="59">
        <v>0.58679628865213396</v>
      </c>
      <c r="R885" s="59">
        <v>0.59610964412504297</v>
      </c>
      <c r="S885" s="59">
        <v>0.450909113399654</v>
      </c>
    </row>
    <row r="886" spans="1:19" x14ac:dyDescent="0.35">
      <c r="A886" t="s">
        <v>3282</v>
      </c>
      <c r="B886" t="s">
        <v>3283</v>
      </c>
      <c r="C886" s="51" t="s">
        <v>60</v>
      </c>
      <c r="D886" s="51" t="s">
        <v>199</v>
      </c>
      <c r="E886" s="51" t="s">
        <v>3707</v>
      </c>
      <c r="F886" s="58">
        <v>97.666210163507102</v>
      </c>
      <c r="G886" s="58">
        <v>100.34090304106</v>
      </c>
      <c r="H886" s="58">
        <v>98.152210289962596</v>
      </c>
      <c r="I886" s="58">
        <v>102.175410459647</v>
      </c>
      <c r="J886" s="58">
        <v>105.23535896815299</v>
      </c>
      <c r="K886" s="58">
        <v>118.032429943971</v>
      </c>
      <c r="L886" s="58">
        <v>108.12029853592099</v>
      </c>
      <c r="M886" s="59">
        <v>0.64575679113134099</v>
      </c>
      <c r="N886" s="59">
        <v>0.68469408309525503</v>
      </c>
      <c r="O886" s="59">
        <v>0.64969209846679898</v>
      </c>
      <c r="P886" s="59">
        <v>0.62033574296757499</v>
      </c>
      <c r="Q886" s="59">
        <v>0.58679628865213396</v>
      </c>
      <c r="R886" s="59">
        <v>0.59610964412504297</v>
      </c>
      <c r="S886" s="59">
        <v>0.52434739128734498</v>
      </c>
    </row>
    <row r="887" spans="1:19" x14ac:dyDescent="0.35">
      <c r="A887" t="s">
        <v>3284</v>
      </c>
      <c r="B887" t="s">
        <v>3285</v>
      </c>
      <c r="C887" s="51" t="s">
        <v>60</v>
      </c>
      <c r="D887" s="51" t="s">
        <v>199</v>
      </c>
      <c r="E887" s="51" t="s">
        <v>3707</v>
      </c>
      <c r="F887" s="58">
        <v>94.9656283535097</v>
      </c>
      <c r="G887" s="58">
        <v>100.34090304106</v>
      </c>
      <c r="H887" s="58">
        <v>105.61929869555701</v>
      </c>
      <c r="I887" s="58">
        <v>102.175410459647</v>
      </c>
      <c r="J887" s="58">
        <v>108.860058833981</v>
      </c>
      <c r="K887" s="58">
        <v>126.360196478646</v>
      </c>
      <c r="L887" s="58">
        <v>102.06460401550601</v>
      </c>
      <c r="M887" s="59">
        <v>0.64575679113134099</v>
      </c>
      <c r="N887" s="59">
        <v>0.68469408309525503</v>
      </c>
      <c r="O887" s="59">
        <v>0.64969209846679898</v>
      </c>
      <c r="P887" s="59">
        <v>0.62033574296757499</v>
      </c>
      <c r="Q887" s="59">
        <v>0.58679628865213396</v>
      </c>
      <c r="R887" s="59">
        <v>0.59610964412504297</v>
      </c>
      <c r="S887" s="59">
        <v>0.52434739128734498</v>
      </c>
    </row>
    <row r="888" spans="1:19" x14ac:dyDescent="0.35">
      <c r="A888" t="s">
        <v>3286</v>
      </c>
      <c r="B888" t="s">
        <v>3287</v>
      </c>
      <c r="C888" s="51" t="s">
        <v>60</v>
      </c>
      <c r="D888" s="51" t="s">
        <v>199</v>
      </c>
      <c r="E888" s="51" t="s">
        <v>3707</v>
      </c>
      <c r="F888" s="58">
        <v>99.013270452695295</v>
      </c>
      <c r="G888" s="58">
        <v>98.150639633557205</v>
      </c>
      <c r="H888" s="58">
        <v>105.026345131149</v>
      </c>
      <c r="I888" s="58">
        <v>103.664620233505</v>
      </c>
      <c r="J888" s="58">
        <v>103.89191950197799</v>
      </c>
      <c r="K888" s="58">
        <v>118.72964017162499</v>
      </c>
      <c r="L888" s="58">
        <v>109.36677147374</v>
      </c>
      <c r="M888" s="59">
        <v>0.64804882904945804</v>
      </c>
      <c r="N888" s="59">
        <v>0.68658912034391795</v>
      </c>
      <c r="O888" s="59">
        <v>0.65200986448490905</v>
      </c>
      <c r="P888" s="59">
        <v>0.62224845282991903</v>
      </c>
      <c r="Q888" s="59">
        <v>0.58854152780197699</v>
      </c>
      <c r="R888" s="59">
        <v>0.59826575143022598</v>
      </c>
      <c r="S888" s="59">
        <v>0.52546651502184405</v>
      </c>
    </row>
    <row r="889" spans="1:19" x14ac:dyDescent="0.35">
      <c r="A889" t="s">
        <v>2396</v>
      </c>
      <c r="B889" t="s">
        <v>2397</v>
      </c>
      <c r="C889" s="51" t="s">
        <v>60</v>
      </c>
      <c r="D889" s="51" t="s">
        <v>61</v>
      </c>
      <c r="E889" s="51" t="s">
        <v>3707</v>
      </c>
      <c r="F889" s="58">
        <v>115.374026488756</v>
      </c>
      <c r="G889" s="58">
        <v>97.944746993511103</v>
      </c>
      <c r="H889" s="58">
        <v>106.71023188802</v>
      </c>
      <c r="I889" s="58">
        <v>107.36242240193199</v>
      </c>
      <c r="J889" s="58">
        <v>105.387713246288</v>
      </c>
      <c r="K889" s="58">
        <v>105.09277914196301</v>
      </c>
      <c r="L889" s="58">
        <v>103.62770256563201</v>
      </c>
      <c r="M889" s="59">
        <v>0.65045030032715601</v>
      </c>
      <c r="N889" s="59">
        <v>0.68728651186207101</v>
      </c>
      <c r="O889" s="59">
        <v>0.65355490645439596</v>
      </c>
      <c r="P889" s="59">
        <v>0.62580218225591899</v>
      </c>
      <c r="Q889" s="59">
        <v>0.59452298174500695</v>
      </c>
      <c r="R889" s="59">
        <v>0.60255717806078402</v>
      </c>
      <c r="S889" s="59">
        <v>0.53420001810476203</v>
      </c>
    </row>
    <row r="890" spans="1:19" x14ac:dyDescent="0.35">
      <c r="A890" t="s">
        <v>2388</v>
      </c>
      <c r="B890" t="s">
        <v>2389</v>
      </c>
      <c r="C890" s="51" t="s">
        <v>40</v>
      </c>
      <c r="D890" s="51" t="s">
        <v>61</v>
      </c>
      <c r="E890" s="51" t="s">
        <v>3707</v>
      </c>
      <c r="F890" s="58">
        <v>119.707421062317</v>
      </c>
      <c r="G890" s="58">
        <v>105.20238050872</v>
      </c>
      <c r="H890" s="58">
        <v>97.7429399494862</v>
      </c>
      <c r="I890" s="58">
        <v>106.313220669861</v>
      </c>
      <c r="J890" s="58">
        <v>114.864950448901</v>
      </c>
      <c r="K890" s="58">
        <v>115.22140168378399</v>
      </c>
      <c r="L890" s="58">
        <v>112.00646463346099</v>
      </c>
      <c r="M890" s="59">
        <v>0.65044179647313705</v>
      </c>
      <c r="N890" s="59">
        <v>0.68727493822975805</v>
      </c>
      <c r="O890" s="59">
        <v>0.65355490645439596</v>
      </c>
      <c r="P890" s="59">
        <v>0.62579425122255505</v>
      </c>
      <c r="Q890" s="59">
        <v>0.59450992763378996</v>
      </c>
      <c r="R890" s="59">
        <v>0.60255211571393796</v>
      </c>
      <c r="S890" s="59">
        <v>0.53419413040284802</v>
      </c>
    </row>
    <row r="891" spans="1:19" x14ac:dyDescent="0.35">
      <c r="A891" t="s">
        <v>2392</v>
      </c>
      <c r="B891" t="s">
        <v>2393</v>
      </c>
      <c r="C891" s="51" t="s">
        <v>40</v>
      </c>
      <c r="D891" s="51" t="s">
        <v>61</v>
      </c>
      <c r="E891" s="51" t="s">
        <v>3707</v>
      </c>
      <c r="F891" s="58">
        <v>117.006866560991</v>
      </c>
      <c r="G891" s="58">
        <v>105.20238050872</v>
      </c>
      <c r="H891" s="58">
        <v>106.864890759288</v>
      </c>
      <c r="I891" s="58">
        <v>112.90460775888801</v>
      </c>
      <c r="J891" s="58">
        <v>113.65673324669</v>
      </c>
      <c r="K891" s="58">
        <v>104.814806624178</v>
      </c>
      <c r="L891" s="58">
        <v>103.93219969210099</v>
      </c>
      <c r="M891" s="59">
        <v>0.65044179647313705</v>
      </c>
      <c r="N891" s="59">
        <v>0.68727493822975805</v>
      </c>
      <c r="O891" s="59">
        <v>0.65355490645439596</v>
      </c>
      <c r="P891" s="59">
        <v>0.62579425122255505</v>
      </c>
      <c r="Q891" s="59">
        <v>0.59450992763378996</v>
      </c>
      <c r="R891" s="59">
        <v>0.60255211571393796</v>
      </c>
      <c r="S891" s="59">
        <v>0.53419413040284802</v>
      </c>
    </row>
    <row r="892" spans="1:19" x14ac:dyDescent="0.35">
      <c r="A892" t="s">
        <v>2394</v>
      </c>
      <c r="B892" t="s">
        <v>2395</v>
      </c>
      <c r="C892" s="51" t="s">
        <v>60</v>
      </c>
      <c r="D892" s="51" t="s">
        <v>61</v>
      </c>
      <c r="E892" s="51" t="s">
        <v>3707</v>
      </c>
      <c r="F892" s="58">
        <v>109.964724884725</v>
      </c>
      <c r="G892" s="58">
        <v>99.1835049264931</v>
      </c>
      <c r="H892" s="58">
        <v>105.049568546888</v>
      </c>
      <c r="I892" s="58">
        <v>107.36242240193199</v>
      </c>
      <c r="J892" s="58">
        <v>109.012364852921</v>
      </c>
      <c r="K892" s="58">
        <v>105.09277914196301</v>
      </c>
      <c r="L892" s="58">
        <v>111.701947974172</v>
      </c>
      <c r="M892" s="59">
        <v>0.65045030032715601</v>
      </c>
      <c r="N892" s="59">
        <v>0.68728651186207101</v>
      </c>
      <c r="O892" s="59">
        <v>0.65355490645439596</v>
      </c>
      <c r="P892" s="59">
        <v>0.62580218225591899</v>
      </c>
      <c r="Q892" s="59">
        <v>0.59452298174500695</v>
      </c>
      <c r="R892" s="59">
        <v>0.60255717806078402</v>
      </c>
      <c r="S892" s="59">
        <v>0.53420001810476203</v>
      </c>
    </row>
    <row r="893" spans="1:19" x14ac:dyDescent="0.35">
      <c r="A893" t="s">
        <v>2390</v>
      </c>
      <c r="B893" t="s">
        <v>2391</v>
      </c>
      <c r="C893" s="51" t="s">
        <v>40</v>
      </c>
      <c r="D893" s="51" t="s">
        <v>61</v>
      </c>
      <c r="E893" s="51" t="s">
        <v>3707</v>
      </c>
      <c r="F893" s="58">
        <v>113.503218655125</v>
      </c>
      <c r="G893" s="58">
        <v>112.76766754063</v>
      </c>
      <c r="H893" s="58">
        <v>102.995355302223</v>
      </c>
      <c r="I893" s="58">
        <v>105.80743906647901</v>
      </c>
      <c r="J893" s="58">
        <v>107.743341065202</v>
      </c>
      <c r="K893" s="58">
        <v>101.939205723632</v>
      </c>
      <c r="L893" s="58">
        <v>110.824310480546</v>
      </c>
      <c r="M893" s="59">
        <v>0.65194398388377095</v>
      </c>
      <c r="N893" s="59">
        <v>0.68835432410867603</v>
      </c>
      <c r="O893" s="59">
        <v>0.65500343342973599</v>
      </c>
      <c r="P893" s="59">
        <v>0.62702686374007999</v>
      </c>
      <c r="Q893" s="59">
        <v>0.59575676761998397</v>
      </c>
      <c r="R893" s="59">
        <v>0.60412329503712603</v>
      </c>
      <c r="S893" s="59">
        <v>0.535836219770081</v>
      </c>
    </row>
    <row r="894" spans="1:19" x14ac:dyDescent="0.35">
      <c r="A894" t="s">
        <v>2988</v>
      </c>
      <c r="B894" t="s">
        <v>2989</v>
      </c>
      <c r="C894" s="51" t="s">
        <v>60</v>
      </c>
      <c r="D894" s="51" t="s">
        <v>80</v>
      </c>
      <c r="E894" s="51" t="s">
        <v>3707</v>
      </c>
      <c r="F894" s="58">
        <v>104.59190766550201</v>
      </c>
      <c r="G894" s="58">
        <v>126.464770039984</v>
      </c>
      <c r="H894" s="58">
        <v>106.82298270613001</v>
      </c>
      <c r="I894" s="58">
        <v>111.595467944183</v>
      </c>
      <c r="J894" s="58">
        <v>127.614112803005</v>
      </c>
      <c r="K894" s="58">
        <v>123.118378180584</v>
      </c>
      <c r="L894" s="58">
        <v>95.089563850576198</v>
      </c>
      <c r="M894" s="59">
        <v>0.66499426314951804</v>
      </c>
      <c r="N894" s="59">
        <v>0.69858635390025103</v>
      </c>
      <c r="O894" s="59">
        <v>0.66786044684939805</v>
      </c>
      <c r="P894" s="59">
        <v>0.64177794358445694</v>
      </c>
      <c r="Q894" s="59">
        <v>0.61141613839269005</v>
      </c>
      <c r="R894" s="59">
        <v>0.61963099891667806</v>
      </c>
      <c r="S894" s="59">
        <v>0.55538683359431595</v>
      </c>
    </row>
    <row r="895" spans="1:19" x14ac:dyDescent="0.35">
      <c r="A895" t="s">
        <v>2758</v>
      </c>
      <c r="B895" t="s">
        <v>2759</v>
      </c>
      <c r="C895" s="51" t="s">
        <v>40</v>
      </c>
      <c r="D895" s="51" t="s">
        <v>61</v>
      </c>
      <c r="E895" s="51" t="s">
        <v>3707</v>
      </c>
      <c r="F895" s="58">
        <v>113.33963971425101</v>
      </c>
      <c r="G895" s="58">
        <v>123.44769593707601</v>
      </c>
      <c r="H895" s="58">
        <v>113.00544177212301</v>
      </c>
      <c r="I895" s="58">
        <v>123.084222137933</v>
      </c>
      <c r="J895" s="58">
        <v>134.95626670715899</v>
      </c>
      <c r="K895" s="58">
        <v>100.93564381013999</v>
      </c>
      <c r="L895" s="58">
        <v>98.714520340528296</v>
      </c>
      <c r="M895" s="59">
        <v>0.65788901417601597</v>
      </c>
      <c r="N895" s="59">
        <v>0.69412160511798904</v>
      </c>
      <c r="O895" s="59">
        <v>0.66152892722775203</v>
      </c>
      <c r="P895" s="59">
        <v>0.63410446473132298</v>
      </c>
      <c r="Q895" s="59">
        <v>0.60252380316368903</v>
      </c>
      <c r="R895" s="59">
        <v>0.611048167682118</v>
      </c>
      <c r="S895" s="59">
        <v>0.549455664198779</v>
      </c>
    </row>
    <row r="896" spans="1:19" x14ac:dyDescent="0.35">
      <c r="A896" t="s">
        <v>2990</v>
      </c>
      <c r="B896" t="s">
        <v>2991</v>
      </c>
      <c r="C896" s="51" t="s">
        <v>60</v>
      </c>
      <c r="D896" s="51" t="s">
        <v>80</v>
      </c>
      <c r="E896" s="51" t="s">
        <v>3707</v>
      </c>
      <c r="F896" s="58">
        <v>94.9348787896662</v>
      </c>
      <c r="G896" s="58">
        <v>126.50997358926099</v>
      </c>
      <c r="H896" s="58">
        <v>113.193498487198</v>
      </c>
      <c r="I896" s="58">
        <v>124.019967419248</v>
      </c>
      <c r="J896" s="58">
        <v>128.12247516153201</v>
      </c>
      <c r="K896" s="58">
        <v>126.460412207446</v>
      </c>
      <c r="L896" s="58">
        <v>88.570987544665499</v>
      </c>
      <c r="M896" s="59">
        <v>0.66583571311975098</v>
      </c>
      <c r="N896" s="59">
        <v>0.69908399787934195</v>
      </c>
      <c r="O896" s="59">
        <v>0.66871933771055003</v>
      </c>
      <c r="P896" s="59">
        <v>0.64218832157059902</v>
      </c>
      <c r="Q896" s="59">
        <v>0.61170333832247503</v>
      </c>
      <c r="R896" s="59">
        <v>0.62027437695795196</v>
      </c>
      <c r="S896" s="59">
        <v>0.55560403479893505</v>
      </c>
    </row>
    <row r="897" spans="1:19" x14ac:dyDescent="0.35">
      <c r="A897" t="s">
        <v>2756</v>
      </c>
      <c r="B897" t="s">
        <v>2757</v>
      </c>
      <c r="C897" s="51" t="s">
        <v>40</v>
      </c>
      <c r="D897" s="51" t="s">
        <v>61</v>
      </c>
      <c r="E897" s="51" t="s">
        <v>3707</v>
      </c>
      <c r="F897" s="58">
        <v>118.74888670094001</v>
      </c>
      <c r="G897" s="58">
        <v>114.77636741021099</v>
      </c>
      <c r="H897" s="58">
        <v>115.49061201831</v>
      </c>
      <c r="I897" s="58">
        <v>124.400934200332</v>
      </c>
      <c r="J897" s="58">
        <v>137.37274937077601</v>
      </c>
      <c r="K897" s="58">
        <v>103.01446660190599</v>
      </c>
      <c r="L897" s="58">
        <v>98.714520340528296</v>
      </c>
      <c r="M897" s="59">
        <v>0.65788901417601597</v>
      </c>
      <c r="N897" s="59">
        <v>0.69412160511798904</v>
      </c>
      <c r="O897" s="59">
        <v>0.66152892722775203</v>
      </c>
      <c r="P897" s="59">
        <v>0.63410446473132298</v>
      </c>
      <c r="Q897" s="59">
        <v>0.60252380316368903</v>
      </c>
      <c r="R897" s="59">
        <v>0.611048167682118</v>
      </c>
      <c r="S897" s="59">
        <v>0.549455664198779</v>
      </c>
    </row>
    <row r="898" spans="1:19" x14ac:dyDescent="0.35">
      <c r="A898" t="s">
        <v>2754</v>
      </c>
      <c r="B898" t="s">
        <v>2755</v>
      </c>
      <c r="C898" s="51" t="s">
        <v>40</v>
      </c>
      <c r="D898" s="51" t="s">
        <v>61</v>
      </c>
      <c r="E898" s="51" t="s">
        <v>3708</v>
      </c>
      <c r="F898" s="58">
        <v>115.611229607358</v>
      </c>
      <c r="G898" s="58">
        <v>120.974969807656</v>
      </c>
      <c r="H898" s="58">
        <v>114.218997625542</v>
      </c>
      <c r="I898" s="58">
        <v>129.055066709984</v>
      </c>
      <c r="J898" s="58">
        <v>137.46569658005299</v>
      </c>
      <c r="K898" s="58">
        <v>102.64539408808901</v>
      </c>
      <c r="L898" s="58">
        <v>99.338705546395104</v>
      </c>
      <c r="M898" s="59">
        <v>0.56470929978592499</v>
      </c>
      <c r="N898" s="59">
        <v>0.58671432024886305</v>
      </c>
      <c r="O898" s="59">
        <v>0.56642830281088097</v>
      </c>
      <c r="P898" s="59">
        <v>0.54973069574355204</v>
      </c>
      <c r="Q898" s="59">
        <v>0.52743808153951599</v>
      </c>
      <c r="R898" s="59">
        <v>0.53246477311598905</v>
      </c>
      <c r="S898" s="59">
        <v>0.485877871529449</v>
      </c>
    </row>
    <row r="899" spans="1:19" x14ac:dyDescent="0.35">
      <c r="A899" t="s">
        <v>2752</v>
      </c>
      <c r="B899" t="s">
        <v>2753</v>
      </c>
      <c r="C899" s="51" t="s">
        <v>40</v>
      </c>
      <c r="D899" s="51" t="s">
        <v>61</v>
      </c>
      <c r="E899" s="51" t="s">
        <v>3707</v>
      </c>
      <c r="F899" s="58">
        <v>113.650794714637</v>
      </c>
      <c r="G899" s="58">
        <v>121.232426359752</v>
      </c>
      <c r="H899" s="58">
        <v>112.05063410611901</v>
      </c>
      <c r="I899" s="58">
        <v>134.02472014564299</v>
      </c>
      <c r="J899" s="58">
        <v>138.77800886555099</v>
      </c>
      <c r="K899" s="58">
        <v>101.85799543768</v>
      </c>
      <c r="L899" s="58">
        <v>100.08448255496</v>
      </c>
      <c r="M899" s="59">
        <v>0.66157624230945</v>
      </c>
      <c r="N899" s="59">
        <v>0.69689097206125605</v>
      </c>
      <c r="O899" s="59">
        <v>0.66542170099443998</v>
      </c>
      <c r="P899" s="59">
        <v>0.63711866190898103</v>
      </c>
      <c r="Q899" s="59">
        <v>0.60543194863674099</v>
      </c>
      <c r="R899" s="59">
        <v>0.61487621486391897</v>
      </c>
      <c r="S899" s="59">
        <v>0.55284089648755297</v>
      </c>
    </row>
    <row r="900" spans="1:19" x14ac:dyDescent="0.35">
      <c r="A900" t="s">
        <v>2746</v>
      </c>
      <c r="B900" t="s">
        <v>2747</v>
      </c>
      <c r="C900" s="51" t="s">
        <v>60</v>
      </c>
      <c r="D900" s="51" t="s">
        <v>61</v>
      </c>
      <c r="E900" s="51" t="s">
        <v>3707</v>
      </c>
      <c r="F900" s="58">
        <v>111.706799642017</v>
      </c>
      <c r="G900" s="58">
        <v>122.38383566106801</v>
      </c>
      <c r="H900" s="58">
        <v>112.85078290085499</v>
      </c>
      <c r="I900" s="58">
        <v>124.13342387000399</v>
      </c>
      <c r="J900" s="58">
        <v>138.76946698806299</v>
      </c>
      <c r="K900" s="58">
        <v>107.45634531968901</v>
      </c>
      <c r="L900" s="58">
        <v>98.410031585268001</v>
      </c>
      <c r="M900" s="59">
        <v>0.65788901417601597</v>
      </c>
      <c r="N900" s="59">
        <v>0.69412387640805395</v>
      </c>
      <c r="O900" s="59">
        <v>0.66152606875519004</v>
      </c>
      <c r="P900" s="59">
        <v>0.63410187821198805</v>
      </c>
      <c r="Q900" s="59">
        <v>0.60251954154270004</v>
      </c>
      <c r="R900" s="59">
        <v>0.61104321622824898</v>
      </c>
      <c r="S900" s="59">
        <v>0.54943869105887999</v>
      </c>
    </row>
    <row r="901" spans="1:19" x14ac:dyDescent="0.35">
      <c r="A901" t="s">
        <v>2760</v>
      </c>
      <c r="B901" t="s">
        <v>2761</v>
      </c>
      <c r="C901" s="51" t="s">
        <v>40</v>
      </c>
      <c r="D901" s="51" t="s">
        <v>61</v>
      </c>
      <c r="E901" s="51" t="s">
        <v>3707</v>
      </c>
      <c r="F901" s="58">
        <v>116.04833219961399</v>
      </c>
      <c r="G901" s="58">
        <v>122.20893471895199</v>
      </c>
      <c r="H901" s="58">
        <v>117.981607030009</v>
      </c>
      <c r="I901" s="58">
        <v>128.354983776045</v>
      </c>
      <c r="J901" s="58">
        <v>140.99740097741</v>
      </c>
      <c r="K901" s="58">
        <v>103.01446660190599</v>
      </c>
      <c r="L901" s="58">
        <v>100.73309494707701</v>
      </c>
      <c r="M901" s="59">
        <v>0.65788901417601597</v>
      </c>
      <c r="N901" s="59">
        <v>0.69412160511798904</v>
      </c>
      <c r="O901" s="59">
        <v>0.66152892722775203</v>
      </c>
      <c r="P901" s="59">
        <v>0.63410446473132298</v>
      </c>
      <c r="Q901" s="59">
        <v>0.60252380316368903</v>
      </c>
      <c r="R901" s="59">
        <v>0.611048167682118</v>
      </c>
      <c r="S901" s="59">
        <v>0.549455664198779</v>
      </c>
    </row>
    <row r="902" spans="1:19" x14ac:dyDescent="0.35">
      <c r="A902" t="s">
        <v>2748</v>
      </c>
      <c r="B902" t="s">
        <v>2749</v>
      </c>
      <c r="C902" s="51" t="s">
        <v>60</v>
      </c>
      <c r="D902" s="51" t="s">
        <v>61</v>
      </c>
      <c r="E902" s="51" t="s">
        <v>3707</v>
      </c>
      <c r="F902" s="58">
        <v>119.816655747374</v>
      </c>
      <c r="G902" s="58">
        <v>123.622596879192</v>
      </c>
      <c r="H902" s="58">
        <v>116.99661648817499</v>
      </c>
      <c r="I902" s="58">
        <v>132.04161846993</v>
      </c>
      <c r="J902" s="58">
        <v>137.561249785852</v>
      </c>
      <c r="K902" s="58">
        <v>105.377499595263</v>
      </c>
      <c r="L902" s="58">
        <v>98.410031585268001</v>
      </c>
      <c r="M902" s="59">
        <v>0.65788901417601597</v>
      </c>
      <c r="N902" s="59">
        <v>0.69412387640805395</v>
      </c>
      <c r="O902" s="59">
        <v>0.66152606875519004</v>
      </c>
      <c r="P902" s="59">
        <v>0.63410187821198805</v>
      </c>
      <c r="Q902" s="59">
        <v>0.60251954154270004</v>
      </c>
      <c r="R902" s="59">
        <v>0.61104321622824898</v>
      </c>
      <c r="S902" s="59">
        <v>0.54943869105887999</v>
      </c>
    </row>
    <row r="903" spans="1:19" x14ac:dyDescent="0.35">
      <c r="A903" t="s">
        <v>2750</v>
      </c>
      <c r="B903" t="s">
        <v>2751</v>
      </c>
      <c r="C903" s="51" t="s">
        <v>60</v>
      </c>
      <c r="D903" s="51" t="s">
        <v>61</v>
      </c>
      <c r="E903" s="51" t="s">
        <v>3707</v>
      </c>
      <c r="F903" s="58">
        <v>116.31306245885</v>
      </c>
      <c r="G903" s="58">
        <v>126.232839038607</v>
      </c>
      <c r="H903" s="58">
        <v>113.132867973468</v>
      </c>
      <c r="I903" s="58">
        <v>132.85261256128101</v>
      </c>
      <c r="J903" s="58">
        <v>142.52186068345901</v>
      </c>
      <c r="K903" s="58">
        <v>98.338009694214307</v>
      </c>
      <c r="L903" s="58">
        <v>97.227905336381596</v>
      </c>
      <c r="M903" s="59">
        <v>0.66000461269550903</v>
      </c>
      <c r="N903" s="59">
        <v>0.69554063272377697</v>
      </c>
      <c r="O903" s="59">
        <v>0.663589872523352</v>
      </c>
      <c r="P903" s="59">
        <v>0.63578970400669599</v>
      </c>
      <c r="Q903" s="59">
        <v>0.60419072358196502</v>
      </c>
      <c r="R903" s="59">
        <v>0.61326492525327703</v>
      </c>
      <c r="S903" s="59">
        <v>0.55141102682338405</v>
      </c>
    </row>
    <row r="904" spans="1:19" x14ac:dyDescent="0.35">
      <c r="A904" t="s">
        <v>2986</v>
      </c>
      <c r="B904" t="s">
        <v>2987</v>
      </c>
      <c r="C904" s="51" t="s">
        <v>40</v>
      </c>
      <c r="D904" s="51" t="s">
        <v>80</v>
      </c>
      <c r="E904" s="51" t="s">
        <v>3707</v>
      </c>
      <c r="F904" s="58">
        <v>101.574026404085</v>
      </c>
      <c r="G904" s="58">
        <v>123.60985052954101</v>
      </c>
      <c r="H904" s="58">
        <v>116.82429420461</v>
      </c>
      <c r="I904" s="58">
        <v>118.99298125104301</v>
      </c>
      <c r="J904" s="58">
        <v>121.690489672209</v>
      </c>
      <c r="K904" s="58">
        <v>128.27977487206101</v>
      </c>
      <c r="L904" s="58">
        <v>86.876961899220206</v>
      </c>
      <c r="M904" s="59">
        <v>0.66569696454828897</v>
      </c>
      <c r="N904" s="59">
        <v>0.69894284496682701</v>
      </c>
      <c r="O904" s="59">
        <v>0.668587546167414</v>
      </c>
      <c r="P904" s="59">
        <v>0.64205157848592798</v>
      </c>
      <c r="Q904" s="59">
        <v>0.61157017094229704</v>
      </c>
      <c r="R904" s="59">
        <v>0.62014385408558903</v>
      </c>
      <c r="S904" s="59">
        <v>0.55548431086566297</v>
      </c>
    </row>
    <row r="905" spans="1:19" x14ac:dyDescent="0.35">
      <c r="A905" t="s">
        <v>2992</v>
      </c>
      <c r="B905" t="s">
        <v>2993</v>
      </c>
      <c r="C905" s="51" t="s">
        <v>60</v>
      </c>
      <c r="D905" s="51" t="s">
        <v>80</v>
      </c>
      <c r="E905" s="51" t="s">
        <v>3707</v>
      </c>
      <c r="F905" s="58">
        <v>111.14484180474</v>
      </c>
      <c r="G905" s="58">
        <v>125.268748514891</v>
      </c>
      <c r="H905" s="58">
        <v>109.190522947513</v>
      </c>
      <c r="I905" s="58">
        <v>121.284986090071</v>
      </c>
      <c r="J905" s="58">
        <v>132.79908069746</v>
      </c>
      <c r="K905" s="58">
        <v>124.22734433744</v>
      </c>
      <c r="L905" s="58">
        <v>89.943000705167194</v>
      </c>
      <c r="M905" s="59">
        <v>0.73497991912088201</v>
      </c>
      <c r="N905" s="59">
        <v>0.76054964952111603</v>
      </c>
      <c r="O905" s="59">
        <v>0.72490114650065696</v>
      </c>
      <c r="P905" s="59">
        <v>0.71399706974361998</v>
      </c>
      <c r="Q905" s="59">
        <v>0.68369711270715094</v>
      </c>
      <c r="R905" s="59">
        <v>0.68102216676730698</v>
      </c>
      <c r="S905" s="59">
        <v>0.58796081799024802</v>
      </c>
    </row>
    <row r="906" spans="1:19" x14ac:dyDescent="0.35">
      <c r="A906" t="s">
        <v>3032</v>
      </c>
      <c r="B906" t="s">
        <v>3033</v>
      </c>
      <c r="C906" s="51" t="s">
        <v>40</v>
      </c>
      <c r="D906" s="51" t="s">
        <v>61</v>
      </c>
      <c r="E906" s="51" t="s">
        <v>3707</v>
      </c>
      <c r="F906" s="58">
        <v>110.525208053753</v>
      </c>
      <c r="G906" s="58">
        <v>110.768133216287</v>
      </c>
      <c r="H906" s="58">
        <v>108.165212924933</v>
      </c>
      <c r="I906" s="58">
        <v>104.063372251823</v>
      </c>
      <c r="J906" s="58">
        <v>134.29637047681001</v>
      </c>
      <c r="K906" s="58">
        <v>97.286667581418797</v>
      </c>
      <c r="L906" s="58">
        <v>95.092410061448305</v>
      </c>
      <c r="M906" s="59">
        <v>0.66496154693554999</v>
      </c>
      <c r="N906" s="59">
        <v>0.70031392226193501</v>
      </c>
      <c r="O906" s="59">
        <v>0.66804867527536405</v>
      </c>
      <c r="P906" s="59">
        <v>0.64288645774147901</v>
      </c>
      <c r="Q906" s="59">
        <v>0.61267986948064501</v>
      </c>
      <c r="R906" s="59">
        <v>0.61976653707801299</v>
      </c>
      <c r="S906" s="59">
        <v>0.56172403316526498</v>
      </c>
    </row>
    <row r="907" spans="1:19" x14ac:dyDescent="0.35">
      <c r="A907" t="s">
        <v>3034</v>
      </c>
      <c r="B907" t="s">
        <v>3035</v>
      </c>
      <c r="C907" s="51" t="s">
        <v>60</v>
      </c>
      <c r="D907" s="51" t="s">
        <v>61</v>
      </c>
      <c r="E907" s="51" t="s">
        <v>3707</v>
      </c>
      <c r="F907" s="58">
        <v>111.592977100187</v>
      </c>
      <c r="G907" s="58">
        <v>110.943067009819</v>
      </c>
      <c r="H907" s="58">
        <v>112.98668148839801</v>
      </c>
      <c r="I907" s="58">
        <v>105.112573983893</v>
      </c>
      <c r="J907" s="58">
        <v>129.652002083041</v>
      </c>
      <c r="K907" s="58">
        <v>97.564634366038504</v>
      </c>
      <c r="L907" s="58">
        <v>94.787893402159796</v>
      </c>
      <c r="M907" s="59">
        <v>0.66493291788107001</v>
      </c>
      <c r="N907" s="59">
        <v>0.70028713270879495</v>
      </c>
      <c r="O907" s="59">
        <v>0.66801777867150203</v>
      </c>
      <c r="P907" s="59">
        <v>0.64286118549770499</v>
      </c>
      <c r="Q907" s="59">
        <v>0.61265496774038797</v>
      </c>
      <c r="R907" s="59">
        <v>0.61973749723747595</v>
      </c>
      <c r="S907" s="59">
        <v>0.56168567319051999</v>
      </c>
    </row>
    <row r="908" spans="1:19" x14ac:dyDescent="0.35">
      <c r="A908" t="s">
        <v>3036</v>
      </c>
      <c r="B908" t="s">
        <v>3037</v>
      </c>
      <c r="C908" s="51" t="s">
        <v>60</v>
      </c>
      <c r="D908" s="51" t="s">
        <v>61</v>
      </c>
      <c r="E908" s="51" t="s">
        <v>3707</v>
      </c>
      <c r="F908" s="58">
        <v>106.191813480192</v>
      </c>
      <c r="G908" s="58">
        <v>99.794216046707305</v>
      </c>
      <c r="H908" s="58">
        <v>107.18022238309899</v>
      </c>
      <c r="I908" s="58">
        <v>105.112573983893</v>
      </c>
      <c r="J908" s="58">
        <v>126.02735047640699</v>
      </c>
      <c r="K908" s="58">
        <v>99.643457731120606</v>
      </c>
      <c r="L908" s="58">
        <v>92.769343909236795</v>
      </c>
      <c r="M908" s="59">
        <v>0.66493291788107001</v>
      </c>
      <c r="N908" s="59">
        <v>0.70028713270879495</v>
      </c>
      <c r="O908" s="59">
        <v>0.66801777867150203</v>
      </c>
      <c r="P908" s="59">
        <v>0.64286118549770499</v>
      </c>
      <c r="Q908" s="59">
        <v>0.61265496774038797</v>
      </c>
      <c r="R908" s="59">
        <v>0.61973749723747595</v>
      </c>
      <c r="S908" s="59">
        <v>0.56168567319051999</v>
      </c>
    </row>
    <row r="909" spans="1:19" x14ac:dyDescent="0.35">
      <c r="A909" t="s">
        <v>3038</v>
      </c>
      <c r="B909" t="s">
        <v>3039</v>
      </c>
      <c r="C909" s="51" t="s">
        <v>60</v>
      </c>
      <c r="D909" s="51" t="s">
        <v>61</v>
      </c>
      <c r="E909" s="51" t="s">
        <v>3707</v>
      </c>
      <c r="F909" s="58">
        <v>117.002224086876</v>
      </c>
      <c r="G909" s="58">
        <v>110.943067009819</v>
      </c>
      <c r="H909" s="58">
        <v>112.98668148839801</v>
      </c>
      <c r="I909" s="58">
        <v>115.6580424648</v>
      </c>
      <c r="J909" s="58">
        <v>130.86021928525199</v>
      </c>
      <c r="K909" s="58">
        <v>99.643457731120606</v>
      </c>
      <c r="L909" s="58">
        <v>94.787893402159796</v>
      </c>
      <c r="M909" s="59">
        <v>0.66493291788107001</v>
      </c>
      <c r="N909" s="59">
        <v>0.70028713270879495</v>
      </c>
      <c r="O909" s="59">
        <v>0.66801777867150203</v>
      </c>
      <c r="P909" s="59">
        <v>0.64286118549770499</v>
      </c>
      <c r="Q909" s="59">
        <v>0.61265496774038797</v>
      </c>
      <c r="R909" s="59">
        <v>0.61973749723747595</v>
      </c>
      <c r="S909" s="59">
        <v>0.56168567319051999</v>
      </c>
    </row>
    <row r="910" spans="1:19" x14ac:dyDescent="0.35">
      <c r="A910" t="s">
        <v>3030</v>
      </c>
      <c r="B910" t="s">
        <v>3031</v>
      </c>
      <c r="C910" s="51" t="s">
        <v>40</v>
      </c>
      <c r="D910" s="51" t="s">
        <v>61</v>
      </c>
      <c r="E910" s="51" t="s">
        <v>3707</v>
      </c>
      <c r="F910" s="58">
        <v>113.63271637426</v>
      </c>
      <c r="G910" s="58">
        <v>102.06434748979601</v>
      </c>
      <c r="H910" s="58">
        <v>111.060688731285</v>
      </c>
      <c r="I910" s="58">
        <v>110.37834048382101</v>
      </c>
      <c r="J910" s="58">
        <v>129.881619332127</v>
      </c>
      <c r="K910" s="58">
        <v>100.22262437927201</v>
      </c>
      <c r="L910" s="58">
        <v>92.951138652686296</v>
      </c>
      <c r="M910" s="59">
        <v>0.66696824182778203</v>
      </c>
      <c r="N910" s="59">
        <v>0.70201539396496004</v>
      </c>
      <c r="O910" s="59">
        <v>0.66991452964008702</v>
      </c>
      <c r="P910" s="59">
        <v>0.64496560440709105</v>
      </c>
      <c r="Q910" s="59">
        <v>0.61481537866333502</v>
      </c>
      <c r="R910" s="59">
        <v>0.622010428736266</v>
      </c>
      <c r="S910" s="59">
        <v>0.564084016529659</v>
      </c>
    </row>
    <row r="911" spans="1:19" x14ac:dyDescent="0.35">
      <c r="A911" t="s">
        <v>3655</v>
      </c>
      <c r="B911" t="s">
        <v>3656</v>
      </c>
      <c r="C911" s="51" t="s">
        <v>60</v>
      </c>
      <c r="D911" s="51" t="s">
        <v>61</v>
      </c>
      <c r="E911" s="51" t="s">
        <v>3707</v>
      </c>
      <c r="F911" s="58">
        <v>110.414170996393</v>
      </c>
      <c r="G911" s="58">
        <v>119.57415255131799</v>
      </c>
      <c r="H911" s="58">
        <v>113.73516385658699</v>
      </c>
      <c r="I911" s="58">
        <v>119.77845877663199</v>
      </c>
      <c r="J911" s="58">
        <v>113.08650260036799</v>
      </c>
      <c r="K911" s="58">
        <v>104.98069576106801</v>
      </c>
      <c r="L911" s="58">
        <v>96.047090576818704</v>
      </c>
      <c r="M911" s="59">
        <v>0.63974628023950697</v>
      </c>
      <c r="N911" s="59">
        <v>0.67961632680847905</v>
      </c>
      <c r="O911" s="59">
        <v>0.64367549418853998</v>
      </c>
      <c r="P911" s="59">
        <v>0.61441689423978996</v>
      </c>
      <c r="Q911" s="59">
        <v>0.580823300074222</v>
      </c>
      <c r="R911" s="59">
        <v>0.58947352472233205</v>
      </c>
      <c r="S911" s="59">
        <v>0.526456198324042</v>
      </c>
    </row>
    <row r="912" spans="1:19" x14ac:dyDescent="0.35">
      <c r="A912" t="s">
        <v>2824</v>
      </c>
      <c r="B912" t="s">
        <v>2825</v>
      </c>
      <c r="C912" s="51" t="s">
        <v>40</v>
      </c>
      <c r="D912" s="51" t="s">
        <v>135</v>
      </c>
      <c r="E912" s="51" t="s">
        <v>3707</v>
      </c>
      <c r="F912" s="58">
        <v>107.157939652181</v>
      </c>
      <c r="G912" s="58">
        <v>117.072122958268</v>
      </c>
      <c r="H912" s="58">
        <v>118.739847771586</v>
      </c>
      <c r="I912" s="58">
        <v>115.44175616299501</v>
      </c>
      <c r="J912" s="58">
        <v>114.923151037888</v>
      </c>
      <c r="K912" s="58">
        <v>104.614300635429</v>
      </c>
      <c r="L912" s="58">
        <v>85.508073989872202</v>
      </c>
      <c r="M912" s="59">
        <v>0.64965009468139001</v>
      </c>
      <c r="N912" s="59">
        <v>0.68813269988095405</v>
      </c>
      <c r="O912" s="59">
        <v>0.65304644857480598</v>
      </c>
      <c r="P912" s="59">
        <v>0.62564617493270203</v>
      </c>
      <c r="Q912" s="59">
        <v>0.59304942285487705</v>
      </c>
      <c r="R912" s="59">
        <v>0.60057778088483105</v>
      </c>
      <c r="S912" s="59">
        <v>0.53802543621802701</v>
      </c>
    </row>
    <row r="913" spans="1:19" x14ac:dyDescent="0.35">
      <c r="A913" t="s">
        <v>2830</v>
      </c>
      <c r="B913" t="s">
        <v>2831</v>
      </c>
      <c r="C913" s="51" t="s">
        <v>60</v>
      </c>
      <c r="D913" s="51" t="s">
        <v>135</v>
      </c>
      <c r="E913" s="51" t="s">
        <v>3707</v>
      </c>
      <c r="F913" s="58">
        <v>110.926263199941</v>
      </c>
      <c r="G913" s="58">
        <v>103.62068335244101</v>
      </c>
      <c r="H913" s="58">
        <v>111.95422288996301</v>
      </c>
      <c r="I913" s="58">
        <v>116.490957895066</v>
      </c>
      <c r="J913" s="58">
        <v>119.94456852100301</v>
      </c>
      <c r="K913" s="58">
        <v>111.13497347915199</v>
      </c>
      <c r="L913" s="58">
        <v>93.277811110332195</v>
      </c>
      <c r="M913" s="59">
        <v>0.64962452809434201</v>
      </c>
      <c r="N913" s="59">
        <v>0.68810729677791904</v>
      </c>
      <c r="O913" s="59">
        <v>0.653014281473555</v>
      </c>
      <c r="P913" s="59">
        <v>0.62562237158517098</v>
      </c>
      <c r="Q913" s="59">
        <v>0.59302321391603396</v>
      </c>
      <c r="R913" s="59">
        <v>0.60054724876482202</v>
      </c>
      <c r="S913" s="59">
        <v>0.53799629013612704</v>
      </c>
    </row>
    <row r="914" spans="1:19" x14ac:dyDescent="0.35">
      <c r="A914" t="s">
        <v>2468</v>
      </c>
      <c r="B914" t="s">
        <v>2469</v>
      </c>
      <c r="C914" s="51" t="s">
        <v>40</v>
      </c>
      <c r="D914" s="51" t="s">
        <v>41</v>
      </c>
      <c r="E914" s="51" t="s">
        <v>3707</v>
      </c>
      <c r="F914" s="58">
        <v>103.476512296384</v>
      </c>
      <c r="G914" s="58">
        <v>109.27007576673699</v>
      </c>
      <c r="H914" s="58">
        <v>114.441851641074</v>
      </c>
      <c r="I914" s="58">
        <v>104.67685157977201</v>
      </c>
      <c r="J914" s="58">
        <v>120.775784893063</v>
      </c>
      <c r="K914" s="58">
        <v>126.80205152547801</v>
      </c>
      <c r="L914" s="58">
        <v>95.589436610999002</v>
      </c>
      <c r="M914" s="59">
        <v>0.64696035010892095</v>
      </c>
      <c r="N914" s="59">
        <v>0.68497139864268397</v>
      </c>
      <c r="O914" s="59">
        <v>0.65021396166064604</v>
      </c>
      <c r="P914" s="59">
        <v>0.62242452805039405</v>
      </c>
      <c r="Q914" s="59">
        <v>0.58999280497904805</v>
      </c>
      <c r="R914" s="59">
        <v>0.59828110875465002</v>
      </c>
      <c r="S914" s="59">
        <v>0.53595638178459803</v>
      </c>
    </row>
    <row r="915" spans="1:19" x14ac:dyDescent="0.35">
      <c r="A915" t="s">
        <v>2470</v>
      </c>
      <c r="B915" t="s">
        <v>2471</v>
      </c>
      <c r="C915" s="51" t="s">
        <v>40</v>
      </c>
      <c r="D915" s="51" t="s">
        <v>41</v>
      </c>
      <c r="E915" s="51" t="s">
        <v>3707</v>
      </c>
      <c r="F915" s="58">
        <v>103.476512296384</v>
      </c>
      <c r="G915" s="58">
        <v>114.22512063923099</v>
      </c>
      <c r="H915" s="58">
        <v>120.248310746374</v>
      </c>
      <c r="I915" s="58">
        <v>112.58495073119801</v>
      </c>
      <c r="J915" s="58">
        <v>112.31821621839001</v>
      </c>
      <c r="K915" s="58">
        <v>126.80205152547801</v>
      </c>
      <c r="L915" s="58">
        <v>91.552309721124701</v>
      </c>
      <c r="M915" s="59">
        <v>0.64696035010892095</v>
      </c>
      <c r="N915" s="59">
        <v>0.68497139864268397</v>
      </c>
      <c r="O915" s="59">
        <v>0.65021396166064604</v>
      </c>
      <c r="P915" s="59">
        <v>0.62242452805039405</v>
      </c>
      <c r="Q915" s="59">
        <v>0.58999280497904805</v>
      </c>
      <c r="R915" s="59">
        <v>0.59828110875465002</v>
      </c>
      <c r="S915" s="59">
        <v>0.53595638178459803</v>
      </c>
    </row>
    <row r="916" spans="1:19" x14ac:dyDescent="0.35">
      <c r="A916" t="s">
        <v>2474</v>
      </c>
      <c r="B916" t="s">
        <v>2475</v>
      </c>
      <c r="C916" s="51" t="s">
        <v>40</v>
      </c>
      <c r="D916" s="51" t="s">
        <v>41</v>
      </c>
      <c r="E916" s="51" t="s">
        <v>3708</v>
      </c>
      <c r="F916" s="58">
        <v>104.50654075913</v>
      </c>
      <c r="G916" s="58">
        <v>114.15291322548801</v>
      </c>
      <c r="H916" s="58">
        <v>118.23918269969199</v>
      </c>
      <c r="I916" s="58">
        <v>108.277041748502</v>
      </c>
      <c r="J916" s="58">
        <v>115.855711719128</v>
      </c>
      <c r="K916" s="58">
        <v>125.72278316468601</v>
      </c>
      <c r="L916" s="58">
        <v>93.917064491404304</v>
      </c>
      <c r="M916" s="59">
        <v>0.54675172058561305</v>
      </c>
      <c r="N916" s="59">
        <v>0.56983910580443298</v>
      </c>
      <c r="O916" s="59">
        <v>0.547937096727659</v>
      </c>
      <c r="P916" s="59">
        <v>0.53157358854861503</v>
      </c>
      <c r="Q916" s="59">
        <v>0.50912415754861895</v>
      </c>
      <c r="R916" s="59">
        <v>0.51372198187916496</v>
      </c>
      <c r="S916" s="59">
        <v>0.467793542762033</v>
      </c>
    </row>
    <row r="917" spans="1:19" x14ac:dyDescent="0.35">
      <c r="A917" t="s">
        <v>2828</v>
      </c>
      <c r="B917" t="s">
        <v>2829</v>
      </c>
      <c r="C917" s="51" t="s">
        <v>60</v>
      </c>
      <c r="D917" s="51" t="s">
        <v>135</v>
      </c>
      <c r="E917" s="51" t="s">
        <v>3707</v>
      </c>
      <c r="F917" s="58">
        <v>119.036119305298</v>
      </c>
      <c r="G917" s="58">
        <v>109.814489443059</v>
      </c>
      <c r="H917" s="58">
        <v>116.10001865413101</v>
      </c>
      <c r="I917" s="58">
        <v>116.490957895066</v>
      </c>
      <c r="J917" s="58">
        <v>119.94456852100301</v>
      </c>
      <c r="K917" s="58">
        <v>104.892267420049</v>
      </c>
      <c r="L917" s="58">
        <v>87.222134727534893</v>
      </c>
      <c r="M917" s="59">
        <v>0.64962452809434201</v>
      </c>
      <c r="N917" s="59">
        <v>0.68810729677791904</v>
      </c>
      <c r="O917" s="59">
        <v>0.653014281473555</v>
      </c>
      <c r="P917" s="59">
        <v>0.62562237158517098</v>
      </c>
      <c r="Q917" s="59">
        <v>0.59302321391603396</v>
      </c>
      <c r="R917" s="59">
        <v>0.60054724876482202</v>
      </c>
      <c r="S917" s="59">
        <v>0.53799629013612704</v>
      </c>
    </row>
    <row r="918" spans="1:19" x14ac:dyDescent="0.35">
      <c r="A918" t="s">
        <v>2822</v>
      </c>
      <c r="B918" t="s">
        <v>2823</v>
      </c>
      <c r="C918" s="51" t="s">
        <v>40</v>
      </c>
      <c r="D918" s="51" t="s">
        <v>135</v>
      </c>
      <c r="E918" s="51" t="s">
        <v>3707</v>
      </c>
      <c r="F918" s="58">
        <v>123.377651862896</v>
      </c>
      <c r="G918" s="58">
        <v>115.833361740144</v>
      </c>
      <c r="H918" s="58">
        <v>113.763720336853</v>
      </c>
      <c r="I918" s="58">
        <v>128.62061695253399</v>
      </c>
      <c r="J918" s="58">
        <v>125.79715411698299</v>
      </c>
      <c r="K918" s="58">
        <v>104.614300635429</v>
      </c>
      <c r="L918" s="58">
        <v>85.508073989872202</v>
      </c>
      <c r="M918" s="59">
        <v>0.64965009468139001</v>
      </c>
      <c r="N918" s="59">
        <v>0.68813269988095405</v>
      </c>
      <c r="O918" s="59">
        <v>0.65304644857480598</v>
      </c>
      <c r="P918" s="59">
        <v>0.62564617493270203</v>
      </c>
      <c r="Q918" s="59">
        <v>0.59304942285487705</v>
      </c>
      <c r="R918" s="59">
        <v>0.60057778088483105</v>
      </c>
      <c r="S918" s="59">
        <v>0.53802543621802701</v>
      </c>
    </row>
    <row r="919" spans="1:19" x14ac:dyDescent="0.35">
      <c r="A919" t="s">
        <v>2826</v>
      </c>
      <c r="B919" t="s">
        <v>2827</v>
      </c>
      <c r="C919" s="51" t="s">
        <v>60</v>
      </c>
      <c r="D919" s="51" t="s">
        <v>135</v>
      </c>
      <c r="E919" s="51" t="s">
        <v>3707</v>
      </c>
      <c r="F919" s="58">
        <v>119.036119305298</v>
      </c>
      <c r="G919" s="58">
        <v>117.2470567518</v>
      </c>
      <c r="H919" s="58">
        <v>119.415520570884</v>
      </c>
      <c r="I919" s="58">
        <v>116.490957895066</v>
      </c>
      <c r="J919" s="58">
        <v>124.777485589042</v>
      </c>
      <c r="K919" s="58">
        <v>106.971090211814</v>
      </c>
      <c r="L919" s="58">
        <v>87.222134727534893</v>
      </c>
      <c r="M919" s="59">
        <v>0.64962452809434201</v>
      </c>
      <c r="N919" s="59">
        <v>0.68810729677791904</v>
      </c>
      <c r="O919" s="59">
        <v>0.653014281473555</v>
      </c>
      <c r="P919" s="59">
        <v>0.62562237158517098</v>
      </c>
      <c r="Q919" s="59">
        <v>0.59302321391603396</v>
      </c>
      <c r="R919" s="59">
        <v>0.60054724876482202</v>
      </c>
      <c r="S919" s="59">
        <v>0.53799629013612704</v>
      </c>
    </row>
    <row r="920" spans="1:19" x14ac:dyDescent="0.35">
      <c r="A920" t="s">
        <v>2466</v>
      </c>
      <c r="B920" t="s">
        <v>2467</v>
      </c>
      <c r="C920" s="51" t="s">
        <v>60</v>
      </c>
      <c r="D920" s="51" t="s">
        <v>41</v>
      </c>
      <c r="E920" s="51" t="s">
        <v>3707</v>
      </c>
      <c r="F920" s="58">
        <v>96.031474869486701</v>
      </c>
      <c r="G920" s="58">
        <v>109.197309878911</v>
      </c>
      <c r="H920" s="58">
        <v>122.745281816195</v>
      </c>
      <c r="I920" s="58">
        <v>105.70231845142099</v>
      </c>
      <c r="J920" s="58">
        <v>121.970199965547</v>
      </c>
      <c r="K920" s="58">
        <v>133.34118516134899</v>
      </c>
      <c r="L920" s="58">
        <v>95.304955043927905</v>
      </c>
      <c r="M920" s="59">
        <v>0.64693030800551499</v>
      </c>
      <c r="N920" s="59">
        <v>0.68493412482234095</v>
      </c>
      <c r="O920" s="59">
        <v>0.65016092395480096</v>
      </c>
      <c r="P920" s="59">
        <v>0.62239518782606695</v>
      </c>
      <c r="Q920" s="59">
        <v>0.58996198368585795</v>
      </c>
      <c r="R920" s="59">
        <v>0.59823503493934105</v>
      </c>
      <c r="S920" s="59">
        <v>0.53585966898514903</v>
      </c>
    </row>
    <row r="921" spans="1:19" x14ac:dyDescent="0.35">
      <c r="A921" t="s">
        <v>2464</v>
      </c>
      <c r="B921" t="s">
        <v>2465</v>
      </c>
      <c r="C921" s="51" t="s">
        <v>40</v>
      </c>
      <c r="D921" s="51" t="s">
        <v>41</v>
      </c>
      <c r="E921" s="51" t="s">
        <v>3707</v>
      </c>
      <c r="F921" s="58">
        <v>103.476512296384</v>
      </c>
      <c r="G921" s="58">
        <v>116.70264307547799</v>
      </c>
      <c r="H921" s="58">
        <v>123.569599605486</v>
      </c>
      <c r="I921" s="58">
        <v>112.58495073119801</v>
      </c>
      <c r="J921" s="58">
        <v>121.98400209527399</v>
      </c>
      <c r="K921" s="58">
        <v>130.965934792816</v>
      </c>
      <c r="L921" s="58">
        <v>97.607986103922002</v>
      </c>
      <c r="M921" s="59">
        <v>0.64696035010892095</v>
      </c>
      <c r="N921" s="59">
        <v>0.68497139864268397</v>
      </c>
      <c r="O921" s="59">
        <v>0.65021396166064604</v>
      </c>
      <c r="P921" s="59">
        <v>0.62242452805039405</v>
      </c>
      <c r="Q921" s="59">
        <v>0.58999280497904805</v>
      </c>
      <c r="R921" s="59">
        <v>0.59828110875465002</v>
      </c>
      <c r="S921" s="59">
        <v>0.53595638178459803</v>
      </c>
    </row>
    <row r="922" spans="1:19" x14ac:dyDescent="0.35">
      <c r="A922" t="s">
        <v>2472</v>
      </c>
      <c r="B922" t="s">
        <v>2473</v>
      </c>
      <c r="C922" s="51" t="s">
        <v>40</v>
      </c>
      <c r="D922" s="51" t="s">
        <v>41</v>
      </c>
      <c r="E922" s="51" t="s">
        <v>3707</v>
      </c>
      <c r="F922" s="58">
        <v>103.476512296384</v>
      </c>
      <c r="G922" s="58">
        <v>112.986359421107</v>
      </c>
      <c r="H922" s="58">
        <v>111.126387547473</v>
      </c>
      <c r="I922" s="58">
        <v>105.993531826005</v>
      </c>
      <c r="J922" s="58">
        <v>112.31821621839001</v>
      </c>
      <c r="K922" s="58">
        <v>122.63816825814099</v>
      </c>
      <c r="L922" s="58">
        <v>91.552309721124701</v>
      </c>
      <c r="M922" s="59">
        <v>0.64696035010892095</v>
      </c>
      <c r="N922" s="59">
        <v>0.68497139864268397</v>
      </c>
      <c r="O922" s="59">
        <v>0.65021396166064604</v>
      </c>
      <c r="P922" s="59">
        <v>0.62242452805039405</v>
      </c>
      <c r="Q922" s="59">
        <v>0.58999280497904805</v>
      </c>
      <c r="R922" s="59">
        <v>0.59828110875465002</v>
      </c>
      <c r="S922" s="59">
        <v>0.53595638178459803</v>
      </c>
    </row>
    <row r="923" spans="1:19" x14ac:dyDescent="0.35">
      <c r="A923" t="s">
        <v>3122</v>
      </c>
      <c r="B923" t="s">
        <v>3123</v>
      </c>
      <c r="C923" s="51" t="s">
        <v>60</v>
      </c>
      <c r="D923" s="51" t="s">
        <v>135</v>
      </c>
      <c r="E923" s="51" t="s">
        <v>3707</v>
      </c>
      <c r="F923" s="58">
        <v>114.23962428443799</v>
      </c>
      <c r="G923" s="58">
        <v>121.25552090564</v>
      </c>
      <c r="H923" s="58">
        <v>120.03619850619999</v>
      </c>
      <c r="I923" s="58">
        <v>118.334609311759</v>
      </c>
      <c r="J923" s="58">
        <v>131.54028785904799</v>
      </c>
      <c r="K923" s="58">
        <v>96.551033680170505</v>
      </c>
      <c r="L923" s="58">
        <v>104.760634012876</v>
      </c>
      <c r="M923" s="59">
        <v>0.64996101545380802</v>
      </c>
      <c r="N923" s="59">
        <v>0.68840509390129001</v>
      </c>
      <c r="O923" s="59">
        <v>0.65340302584491505</v>
      </c>
      <c r="P923" s="59">
        <v>0.625781032466458</v>
      </c>
      <c r="Q923" s="59">
        <v>0.59290525157672302</v>
      </c>
      <c r="R923" s="59">
        <v>0.60091855805943595</v>
      </c>
      <c r="S923" s="59">
        <v>0.53772804186339196</v>
      </c>
    </row>
    <row r="924" spans="1:19" x14ac:dyDescent="0.35">
      <c r="A924" t="s">
        <v>3018</v>
      </c>
      <c r="B924" t="s">
        <v>3019</v>
      </c>
      <c r="C924" s="51" t="s">
        <v>40</v>
      </c>
      <c r="D924" s="51" t="s">
        <v>41</v>
      </c>
      <c r="E924" s="51" t="s">
        <v>3707</v>
      </c>
      <c r="F924" s="58">
        <v>101.75703819543</v>
      </c>
      <c r="G924" s="58">
        <v>112.71615651936099</v>
      </c>
      <c r="H924" s="58">
        <v>92.255887156234095</v>
      </c>
      <c r="I924" s="58">
        <v>101.976511692991</v>
      </c>
      <c r="J924" s="58">
        <v>111.20444226049599</v>
      </c>
      <c r="K924" s="58">
        <v>99.884543636918806</v>
      </c>
      <c r="L924" s="58">
        <v>100.334661700217</v>
      </c>
      <c r="M924" s="59">
        <v>0.63183833873101103</v>
      </c>
      <c r="N924" s="59">
        <v>0.671832528357999</v>
      </c>
      <c r="O924" s="59">
        <v>0.63598888224066896</v>
      </c>
      <c r="P924" s="59">
        <v>0.60447542401378196</v>
      </c>
      <c r="Q924" s="59">
        <v>0.56933584962171002</v>
      </c>
      <c r="R924" s="59">
        <v>0.57995517841562205</v>
      </c>
      <c r="S924" s="59">
        <v>0.51351521102403497</v>
      </c>
    </row>
    <row r="925" spans="1:19" x14ac:dyDescent="0.35">
      <c r="A925" t="s">
        <v>3118</v>
      </c>
      <c r="B925" t="s">
        <v>3119</v>
      </c>
      <c r="C925" s="51" t="s">
        <v>60</v>
      </c>
      <c r="D925" s="51" t="s">
        <v>135</v>
      </c>
      <c r="E925" s="51" t="s">
        <v>3707</v>
      </c>
      <c r="F925" s="58">
        <v>116.799539128753</v>
      </c>
      <c r="G925" s="58">
        <v>113.680542705826</v>
      </c>
      <c r="H925" s="58">
        <v>118.184263482015</v>
      </c>
      <c r="I925" s="58">
        <v>117.854407906473</v>
      </c>
      <c r="J925" s="58">
        <v>125.525599627574</v>
      </c>
      <c r="K925" s="58">
        <v>95.805859791924306</v>
      </c>
      <c r="L925" s="58">
        <v>97.563228042756506</v>
      </c>
      <c r="M925" s="59">
        <v>0.65177030952178905</v>
      </c>
      <c r="N925" s="59">
        <v>0.68980077871115297</v>
      </c>
      <c r="O925" s="59">
        <v>0.65543370392210298</v>
      </c>
      <c r="P925" s="59">
        <v>0.62732188697771696</v>
      </c>
      <c r="Q925" s="59">
        <v>0.59437936213276099</v>
      </c>
      <c r="R925" s="59">
        <v>0.60289620327107696</v>
      </c>
      <c r="S925" s="59">
        <v>0.53945087934083502</v>
      </c>
    </row>
    <row r="926" spans="1:19" x14ac:dyDescent="0.35">
      <c r="A926" t="s">
        <v>1402</v>
      </c>
      <c r="B926" t="s">
        <v>1403</v>
      </c>
      <c r="C926" s="51" t="s">
        <v>60</v>
      </c>
      <c r="D926" s="51" t="s">
        <v>233</v>
      </c>
      <c r="E926" s="51" t="s">
        <v>3708</v>
      </c>
      <c r="F926" s="58">
        <v>99.060607303464806</v>
      </c>
      <c r="G926" s="58">
        <v>109.218860408217</v>
      </c>
      <c r="H926" s="58">
        <v>107.88747751487701</v>
      </c>
      <c r="I926" s="58">
        <v>112.521032052127</v>
      </c>
      <c r="J926" s="58">
        <v>113.041380253185</v>
      </c>
      <c r="K926" s="58">
        <v>119.295446251448</v>
      </c>
      <c r="L926" s="58">
        <v>86.520264707276198</v>
      </c>
      <c r="M926" s="59">
        <v>0.566842551560783</v>
      </c>
      <c r="N926" s="59">
        <v>0.58881246362312001</v>
      </c>
      <c r="O926" s="59">
        <v>0.56738829247564204</v>
      </c>
      <c r="P926" s="59">
        <v>0.55745866928417498</v>
      </c>
      <c r="Q926" s="59">
        <v>0.539205188431926</v>
      </c>
      <c r="R926" s="59">
        <v>0.53843905923268198</v>
      </c>
      <c r="S926" s="59">
        <v>0.50012191069399803</v>
      </c>
    </row>
    <row r="927" spans="1:19" x14ac:dyDescent="0.35">
      <c r="A927" t="s">
        <v>1404</v>
      </c>
      <c r="B927" t="s">
        <v>1405</v>
      </c>
      <c r="C927" s="51" t="s">
        <v>60</v>
      </c>
      <c r="D927" s="51" t="s">
        <v>233</v>
      </c>
      <c r="E927" s="51" t="s">
        <v>3707</v>
      </c>
      <c r="F927" s="58">
        <v>97.140393167955096</v>
      </c>
      <c r="G927" s="58">
        <v>110.015375855725</v>
      </c>
      <c r="H927" s="58">
        <v>103.94596459828</v>
      </c>
      <c r="I927" s="58">
        <v>107.666584956397</v>
      </c>
      <c r="J927" s="58">
        <v>108.600713920869</v>
      </c>
      <c r="K927" s="58">
        <v>120.945164555926</v>
      </c>
      <c r="L927" s="58">
        <v>87.863480910718906</v>
      </c>
      <c r="M927" s="59">
        <v>0.65553491540886699</v>
      </c>
      <c r="N927" s="59">
        <v>0.69317778003269603</v>
      </c>
      <c r="O927" s="59">
        <v>0.65808864755260599</v>
      </c>
      <c r="P927" s="59">
        <v>0.63692616207514796</v>
      </c>
      <c r="Q927" s="59">
        <v>0.60882579212451304</v>
      </c>
      <c r="R927" s="59">
        <v>0.61134019018142005</v>
      </c>
      <c r="S927" s="59">
        <v>0.55789386754869696</v>
      </c>
    </row>
    <row r="928" spans="1:19" x14ac:dyDescent="0.35">
      <c r="A928" t="s">
        <v>1400</v>
      </c>
      <c r="B928" t="s">
        <v>1401</v>
      </c>
      <c r="C928" s="51" t="s">
        <v>60</v>
      </c>
      <c r="D928" s="51" t="s">
        <v>233</v>
      </c>
      <c r="E928" s="51" t="s">
        <v>3707</v>
      </c>
      <c r="F928" s="58">
        <v>106.458455346417</v>
      </c>
      <c r="G928" s="58">
        <v>123.044609055078</v>
      </c>
      <c r="H928" s="58">
        <v>115.51663434734699</v>
      </c>
      <c r="I928" s="58">
        <v>119.89751487274199</v>
      </c>
      <c r="J928" s="58">
        <v>120.162362267351</v>
      </c>
      <c r="K928" s="58">
        <v>132.29230257645099</v>
      </c>
      <c r="L928" s="58">
        <v>82.984405779232702</v>
      </c>
      <c r="M928" s="59">
        <v>0.76737962556839201</v>
      </c>
      <c r="N928" s="59">
        <v>0.80217112061300799</v>
      </c>
      <c r="O928" s="59">
        <v>0.76903326518011195</v>
      </c>
      <c r="P928" s="59">
        <v>0.75212454815986796</v>
      </c>
      <c r="Q928" s="59">
        <v>0.72554367882589599</v>
      </c>
      <c r="R928" s="59">
        <v>0.72548333341780702</v>
      </c>
      <c r="S928" s="59">
        <v>0.67354310954443797</v>
      </c>
    </row>
    <row r="929" spans="1:19" x14ac:dyDescent="0.35">
      <c r="A929" t="s">
        <v>3026</v>
      </c>
      <c r="B929" t="s">
        <v>3027</v>
      </c>
      <c r="C929" s="51" t="s">
        <v>60</v>
      </c>
      <c r="D929" s="51" t="s">
        <v>41</v>
      </c>
      <c r="E929" s="51" t="s">
        <v>3707</v>
      </c>
      <c r="F929" s="58">
        <v>106.151068942666</v>
      </c>
      <c r="G929" s="58">
        <v>110.541984064236</v>
      </c>
      <c r="H929" s="58">
        <v>102.130566739575</v>
      </c>
      <c r="I929" s="58">
        <v>102.70158940755501</v>
      </c>
      <c r="J929" s="58">
        <v>116.857331308195</v>
      </c>
      <c r="K929" s="58">
        <v>100.23905735086601</v>
      </c>
      <c r="L929" s="58">
        <v>103.44907492937899</v>
      </c>
      <c r="M929" s="59">
        <v>0.63284202806863299</v>
      </c>
      <c r="N929" s="59">
        <v>0.673348192442213</v>
      </c>
      <c r="O929" s="59">
        <v>0.63702161698064197</v>
      </c>
      <c r="P929" s="59">
        <v>0.60598471761286898</v>
      </c>
      <c r="Q929" s="59">
        <v>0.57089363456392594</v>
      </c>
      <c r="R929" s="59">
        <v>0.58113451051045495</v>
      </c>
      <c r="S929" s="59">
        <v>0.51531694914646897</v>
      </c>
    </row>
    <row r="930" spans="1:19" x14ac:dyDescent="0.35">
      <c r="A930" t="s">
        <v>3022</v>
      </c>
      <c r="B930" t="s">
        <v>3023</v>
      </c>
      <c r="C930" s="51" t="s">
        <v>40</v>
      </c>
      <c r="D930" s="51" t="s">
        <v>41</v>
      </c>
      <c r="E930" s="51" t="s">
        <v>3707</v>
      </c>
      <c r="F930" s="58">
        <v>102.964201623465</v>
      </c>
      <c r="G930" s="58">
        <v>113.734024812093</v>
      </c>
      <c r="H930" s="58">
        <v>101.16679120407299</v>
      </c>
      <c r="I930" s="58">
        <v>106.006003763384</v>
      </c>
      <c r="J930" s="58">
        <v>115.02560530855</v>
      </c>
      <c r="K930" s="58">
        <v>101.38891358901201</v>
      </c>
      <c r="L930" s="58">
        <v>98.716250390274098</v>
      </c>
      <c r="M930" s="59">
        <v>0.63287321141730601</v>
      </c>
      <c r="N930" s="59">
        <v>0.67268630842888699</v>
      </c>
      <c r="O930" s="59">
        <v>0.63715279862805296</v>
      </c>
      <c r="P930" s="59">
        <v>0.60544696324728697</v>
      </c>
      <c r="Q930" s="59">
        <v>0.57030093602921705</v>
      </c>
      <c r="R930" s="59">
        <v>0.58119873390324395</v>
      </c>
      <c r="S930" s="59">
        <v>0.514818531159008</v>
      </c>
    </row>
    <row r="931" spans="1:19" x14ac:dyDescent="0.35">
      <c r="A931" t="s">
        <v>3116</v>
      </c>
      <c r="B931" t="s">
        <v>3117</v>
      </c>
      <c r="C931" s="51" t="s">
        <v>40</v>
      </c>
      <c r="D931" s="51" t="s">
        <v>135</v>
      </c>
      <c r="E931" s="51" t="s">
        <v>3707</v>
      </c>
      <c r="F931" s="58">
        <v>110.47124611933501</v>
      </c>
      <c r="G931" s="58">
        <v>118.60306467586101</v>
      </c>
      <c r="H931" s="58">
        <v>115.208905177224</v>
      </c>
      <c r="I931" s="58">
        <v>127.830876060595</v>
      </c>
      <c r="J931" s="58">
        <v>132.56000464618299</v>
      </c>
      <c r="K931" s="58">
        <v>94.194215437958903</v>
      </c>
      <c r="L931" s="58">
        <v>96.990888521207395</v>
      </c>
      <c r="M931" s="59">
        <v>0.65000784421213897</v>
      </c>
      <c r="N931" s="59">
        <v>0.68844893481365299</v>
      </c>
      <c r="O931" s="59">
        <v>0.65345268589973105</v>
      </c>
      <c r="P931" s="59">
        <v>0.62582597436475695</v>
      </c>
      <c r="Q931" s="59">
        <v>0.59294894555211897</v>
      </c>
      <c r="R931" s="59">
        <v>0.60096431106225001</v>
      </c>
      <c r="S931" s="59">
        <v>0.53777179084067805</v>
      </c>
    </row>
    <row r="932" spans="1:19" x14ac:dyDescent="0.35">
      <c r="A932" t="s">
        <v>3024</v>
      </c>
      <c r="B932" t="s">
        <v>3025</v>
      </c>
      <c r="C932" s="51" t="s">
        <v>60</v>
      </c>
      <c r="D932" s="51" t="s">
        <v>41</v>
      </c>
      <c r="E932" s="51" t="s">
        <v>3707</v>
      </c>
      <c r="F932" s="58">
        <v>94.714929289569298</v>
      </c>
      <c r="G932" s="58">
        <v>117.846135185387</v>
      </c>
      <c r="H932" s="58">
        <v>93.756074425217903</v>
      </c>
      <c r="I932" s="58">
        <v>109.617138693488</v>
      </c>
      <c r="J932" s="58">
        <v>119.850559609439</v>
      </c>
      <c r="K932" s="58">
        <v>102.24133206667101</v>
      </c>
      <c r="L932" s="58">
        <v>95.993040474276597</v>
      </c>
      <c r="M932" s="59">
        <v>0.63182940513551</v>
      </c>
      <c r="N932" s="59">
        <v>0.67182286981432604</v>
      </c>
      <c r="O932" s="59">
        <v>0.63597970333390896</v>
      </c>
      <c r="P932" s="59">
        <v>0.60447262868561402</v>
      </c>
      <c r="Q932" s="59">
        <v>0.56933584962171002</v>
      </c>
      <c r="R932" s="59">
        <v>0.57994980955659003</v>
      </c>
      <c r="S932" s="59">
        <v>0.51350899398028005</v>
      </c>
    </row>
    <row r="933" spans="1:19" x14ac:dyDescent="0.35">
      <c r="A933" t="s">
        <v>3028</v>
      </c>
      <c r="B933" t="s">
        <v>3029</v>
      </c>
      <c r="C933" s="51" t="s">
        <v>60</v>
      </c>
      <c r="D933" s="51" t="s">
        <v>41</v>
      </c>
      <c r="E933" s="51" t="s">
        <v>3708</v>
      </c>
      <c r="F933" s="58">
        <v>102.960433026831</v>
      </c>
      <c r="G933" s="58">
        <v>114.125153778439</v>
      </c>
      <c r="H933" s="58">
        <v>100.654321526231</v>
      </c>
      <c r="I933" s="58">
        <v>105.220589870129</v>
      </c>
      <c r="J933" s="58">
        <v>116.185515056718</v>
      </c>
      <c r="K933" s="58">
        <v>102.500935522953</v>
      </c>
      <c r="L933" s="58">
        <v>99.010749503453894</v>
      </c>
      <c r="M933" s="59">
        <v>0.51993748710090903</v>
      </c>
      <c r="N933" s="59">
        <v>0.54425128833994096</v>
      </c>
      <c r="O933" s="59">
        <v>0.52204219956021203</v>
      </c>
      <c r="P933" s="59">
        <v>0.50254821442320696</v>
      </c>
      <c r="Q933" s="59">
        <v>0.47806033558656402</v>
      </c>
      <c r="R933" s="59">
        <v>0.48471053218635601</v>
      </c>
      <c r="S933" s="59">
        <v>0.43620132640499598</v>
      </c>
    </row>
    <row r="934" spans="1:19" x14ac:dyDescent="0.35">
      <c r="A934" t="s">
        <v>3124</v>
      </c>
      <c r="B934" t="s">
        <v>3125</v>
      </c>
      <c r="C934" s="51" t="s">
        <v>60</v>
      </c>
      <c r="D934" s="51" t="s">
        <v>135</v>
      </c>
      <c r="E934" s="51" t="s">
        <v>3707</v>
      </c>
      <c r="F934" s="58">
        <v>117.443969153247</v>
      </c>
      <c r="G934" s="58">
        <v>118.590252623377</v>
      </c>
      <c r="H934" s="58">
        <v>119.191985738604</v>
      </c>
      <c r="I934" s="58">
        <v>127.177562891831</v>
      </c>
      <c r="J934" s="58">
        <v>131.27857824538799</v>
      </c>
      <c r="K934" s="58">
        <v>93.891274985452796</v>
      </c>
      <c r="L934" s="58">
        <v>96.805159309787598</v>
      </c>
      <c r="M934" s="59">
        <v>0.65312790581686997</v>
      </c>
      <c r="N934" s="59">
        <v>0.69058377766203605</v>
      </c>
      <c r="O934" s="59">
        <v>0.65689235080946395</v>
      </c>
      <c r="P934" s="59">
        <v>0.62814253303192502</v>
      </c>
      <c r="Q934" s="59">
        <v>0.59510561367842996</v>
      </c>
      <c r="R934" s="59">
        <v>0.60425939662450201</v>
      </c>
      <c r="S934" s="59">
        <v>0.54040788646874804</v>
      </c>
    </row>
    <row r="935" spans="1:19" x14ac:dyDescent="0.35">
      <c r="A935" t="s">
        <v>3120</v>
      </c>
      <c r="B935" t="s">
        <v>3121</v>
      </c>
      <c r="C935" s="51" t="s">
        <v>60</v>
      </c>
      <c r="D935" s="51" t="s">
        <v>135</v>
      </c>
      <c r="E935" s="51" t="s">
        <v>3707</v>
      </c>
      <c r="F935" s="58">
        <v>116.9483167698</v>
      </c>
      <c r="G935" s="58">
        <v>121.25552090564</v>
      </c>
      <c r="H935" s="58">
        <v>115.884577976522</v>
      </c>
      <c r="I935" s="58">
        <v>123.605370949872</v>
      </c>
      <c r="J935" s="58">
        <v>133.95677052266501</v>
      </c>
      <c r="K935" s="58">
        <v>94.472210888404902</v>
      </c>
      <c r="L935" s="58">
        <v>96.6863718619189</v>
      </c>
      <c r="M935" s="59">
        <v>0.64996101545380802</v>
      </c>
      <c r="N935" s="59">
        <v>0.68840509390129001</v>
      </c>
      <c r="O935" s="59">
        <v>0.65340302584491505</v>
      </c>
      <c r="P935" s="59">
        <v>0.625781032466458</v>
      </c>
      <c r="Q935" s="59">
        <v>0.59290525157672302</v>
      </c>
      <c r="R935" s="59">
        <v>0.60091855805943595</v>
      </c>
      <c r="S935" s="59">
        <v>0.53772804186339196</v>
      </c>
    </row>
    <row r="936" spans="1:19" x14ac:dyDescent="0.35">
      <c r="A936" t="s">
        <v>3020</v>
      </c>
      <c r="B936" t="s">
        <v>3021</v>
      </c>
      <c r="C936" s="51" t="s">
        <v>40</v>
      </c>
      <c r="D936" s="51" t="s">
        <v>41</v>
      </c>
      <c r="E936" s="51" t="s">
        <v>3707</v>
      </c>
      <c r="F936" s="58">
        <v>101.75703819543</v>
      </c>
      <c r="G936" s="58">
        <v>116.432440173731</v>
      </c>
      <c r="H936" s="58">
        <v>102.208179848854</v>
      </c>
      <c r="I936" s="58">
        <v>103.293198302457</v>
      </c>
      <c r="J936" s="58">
        <v>118.453793732958</v>
      </c>
      <c r="K936" s="58">
        <v>99.884543636918806</v>
      </c>
      <c r="L936" s="58">
        <v>100.334661700217</v>
      </c>
      <c r="M936" s="59">
        <v>0.63183833873101103</v>
      </c>
      <c r="N936" s="59">
        <v>0.671832528357999</v>
      </c>
      <c r="O936" s="59">
        <v>0.63598888224066896</v>
      </c>
      <c r="P936" s="59">
        <v>0.60447542401378196</v>
      </c>
      <c r="Q936" s="59">
        <v>0.56933584962171002</v>
      </c>
      <c r="R936" s="59">
        <v>0.57995517841562205</v>
      </c>
      <c r="S936" s="59">
        <v>0.51351521102403497</v>
      </c>
    </row>
    <row r="937" spans="1:19" x14ac:dyDescent="0.35">
      <c r="A937" t="s">
        <v>3230</v>
      </c>
      <c r="B937" t="s">
        <v>3231</v>
      </c>
      <c r="C937" s="51" t="s">
        <v>60</v>
      </c>
      <c r="D937" s="51" t="s">
        <v>135</v>
      </c>
      <c r="E937" s="51" t="s">
        <v>3707</v>
      </c>
      <c r="F937" s="58">
        <v>108.866861682558</v>
      </c>
      <c r="G937" s="58">
        <v>107.755855420206</v>
      </c>
      <c r="H937" s="58">
        <v>116.31489198444901</v>
      </c>
      <c r="I937" s="58">
        <v>109.091949228367</v>
      </c>
      <c r="J937" s="58">
        <v>110.14235390028399</v>
      </c>
      <c r="K937" s="58">
        <v>100.357026972537</v>
      </c>
      <c r="L937" s="58">
        <v>100.862005976361</v>
      </c>
      <c r="M937" s="59">
        <v>0.62944107936668303</v>
      </c>
      <c r="N937" s="59">
        <v>0.66970638967449403</v>
      </c>
      <c r="O937" s="59">
        <v>0.63328066159240903</v>
      </c>
      <c r="P937" s="59">
        <v>0.60207232656738097</v>
      </c>
      <c r="Q937" s="59">
        <v>0.56802819916957803</v>
      </c>
      <c r="R937" s="59">
        <v>0.57741271582222098</v>
      </c>
      <c r="S937" s="59">
        <v>0.51206386907161305</v>
      </c>
    </row>
    <row r="938" spans="1:19" x14ac:dyDescent="0.35">
      <c r="A938" t="s">
        <v>2154</v>
      </c>
      <c r="B938" t="s">
        <v>2155</v>
      </c>
      <c r="C938" s="51" t="s">
        <v>40</v>
      </c>
      <c r="D938" s="51" t="s">
        <v>49</v>
      </c>
      <c r="E938" s="51" t="s">
        <v>3707</v>
      </c>
      <c r="F938" s="58">
        <v>125.61488744755199</v>
      </c>
      <c r="G938" s="58">
        <v>120.459399675132</v>
      </c>
      <c r="H938" s="58">
        <v>98.236166341944397</v>
      </c>
      <c r="I938" s="58">
        <v>119.793953249856</v>
      </c>
      <c r="J938" s="58">
        <v>121.92845576200401</v>
      </c>
      <c r="K938" s="58">
        <v>120.265899135545</v>
      </c>
      <c r="L938" s="58">
        <v>94.769699975800805</v>
      </c>
      <c r="M938" s="59">
        <v>0.71761120248489096</v>
      </c>
      <c r="N938" s="59">
        <v>0.70660902878007803</v>
      </c>
      <c r="O938" s="59">
        <v>0.62833039170568294</v>
      </c>
      <c r="P938" s="59">
        <v>0.69331121609369695</v>
      </c>
      <c r="Q938" s="59">
        <v>0.65954038175719398</v>
      </c>
      <c r="R938" s="59">
        <v>0.62589264250964105</v>
      </c>
      <c r="S938" s="59">
        <v>0.438465909890984</v>
      </c>
    </row>
    <row r="939" spans="1:19" x14ac:dyDescent="0.35">
      <c r="A939" t="s">
        <v>2154</v>
      </c>
      <c r="B939" t="s">
        <v>2155</v>
      </c>
      <c r="C939" s="51" t="s">
        <v>40</v>
      </c>
      <c r="D939" s="51" t="s">
        <v>49</v>
      </c>
      <c r="E939" s="51" t="s">
        <v>3707</v>
      </c>
      <c r="F939" s="58">
        <v>125.61488744755199</v>
      </c>
      <c r="G939" s="58">
        <v>120.459399675132</v>
      </c>
      <c r="H939" s="58">
        <v>98.236166341944397</v>
      </c>
      <c r="I939" s="58">
        <v>119.793953249856</v>
      </c>
      <c r="J939" s="58">
        <v>121.92845576200401</v>
      </c>
      <c r="K939" s="58">
        <v>120.265899135545</v>
      </c>
      <c r="L939" s="58">
        <v>94.769699975800805</v>
      </c>
      <c r="M939" s="59">
        <v>0.71761120248489096</v>
      </c>
      <c r="N939" s="59">
        <v>0.70660902878007803</v>
      </c>
      <c r="O939" s="59">
        <v>0.62833039170568294</v>
      </c>
      <c r="P939" s="59">
        <v>0.69331121609369695</v>
      </c>
      <c r="Q939" s="59">
        <v>0.65954038175719398</v>
      </c>
      <c r="R939" s="59">
        <v>0.62589264250964105</v>
      </c>
      <c r="S939" s="59">
        <v>0.438465909890984</v>
      </c>
    </row>
    <row r="940" spans="1:19" x14ac:dyDescent="0.35">
      <c r="A940" t="s">
        <v>2152</v>
      </c>
      <c r="B940" t="s">
        <v>2153</v>
      </c>
      <c r="C940" s="51" t="s">
        <v>60</v>
      </c>
      <c r="D940" s="51" t="s">
        <v>49</v>
      </c>
      <c r="E940" s="51" t="s">
        <v>3707</v>
      </c>
      <c r="F940" s="58">
        <v>121.510175687158</v>
      </c>
      <c r="G940" s="58">
        <v>117.304776690811</v>
      </c>
      <c r="H940" s="58">
        <v>100.26383151575</v>
      </c>
      <c r="I940" s="58">
        <v>126.22326878528</v>
      </c>
      <c r="J940" s="58">
        <v>131.62570663392901</v>
      </c>
      <c r="K940" s="58">
        <v>108.762245703335</v>
      </c>
      <c r="L940" s="58">
        <v>94.233412458631804</v>
      </c>
      <c r="M940" s="59">
        <v>0.65445535952535205</v>
      </c>
      <c r="N940" s="59">
        <v>0.68831277989341899</v>
      </c>
      <c r="O940" s="59">
        <v>0.64749944314609698</v>
      </c>
      <c r="P940" s="59">
        <v>0.63406307830436903</v>
      </c>
      <c r="Q940" s="59">
        <v>0.60397850868811598</v>
      </c>
      <c r="R940" s="59">
        <v>0.60027744287546103</v>
      </c>
      <c r="S940" s="59">
        <v>0.51525506956451095</v>
      </c>
    </row>
    <row r="941" spans="1:19" x14ac:dyDescent="0.35">
      <c r="A941" t="s">
        <v>2156</v>
      </c>
      <c r="B941" t="s">
        <v>2157</v>
      </c>
      <c r="C941" s="51" t="s">
        <v>40</v>
      </c>
      <c r="D941" s="51" t="s">
        <v>49</v>
      </c>
      <c r="E941" s="51" t="s">
        <v>3707</v>
      </c>
      <c r="F941" s="58">
        <v>117.741797522056</v>
      </c>
      <c r="G941" s="58">
        <v>113.986126583279</v>
      </c>
      <c r="H941" s="58">
        <v>101.113188232109</v>
      </c>
      <c r="I941" s="58">
        <v>111.99520626367</v>
      </c>
      <c r="J941" s="58">
        <v>126.604289150813</v>
      </c>
      <c r="K941" s="58">
        <v>112.05904505626999</v>
      </c>
      <c r="L941" s="58">
        <v>94.769699975800805</v>
      </c>
      <c r="M941" s="59">
        <v>0.65442591164663499</v>
      </c>
      <c r="N941" s="59">
        <v>0.65282117431025699</v>
      </c>
      <c r="O941" s="59">
        <v>0.61255789643905101</v>
      </c>
      <c r="P941" s="59">
        <v>0.63402427442576403</v>
      </c>
      <c r="Q941" s="59">
        <v>0.60394454340895298</v>
      </c>
      <c r="R941" s="59">
        <v>0.57790420258138697</v>
      </c>
      <c r="S941" s="59">
        <v>0.438465909890984</v>
      </c>
    </row>
    <row r="942" spans="1:19" x14ac:dyDescent="0.35">
      <c r="A942" t="s">
        <v>2160</v>
      </c>
      <c r="B942" t="s">
        <v>2161</v>
      </c>
      <c r="C942" s="51" t="s">
        <v>40</v>
      </c>
      <c r="D942" s="51" t="s">
        <v>49</v>
      </c>
      <c r="E942" s="51" t="s">
        <v>3707</v>
      </c>
      <c r="F942" s="58">
        <v>115.033105036693</v>
      </c>
      <c r="G942" s="58">
        <v>120.84612655165</v>
      </c>
      <c r="H942" s="58">
        <v>96.272675711274204</v>
      </c>
      <c r="I942" s="58">
        <v>122.540674744577</v>
      </c>
      <c r="J942" s="58">
        <v>131.43720621885299</v>
      </c>
      <c r="K942" s="58">
        <v>110.56309024415</v>
      </c>
      <c r="L942" s="58">
        <v>100.593605500718</v>
      </c>
      <c r="M942" s="59">
        <v>0.65442591164663499</v>
      </c>
      <c r="N942" s="59">
        <v>0.68828738941592305</v>
      </c>
      <c r="O942" s="59">
        <v>0.64746382909141897</v>
      </c>
      <c r="P942" s="59">
        <v>0.63402427442576403</v>
      </c>
      <c r="Q942" s="59">
        <v>0.60394454340895298</v>
      </c>
      <c r="R942" s="59">
        <v>0.60024179395783805</v>
      </c>
      <c r="S942" s="59">
        <v>0.51523031489856796</v>
      </c>
    </row>
    <row r="943" spans="1:19" x14ac:dyDescent="0.35">
      <c r="A943" t="s">
        <v>2148</v>
      </c>
      <c r="B943" t="s">
        <v>2149</v>
      </c>
      <c r="C943" s="51" t="s">
        <v>60</v>
      </c>
      <c r="D943" s="51" t="s">
        <v>49</v>
      </c>
      <c r="E943" s="51" t="s">
        <v>3707</v>
      </c>
      <c r="F943" s="58">
        <v>116.100874083127</v>
      </c>
      <c r="G943" s="58">
        <v>118.922938919546</v>
      </c>
      <c r="H943" s="58">
        <v>97.742504983230404</v>
      </c>
      <c r="I943" s="58">
        <v>113.044407995741</v>
      </c>
      <c r="J943" s="58">
        <v>121.959920757045</v>
      </c>
      <c r="K943" s="58">
        <v>118.729468176667</v>
      </c>
      <c r="L943" s="58">
        <v>94.769699975800805</v>
      </c>
      <c r="M943" s="59">
        <v>0.65445535952535205</v>
      </c>
      <c r="N943" s="59">
        <v>0.65283896307894196</v>
      </c>
      <c r="O943" s="59">
        <v>0.59894957103393198</v>
      </c>
      <c r="P943" s="59">
        <v>0.63406307830436903</v>
      </c>
      <c r="Q943" s="59">
        <v>0.60397850868811598</v>
      </c>
      <c r="R943" s="59">
        <v>0.577931189168152</v>
      </c>
      <c r="S943" s="59">
        <v>0.438465909890984</v>
      </c>
    </row>
    <row r="944" spans="1:19" x14ac:dyDescent="0.35">
      <c r="A944" t="s">
        <v>3232</v>
      </c>
      <c r="B944" t="s">
        <v>3233</v>
      </c>
      <c r="C944" s="51" t="s">
        <v>60</v>
      </c>
      <c r="D944" s="51" t="s">
        <v>135</v>
      </c>
      <c r="E944" s="51" t="s">
        <v>3707</v>
      </c>
      <c r="F944" s="58">
        <v>111.29198092551199</v>
      </c>
      <c r="G944" s="58">
        <v>106.650503805</v>
      </c>
      <c r="H944" s="58">
        <v>113.311544546682</v>
      </c>
      <c r="I944" s="58">
        <v>109.385294286126</v>
      </c>
      <c r="J944" s="58">
        <v>115.98287469755201</v>
      </c>
      <c r="K944" s="58">
        <v>98.588399953918099</v>
      </c>
      <c r="L944" s="58">
        <v>104.577393840768</v>
      </c>
      <c r="M944" s="59">
        <v>0.63066176357405501</v>
      </c>
      <c r="N944" s="59">
        <v>0.67059901930480903</v>
      </c>
      <c r="O944" s="59">
        <v>0.63447134568005903</v>
      </c>
      <c r="P944" s="59">
        <v>0.60300787412350099</v>
      </c>
      <c r="Q944" s="59">
        <v>0.568945416015322</v>
      </c>
      <c r="R944" s="59">
        <v>0.57854058198224301</v>
      </c>
      <c r="S944" s="59">
        <v>0.51288054534934002</v>
      </c>
    </row>
    <row r="945" spans="1:19" x14ac:dyDescent="0.35">
      <c r="A945" t="s">
        <v>2158</v>
      </c>
      <c r="B945" t="s">
        <v>2159</v>
      </c>
      <c r="C945" s="51" t="s">
        <v>40</v>
      </c>
      <c r="D945" s="51" t="s">
        <v>49</v>
      </c>
      <c r="E945" s="51" t="s">
        <v>3707</v>
      </c>
      <c r="F945" s="58">
        <v>115.033105036693</v>
      </c>
      <c r="G945" s="58">
        <v>116.66706499127299</v>
      </c>
      <c r="H945" s="58">
        <v>97.690478480269704</v>
      </c>
      <c r="I945" s="58">
        <v>122.540674744577</v>
      </c>
      <c r="J945" s="58">
        <v>132.64542342106401</v>
      </c>
      <c r="K945" s="58">
        <v>112.05904505626999</v>
      </c>
      <c r="L945" s="58">
        <v>94.769699975800805</v>
      </c>
      <c r="M945" s="59">
        <v>0.65442591164663499</v>
      </c>
      <c r="N945" s="59">
        <v>0.65282117431025699</v>
      </c>
      <c r="O945" s="59">
        <v>0.62511369449819498</v>
      </c>
      <c r="P945" s="59">
        <v>0.63402427442576403</v>
      </c>
      <c r="Q945" s="59">
        <v>0.60394454340895298</v>
      </c>
      <c r="R945" s="59">
        <v>0.57790420258138697</v>
      </c>
      <c r="S945" s="59">
        <v>0.438465909890984</v>
      </c>
    </row>
    <row r="946" spans="1:19" x14ac:dyDescent="0.35">
      <c r="A946" t="s">
        <v>2162</v>
      </c>
      <c r="B946" t="s">
        <v>2163</v>
      </c>
      <c r="C946" s="51" t="s">
        <v>40</v>
      </c>
      <c r="D946" s="51" t="s">
        <v>49</v>
      </c>
      <c r="E946" s="51" t="s">
        <v>3707</v>
      </c>
      <c r="F946" s="58">
        <v>125.00825262408701</v>
      </c>
      <c r="G946" s="58">
        <v>115.25373134519999</v>
      </c>
      <c r="H946" s="58">
        <v>102.360531507809</v>
      </c>
      <c r="I946" s="58">
        <v>112.018845675592</v>
      </c>
      <c r="J946" s="58">
        <v>121.27579841088099</v>
      </c>
      <c r="K946" s="58">
        <v>114.216492476455</v>
      </c>
      <c r="L946" s="58">
        <v>92.3968809413835</v>
      </c>
      <c r="M946" s="59">
        <v>0.65842632409005197</v>
      </c>
      <c r="N946" s="59">
        <v>0.69048054647462398</v>
      </c>
      <c r="O946" s="59">
        <v>0.65102038920871597</v>
      </c>
      <c r="P946" s="59">
        <v>0.63708273603746901</v>
      </c>
      <c r="Q946" s="59">
        <v>0.60676612040028499</v>
      </c>
      <c r="R946" s="59">
        <v>0.60398714514862895</v>
      </c>
      <c r="S946" s="59">
        <v>0.51580853225086598</v>
      </c>
    </row>
    <row r="947" spans="1:19" x14ac:dyDescent="0.35">
      <c r="A947" t="s">
        <v>3228</v>
      </c>
      <c r="B947" t="s">
        <v>3229</v>
      </c>
      <c r="C947" s="51" t="s">
        <v>60</v>
      </c>
      <c r="D947" s="51" t="s">
        <v>135</v>
      </c>
      <c r="E947" s="51" t="s">
        <v>3707</v>
      </c>
      <c r="F947" s="58">
        <v>116.701282529544</v>
      </c>
      <c r="G947" s="58">
        <v>105.411742586876</v>
      </c>
      <c r="H947" s="58">
        <v>117.46316507636</v>
      </c>
      <c r="I947" s="58">
        <v>109.385294286126</v>
      </c>
      <c r="J947" s="58">
        <v>109.941740427301</v>
      </c>
      <c r="K947" s="58">
        <v>102.75228322125599</v>
      </c>
      <c r="L947" s="58">
        <v>100.54026695089399</v>
      </c>
      <c r="M947" s="59">
        <v>0.63066176357405501</v>
      </c>
      <c r="N947" s="59">
        <v>0.67059901930480903</v>
      </c>
      <c r="O947" s="59">
        <v>0.63447134568005903</v>
      </c>
      <c r="P947" s="59">
        <v>0.60300787412350099</v>
      </c>
      <c r="Q947" s="59">
        <v>0.568945416015322</v>
      </c>
      <c r="R947" s="59">
        <v>0.57854058198224301</v>
      </c>
      <c r="S947" s="59">
        <v>0.51288054534934002</v>
      </c>
    </row>
    <row r="948" spans="1:19" x14ac:dyDescent="0.35">
      <c r="A948" t="s">
        <v>2150</v>
      </c>
      <c r="B948" t="s">
        <v>2151</v>
      </c>
      <c r="C948" s="51" t="s">
        <v>60</v>
      </c>
      <c r="D948" s="51" t="s">
        <v>49</v>
      </c>
      <c r="E948" s="51" t="s">
        <v>3707</v>
      </c>
      <c r="F948" s="58">
        <v>116.100874083127</v>
      </c>
      <c r="G948" s="58">
        <v>118.922938919546</v>
      </c>
      <c r="H948" s="58">
        <v>99.750711279681795</v>
      </c>
      <c r="I948" s="58">
        <v>113.044407995741</v>
      </c>
      <c r="J948" s="58">
        <v>120.751703554833</v>
      </c>
      <c r="K948" s="58">
        <v>112.25133541919701</v>
      </c>
      <c r="L948" s="58">
        <v>94.769699975800805</v>
      </c>
      <c r="M948" s="59">
        <v>0.65445535952535205</v>
      </c>
      <c r="N948" s="59">
        <v>0.65283896307894196</v>
      </c>
      <c r="O948" s="59">
        <v>0.612580671812476</v>
      </c>
      <c r="P948" s="59">
        <v>0.63406307830436903</v>
      </c>
      <c r="Q948" s="59">
        <v>0.60397850868811598</v>
      </c>
      <c r="R948" s="59">
        <v>0.577931189168152</v>
      </c>
      <c r="S948" s="59">
        <v>0.438465909890984</v>
      </c>
    </row>
    <row r="949" spans="1:19" x14ac:dyDescent="0.35">
      <c r="A949" t="s">
        <v>1747</v>
      </c>
      <c r="B949" t="s">
        <v>1748</v>
      </c>
      <c r="C949" s="51" t="s">
        <v>60</v>
      </c>
      <c r="D949" s="51" t="s">
        <v>135</v>
      </c>
      <c r="E949" s="51" t="s">
        <v>3708</v>
      </c>
      <c r="F949" s="58">
        <v>113.04607149816</v>
      </c>
      <c r="G949" s="58">
        <v>118.519326414882</v>
      </c>
      <c r="H949" s="58">
        <v>124.33495109976499</v>
      </c>
      <c r="I949" s="58">
        <v>128.55539381062499</v>
      </c>
      <c r="J949" s="58">
        <v>123.259637392687</v>
      </c>
      <c r="K949" s="58">
        <v>100.896016171841</v>
      </c>
      <c r="L949" s="58">
        <v>94.7210632547214</v>
      </c>
      <c r="M949" s="59">
        <v>0.51176217954913295</v>
      </c>
      <c r="N949" s="59">
        <v>0.53724337079422202</v>
      </c>
      <c r="O949" s="59">
        <v>0.51409494617567097</v>
      </c>
      <c r="P949" s="59">
        <v>0.49477250274343698</v>
      </c>
      <c r="Q949" s="59">
        <v>0.47064463427728198</v>
      </c>
      <c r="R949" s="59">
        <v>0.47663621815183299</v>
      </c>
      <c r="S949" s="59">
        <v>0.42987032208471099</v>
      </c>
    </row>
    <row r="950" spans="1:19" x14ac:dyDescent="0.35">
      <c r="A950" t="s">
        <v>1743</v>
      </c>
      <c r="B950" t="s">
        <v>1744</v>
      </c>
      <c r="C950" s="51" t="s">
        <v>60</v>
      </c>
      <c r="D950" s="51" t="s">
        <v>135</v>
      </c>
      <c r="E950" s="51" t="s">
        <v>3707</v>
      </c>
      <c r="F950" s="58">
        <v>114.66520261741999</v>
      </c>
      <c r="G950" s="58">
        <v>118.700173463407</v>
      </c>
      <c r="H950" s="58">
        <v>127.25822692333</v>
      </c>
      <c r="I950" s="58">
        <v>123.00967685915499</v>
      </c>
      <c r="J950" s="58">
        <v>123.95008169337601</v>
      </c>
      <c r="K950" s="58">
        <v>99.129175034201594</v>
      </c>
      <c r="L950" s="58">
        <v>94.703902277404197</v>
      </c>
      <c r="M950" s="59">
        <v>0.62597767050138997</v>
      </c>
      <c r="N950" s="59">
        <v>0.66735781349022905</v>
      </c>
      <c r="O950" s="59">
        <v>0.63036669386159006</v>
      </c>
      <c r="P950" s="59">
        <v>0.59890039607536705</v>
      </c>
      <c r="Q950" s="59">
        <v>0.56379568729101204</v>
      </c>
      <c r="R950" s="59">
        <v>0.57386190768033896</v>
      </c>
      <c r="S950" s="59">
        <v>0.50863456291185605</v>
      </c>
    </row>
    <row r="951" spans="1:19" x14ac:dyDescent="0.35">
      <c r="A951" t="s">
        <v>1741</v>
      </c>
      <c r="B951" t="s">
        <v>1742</v>
      </c>
      <c r="C951" s="51" t="s">
        <v>40</v>
      </c>
      <c r="D951" s="51" t="s">
        <v>135</v>
      </c>
      <c r="E951" s="51" t="s">
        <v>3707</v>
      </c>
      <c r="F951" s="58">
        <v>108.188131966955</v>
      </c>
      <c r="G951" s="58">
        <v>119.76400088799799</v>
      </c>
      <c r="H951" s="58">
        <v>124.92192860605201</v>
      </c>
      <c r="I951" s="58">
        <v>131.18528634091001</v>
      </c>
      <c r="J951" s="58">
        <v>123.761533019105</v>
      </c>
      <c r="K951" s="58">
        <v>103.015091516919</v>
      </c>
      <c r="L951" s="58">
        <v>95.008391032664505</v>
      </c>
      <c r="M951" s="59">
        <v>0.62601395789760395</v>
      </c>
      <c r="N951" s="59">
        <v>0.66738225301874299</v>
      </c>
      <c r="O951" s="59">
        <v>0.63040706041608097</v>
      </c>
      <c r="P951" s="59">
        <v>0.598937265072505</v>
      </c>
      <c r="Q951" s="59">
        <v>0.56383338984282105</v>
      </c>
      <c r="R951" s="59">
        <v>0.57390554114146897</v>
      </c>
      <c r="S951" s="59">
        <v>0.50868809105728696</v>
      </c>
    </row>
    <row r="952" spans="1:19" x14ac:dyDescent="0.35">
      <c r="A952" t="s">
        <v>1745</v>
      </c>
      <c r="B952" t="s">
        <v>1746</v>
      </c>
      <c r="C952" s="51" t="s">
        <v>60</v>
      </c>
      <c r="D952" s="51" t="s">
        <v>135</v>
      </c>
      <c r="E952" s="51" t="s">
        <v>3707</v>
      </c>
      <c r="F952" s="58">
        <v>110.686438448898</v>
      </c>
      <c r="G952" s="58">
        <v>117.529119014949</v>
      </c>
      <c r="H952" s="58">
        <v>126.554262405835</v>
      </c>
      <c r="I952" s="58">
        <v>129.36113823445601</v>
      </c>
      <c r="J952" s="58">
        <v>125.72814346835101</v>
      </c>
      <c r="K952" s="58">
        <v>99.270795682532594</v>
      </c>
      <c r="L952" s="58">
        <v>96.270490226251795</v>
      </c>
      <c r="M952" s="59">
        <v>0.62497840942430805</v>
      </c>
      <c r="N952" s="59">
        <v>0.66732115117152901</v>
      </c>
      <c r="O952" s="59">
        <v>0.62914123768678698</v>
      </c>
      <c r="P952" s="59">
        <v>0.59894010100262196</v>
      </c>
      <c r="Q952" s="59">
        <v>0.56399829506258803</v>
      </c>
      <c r="R952" s="59">
        <v>0.57302646434565396</v>
      </c>
      <c r="S952" s="59">
        <v>0.50885807124980198</v>
      </c>
    </row>
    <row r="953" spans="1:19" x14ac:dyDescent="0.35">
      <c r="A953" t="s">
        <v>2050</v>
      </c>
      <c r="B953" t="s">
        <v>2051</v>
      </c>
      <c r="C953" s="51" t="s">
        <v>60</v>
      </c>
      <c r="D953" s="51" t="s">
        <v>440</v>
      </c>
      <c r="E953" s="51" t="s">
        <v>3707</v>
      </c>
      <c r="F953" s="58">
        <v>94.740102422740705</v>
      </c>
      <c r="G953" s="58">
        <v>97.818860365001299</v>
      </c>
      <c r="H953" s="58">
        <v>116.457144861641</v>
      </c>
      <c r="I953" s="58">
        <v>103.60604667045401</v>
      </c>
      <c r="J953" s="58">
        <v>117.07454594420599</v>
      </c>
      <c r="K953" s="58">
        <v>90.454701063401401</v>
      </c>
      <c r="L953" s="58">
        <v>99.541852452191094</v>
      </c>
      <c r="M953" s="59">
        <v>0.66185678250839197</v>
      </c>
      <c r="N953" s="59">
        <v>0.69593406533646995</v>
      </c>
      <c r="O953" s="59">
        <v>0.66234840229662995</v>
      </c>
      <c r="P953" s="59">
        <v>0.63859124959446201</v>
      </c>
      <c r="Q953" s="59">
        <v>0.60783937156149304</v>
      </c>
      <c r="R953" s="59">
        <v>0.61391910184472398</v>
      </c>
      <c r="S953" s="59">
        <v>0.55243691543331197</v>
      </c>
    </row>
    <row r="954" spans="1:19" x14ac:dyDescent="0.35">
      <c r="A954" t="s">
        <v>3549</v>
      </c>
      <c r="B954" t="s">
        <v>3550</v>
      </c>
      <c r="C954" s="51" t="s">
        <v>60</v>
      </c>
      <c r="D954" s="51" t="s">
        <v>49</v>
      </c>
      <c r="E954" s="51" t="s">
        <v>3707</v>
      </c>
      <c r="F954" s="58">
        <v>103.285788536274</v>
      </c>
      <c r="G954" s="58">
        <v>101.483833391744</v>
      </c>
      <c r="H954" s="58">
        <v>99.011646876508394</v>
      </c>
      <c r="I954" s="58">
        <v>106.243097838267</v>
      </c>
      <c r="J954" s="58">
        <v>115.903874395586</v>
      </c>
      <c r="K954" s="58">
        <v>115.544408214711</v>
      </c>
      <c r="L954" s="58">
        <v>104.075520361526</v>
      </c>
      <c r="M954" s="59">
        <v>0.65221492458750396</v>
      </c>
      <c r="N954" s="59">
        <v>0.68467076963312001</v>
      </c>
      <c r="O954" s="59">
        <v>0.65147874984778398</v>
      </c>
      <c r="P954" s="59">
        <v>0.62907937418104898</v>
      </c>
      <c r="Q954" s="59">
        <v>0.60019846511923802</v>
      </c>
      <c r="R954" s="59">
        <v>0.60673104905333997</v>
      </c>
      <c r="S954" s="59">
        <v>0.54177832168935602</v>
      </c>
    </row>
    <row r="955" spans="1:19" x14ac:dyDescent="0.35">
      <c r="A955" t="s">
        <v>3551</v>
      </c>
      <c r="B955" t="s">
        <v>3552</v>
      </c>
      <c r="C955" s="51" t="s">
        <v>60</v>
      </c>
      <c r="D955" s="51" t="s">
        <v>49</v>
      </c>
      <c r="E955" s="51" t="s">
        <v>3707</v>
      </c>
      <c r="F955" s="58">
        <v>118.445105041796</v>
      </c>
      <c r="G955" s="58">
        <v>108.07336436189399</v>
      </c>
      <c r="H955" s="58">
        <v>104.488991601165</v>
      </c>
      <c r="I955" s="58">
        <v>115.287193224753</v>
      </c>
      <c r="J955" s="58">
        <v>124.67343876495001</v>
      </c>
      <c r="K955" s="58">
        <v>108.252395316481</v>
      </c>
      <c r="L955" s="58">
        <v>112.28461198614001</v>
      </c>
      <c r="M955" s="59">
        <v>0.77322412518296901</v>
      </c>
      <c r="N955" s="59">
        <v>0.80049692227651803</v>
      </c>
      <c r="O955" s="59">
        <v>0.77123664898028199</v>
      </c>
      <c r="P955" s="59">
        <v>0.75107466154031899</v>
      </c>
      <c r="Q955" s="59">
        <v>0.72714203199799299</v>
      </c>
      <c r="R955" s="59">
        <v>0.72974257485775595</v>
      </c>
      <c r="S955" s="59">
        <v>0.63651810771233297</v>
      </c>
    </row>
    <row r="956" spans="1:19" x14ac:dyDescent="0.35">
      <c r="A956" t="s">
        <v>3547</v>
      </c>
      <c r="B956" t="s">
        <v>3548</v>
      </c>
      <c r="C956" s="51" t="s">
        <v>40</v>
      </c>
      <c r="D956" s="51" t="s">
        <v>49</v>
      </c>
      <c r="E956" s="51" t="s">
        <v>3707</v>
      </c>
      <c r="F956" s="58">
        <v>102.21805772198</v>
      </c>
      <c r="G956" s="58">
        <v>113.696508494306</v>
      </c>
      <c r="H956" s="58">
        <v>103.312124205835</v>
      </c>
      <c r="I956" s="58">
        <v>109.14794568190899</v>
      </c>
      <c r="J956" s="58">
        <v>109.67423971026</v>
      </c>
      <c r="K956" s="58">
        <v>113.187618638326</v>
      </c>
      <c r="L956" s="58">
        <v>104.380017487995</v>
      </c>
      <c r="M956" s="59">
        <v>0.65226570417139396</v>
      </c>
      <c r="N956" s="59">
        <v>0.68473138152660296</v>
      </c>
      <c r="O956" s="59">
        <v>0.65154921717054004</v>
      </c>
      <c r="P956" s="59">
        <v>0.62913441065709597</v>
      </c>
      <c r="Q956" s="59">
        <v>0.60024562460939301</v>
      </c>
      <c r="R956" s="59">
        <v>0.60679113468308399</v>
      </c>
      <c r="S956" s="59">
        <v>0.54183892379517096</v>
      </c>
    </row>
    <row r="957" spans="1:19" x14ac:dyDescent="0.35">
      <c r="A957" t="s">
        <v>2040</v>
      </c>
      <c r="B957" t="s">
        <v>2041</v>
      </c>
      <c r="C957" s="51" t="s">
        <v>40</v>
      </c>
      <c r="D957" s="51" t="s">
        <v>440</v>
      </c>
      <c r="E957" s="51" t="s">
        <v>3707</v>
      </c>
      <c r="F957" s="58">
        <v>113.599126708605</v>
      </c>
      <c r="G957" s="58">
        <v>106.53572095531</v>
      </c>
      <c r="H957" s="58">
        <v>108.91634291380799</v>
      </c>
      <c r="I957" s="58">
        <v>102.815828536014</v>
      </c>
      <c r="J957" s="58">
        <v>124.474321327008</v>
      </c>
      <c r="K957" s="58">
        <v>90.691308793812595</v>
      </c>
      <c r="L957" s="58">
        <v>101.568633633421</v>
      </c>
      <c r="M957" s="59">
        <v>0.65870508693958296</v>
      </c>
      <c r="N957" s="59">
        <v>0.66017660718738203</v>
      </c>
      <c r="O957" s="59">
        <v>0.56583719493733597</v>
      </c>
      <c r="P957" s="59">
        <v>0.63630950399899999</v>
      </c>
      <c r="Q957" s="59">
        <v>0.60570253576913902</v>
      </c>
      <c r="R957" s="59">
        <v>0.56375404432813303</v>
      </c>
      <c r="S957" s="59">
        <v>0.48794684346058398</v>
      </c>
    </row>
    <row r="958" spans="1:19" x14ac:dyDescent="0.35">
      <c r="A958" t="s">
        <v>2046</v>
      </c>
      <c r="B958" t="s">
        <v>2047</v>
      </c>
      <c r="C958" s="51" t="s">
        <v>60</v>
      </c>
      <c r="D958" s="51" t="s">
        <v>440</v>
      </c>
      <c r="E958" s="51" t="s">
        <v>3707</v>
      </c>
      <c r="F958" s="58">
        <v>109.00542588055301</v>
      </c>
      <c r="G958" s="58">
        <v>108.83673273002699</v>
      </c>
      <c r="H958" s="58">
        <v>109.606312864816</v>
      </c>
      <c r="I958" s="58">
        <v>106.86612201625201</v>
      </c>
      <c r="J958" s="58">
        <v>116.886431602689</v>
      </c>
      <c r="K958" s="58">
        <v>90.588054487422795</v>
      </c>
      <c r="L958" s="58">
        <v>98.751716410062997</v>
      </c>
      <c r="M958" s="59">
        <v>0.66197223758652202</v>
      </c>
      <c r="N958" s="59">
        <v>0.69613739585872803</v>
      </c>
      <c r="O958" s="59">
        <v>0.662579356307756</v>
      </c>
      <c r="P958" s="59">
        <v>0.63863469984165699</v>
      </c>
      <c r="Q958" s="59">
        <v>0.60782255942811503</v>
      </c>
      <c r="R958" s="59">
        <v>0.61398298394443196</v>
      </c>
      <c r="S958" s="59">
        <v>0.55245936998271405</v>
      </c>
    </row>
    <row r="959" spans="1:19" x14ac:dyDescent="0.35">
      <c r="A959" t="s">
        <v>2044</v>
      </c>
      <c r="B959" t="s">
        <v>2045</v>
      </c>
      <c r="C959" s="51" t="s">
        <v>60</v>
      </c>
      <c r="D959" s="51" t="s">
        <v>440</v>
      </c>
      <c r="E959" s="51" t="s">
        <v>3707</v>
      </c>
      <c r="F959" s="58">
        <v>111.287556920767</v>
      </c>
      <c r="G959" s="58">
        <v>106.136247729141</v>
      </c>
      <c r="H959" s="58">
        <v>108.201334035733</v>
      </c>
      <c r="I959" s="58">
        <v>103.697263620627</v>
      </c>
      <c r="J959" s="58">
        <v>122.12038257991399</v>
      </c>
      <c r="K959" s="58">
        <v>89.276363606861395</v>
      </c>
      <c r="L959" s="58">
        <v>102.01323130446499</v>
      </c>
      <c r="M959" s="59">
        <v>0.66203407378032897</v>
      </c>
      <c r="N959" s="59">
        <v>0.696062854711338</v>
      </c>
      <c r="O959" s="59">
        <v>0.66265630910111295</v>
      </c>
      <c r="P959" s="59">
        <v>0.638703698798325</v>
      </c>
      <c r="Q959" s="59">
        <v>0.60794022887750399</v>
      </c>
      <c r="R959" s="59">
        <v>0.61417947736303402</v>
      </c>
      <c r="S959" s="59">
        <v>0.55269506347945396</v>
      </c>
    </row>
    <row r="960" spans="1:19" x14ac:dyDescent="0.35">
      <c r="A960" t="s">
        <v>836</v>
      </c>
      <c r="B960" t="s">
        <v>837</v>
      </c>
      <c r="C960" s="51" t="s">
        <v>60</v>
      </c>
      <c r="D960" s="51" t="s">
        <v>261</v>
      </c>
      <c r="E960" s="51" t="s">
        <v>3707</v>
      </c>
      <c r="F960" s="58">
        <v>118.22931192146601</v>
      </c>
      <c r="G960" s="58">
        <v>128.48565778513401</v>
      </c>
      <c r="H960" s="58">
        <v>124.970607003539</v>
      </c>
      <c r="I960" s="58">
        <v>142.88393178694099</v>
      </c>
      <c r="J960" s="58">
        <v>134.294343590626</v>
      </c>
      <c r="K960" s="58">
        <v>129.831169392276</v>
      </c>
      <c r="L960" s="58">
        <v>82.460730882791097</v>
      </c>
      <c r="M960" s="59">
        <v>0.76139380721110395</v>
      </c>
      <c r="N960" s="59">
        <v>0.794499346599291</v>
      </c>
      <c r="O960" s="59">
        <v>0.76340843449107398</v>
      </c>
      <c r="P960" s="59">
        <v>0.745359064234283</v>
      </c>
      <c r="Q960" s="59">
        <v>0.718664401471801</v>
      </c>
      <c r="R960" s="59">
        <v>0.72028466794839696</v>
      </c>
      <c r="S960" s="59">
        <v>0.66741710348321903</v>
      </c>
    </row>
    <row r="961" spans="1:19" x14ac:dyDescent="0.35">
      <c r="A961" t="s">
        <v>832</v>
      </c>
      <c r="B961" t="s">
        <v>833</v>
      </c>
      <c r="C961" s="51" t="s">
        <v>40</v>
      </c>
      <c r="D961" s="51" t="s">
        <v>261</v>
      </c>
      <c r="E961" s="51" t="s">
        <v>3707</v>
      </c>
      <c r="F961" s="58">
        <v>115.202910354614</v>
      </c>
      <c r="G961" s="58">
        <v>122.687612710606</v>
      </c>
      <c r="H961" s="58">
        <v>113.063992012456</v>
      </c>
      <c r="I961" s="58">
        <v>127.615162449793</v>
      </c>
      <c r="J961" s="58">
        <v>135.11634245646999</v>
      </c>
      <c r="K961" s="58">
        <v>124.583832553504</v>
      </c>
      <c r="L961" s="58">
        <v>83.797361735588396</v>
      </c>
      <c r="M961" s="59">
        <v>0.65678698572630401</v>
      </c>
      <c r="N961" s="59">
        <v>0.69470939046112801</v>
      </c>
      <c r="O961" s="59">
        <v>0.65951685904931001</v>
      </c>
      <c r="P961" s="59">
        <v>0.63731106388966696</v>
      </c>
      <c r="Q961" s="59">
        <v>0.60819225610620398</v>
      </c>
      <c r="R961" s="59">
        <v>0.61142429093963302</v>
      </c>
      <c r="S961" s="59">
        <v>0.556299365963417</v>
      </c>
    </row>
    <row r="962" spans="1:19" x14ac:dyDescent="0.35">
      <c r="A962" t="s">
        <v>2048</v>
      </c>
      <c r="B962" t="s">
        <v>2049</v>
      </c>
      <c r="C962" s="51" t="s">
        <v>60</v>
      </c>
      <c r="D962" s="51" t="s">
        <v>440</v>
      </c>
      <c r="E962" s="51" t="s">
        <v>3707</v>
      </c>
      <c r="F962" s="58">
        <v>106.557039649681</v>
      </c>
      <c r="G962" s="58">
        <v>103.40498095087599</v>
      </c>
      <c r="H962" s="58">
        <v>110.05500892494101</v>
      </c>
      <c r="I962" s="58">
        <v>103.86503026808499</v>
      </c>
      <c r="J962" s="58">
        <v>119.829952933239</v>
      </c>
      <c r="K962" s="58">
        <v>90.346802893148507</v>
      </c>
      <c r="L962" s="58">
        <v>101.05612313864501</v>
      </c>
      <c r="M962" s="59">
        <v>0.65866765329675503</v>
      </c>
      <c r="N962" s="59">
        <v>0.69401029433272998</v>
      </c>
      <c r="O962" s="59">
        <v>0.65931850372233802</v>
      </c>
      <c r="P962" s="59">
        <v>0.63627350125777404</v>
      </c>
      <c r="Q962" s="59">
        <v>0.60566449598807004</v>
      </c>
      <c r="R962" s="59">
        <v>0.61078565235578297</v>
      </c>
      <c r="S962" s="59">
        <v>0.55013679847893404</v>
      </c>
    </row>
    <row r="963" spans="1:19" x14ac:dyDescent="0.35">
      <c r="A963" t="s">
        <v>3553</v>
      </c>
      <c r="B963" t="s">
        <v>3554</v>
      </c>
      <c r="C963" s="51" t="s">
        <v>60</v>
      </c>
      <c r="D963" s="51" t="s">
        <v>49</v>
      </c>
      <c r="E963" s="51" t="s">
        <v>3707</v>
      </c>
      <c r="F963" s="58">
        <v>111.39569925897401</v>
      </c>
      <c r="G963" s="58">
        <v>115.11020350596201</v>
      </c>
      <c r="H963" s="58">
        <v>100.666489234445</v>
      </c>
      <c r="I963" s="58">
        <v>114.15119698969301</v>
      </c>
      <c r="J963" s="58">
        <v>112.27922278895301</v>
      </c>
      <c r="K963" s="58">
        <v>113.465619821937</v>
      </c>
      <c r="L963" s="58">
        <v>110.131202325129</v>
      </c>
      <c r="M963" s="59">
        <v>0.65221492458750396</v>
      </c>
      <c r="N963" s="59">
        <v>0.68467076963312001</v>
      </c>
      <c r="O963" s="59">
        <v>0.65147874984778398</v>
      </c>
      <c r="P963" s="59">
        <v>0.62907937418104898</v>
      </c>
      <c r="Q963" s="59">
        <v>0.60019846511923802</v>
      </c>
      <c r="R963" s="59">
        <v>0.60673104905333997</v>
      </c>
      <c r="S963" s="59">
        <v>0.54177832168935602</v>
      </c>
    </row>
    <row r="964" spans="1:19" x14ac:dyDescent="0.35">
      <c r="A964" t="s">
        <v>838</v>
      </c>
      <c r="B964" t="s">
        <v>839</v>
      </c>
      <c r="C964" s="51" t="s">
        <v>60</v>
      </c>
      <c r="D964" s="51" t="s">
        <v>261</v>
      </c>
      <c r="E964" s="51" t="s">
        <v>3707</v>
      </c>
      <c r="F964" s="58">
        <v>110.869515781053</v>
      </c>
      <c r="G964" s="58">
        <v>124.101274870845</v>
      </c>
      <c r="H964" s="58">
        <v>106.27832930768101</v>
      </c>
      <c r="I964" s="58">
        <v>119.439552968038</v>
      </c>
      <c r="J964" s="58">
        <v>136.51310833295099</v>
      </c>
      <c r="K964" s="58">
        <v>131.104505397227</v>
      </c>
      <c r="L964" s="58">
        <v>85.511422473251201</v>
      </c>
      <c r="M964" s="59">
        <v>0.65679534666641903</v>
      </c>
      <c r="N964" s="59">
        <v>0.69470939046112801</v>
      </c>
      <c r="O964" s="59">
        <v>0.65952260690494802</v>
      </c>
      <c r="P964" s="59">
        <v>0.63731362858875895</v>
      </c>
      <c r="Q964" s="59">
        <v>0.60819645515612997</v>
      </c>
      <c r="R964" s="59">
        <v>0.61142923746778099</v>
      </c>
      <c r="S964" s="59">
        <v>0.55629658714452201</v>
      </c>
    </row>
    <row r="965" spans="1:19" x14ac:dyDescent="0.35">
      <c r="A965" t="s">
        <v>830</v>
      </c>
      <c r="B965" t="s">
        <v>831</v>
      </c>
      <c r="C965" s="51" t="s">
        <v>40</v>
      </c>
      <c r="D965" s="51" t="s">
        <v>261</v>
      </c>
      <c r="E965" s="51" t="s">
        <v>3707</v>
      </c>
      <c r="F965" s="58">
        <v>117.91160283997699</v>
      </c>
      <c r="G965" s="58">
        <v>123.92637392873</v>
      </c>
      <c r="H965" s="58">
        <v>112.23366034189</v>
      </c>
      <c r="I965" s="58">
        <v>127.615162449793</v>
      </c>
      <c r="J965" s="58">
        <v>136.32455965868101</v>
      </c>
      <c r="K965" s="58">
        <v>124.583832553504</v>
      </c>
      <c r="L965" s="58">
        <v>83.797361735588396</v>
      </c>
      <c r="M965" s="59">
        <v>0.65678698572630401</v>
      </c>
      <c r="N965" s="59">
        <v>0.69470939046112801</v>
      </c>
      <c r="O965" s="59">
        <v>0.65951685904931001</v>
      </c>
      <c r="P965" s="59">
        <v>0.63731106388966696</v>
      </c>
      <c r="Q965" s="59">
        <v>0.60819225610620398</v>
      </c>
      <c r="R965" s="59">
        <v>0.61142429093963302</v>
      </c>
      <c r="S965" s="59">
        <v>0.556299365963417</v>
      </c>
    </row>
    <row r="966" spans="1:19" x14ac:dyDescent="0.35">
      <c r="A966" t="s">
        <v>834</v>
      </c>
      <c r="B966" t="s">
        <v>835</v>
      </c>
      <c r="C966" s="51" t="s">
        <v>60</v>
      </c>
      <c r="D966" s="51" t="s">
        <v>261</v>
      </c>
      <c r="E966" s="51" t="s">
        <v>3707</v>
      </c>
      <c r="F966" s="58">
        <v>104.15950216470399</v>
      </c>
      <c r="G966" s="58">
        <v>127.217363143464</v>
      </c>
      <c r="H966" s="58">
        <v>106.77736798401</v>
      </c>
      <c r="I966" s="58">
        <v>123.137736930465</v>
      </c>
      <c r="J966" s="58">
        <v>126.71793955468</v>
      </c>
      <c r="K966" s="58">
        <v>132.78128424174699</v>
      </c>
      <c r="L966" s="58">
        <v>88.2814553484979</v>
      </c>
      <c r="M966" s="59">
        <v>0.731834474492845</v>
      </c>
      <c r="N966" s="59">
        <v>0.76091402981705003</v>
      </c>
      <c r="O966" s="59">
        <v>0.73358161504256203</v>
      </c>
      <c r="P966" s="59">
        <v>0.71173513168441405</v>
      </c>
      <c r="Q966" s="59">
        <v>0.68388593735966396</v>
      </c>
      <c r="R966" s="59">
        <v>0.68889284280082097</v>
      </c>
      <c r="S966" s="59">
        <v>0.62844204684786398</v>
      </c>
    </row>
    <row r="967" spans="1:19" x14ac:dyDescent="0.35">
      <c r="A967" t="s">
        <v>3545</v>
      </c>
      <c r="B967" t="s">
        <v>3546</v>
      </c>
      <c r="C967" s="51" t="s">
        <v>40</v>
      </c>
      <c r="D967" s="51" t="s">
        <v>49</v>
      </c>
      <c r="E967" s="51" t="s">
        <v>3707</v>
      </c>
      <c r="F967" s="58">
        <v>110.32793021254</v>
      </c>
      <c r="G967" s="58">
        <v>111.356337830971</v>
      </c>
      <c r="H967" s="58">
        <v>101.310106911855</v>
      </c>
      <c r="I967" s="58">
        <v>110.46465774430899</v>
      </c>
      <c r="J967" s="58">
        <v>119.340025587144</v>
      </c>
      <c r="K967" s="58">
        <v>108.940661806325</v>
      </c>
      <c r="L967" s="58">
        <v>104.450357962176</v>
      </c>
      <c r="M967" s="59">
        <v>0.65226570417139396</v>
      </c>
      <c r="N967" s="59">
        <v>0.64676488762014195</v>
      </c>
      <c r="O967" s="59">
        <v>0.56455640866678702</v>
      </c>
      <c r="P967" s="59">
        <v>0.62913441065709597</v>
      </c>
      <c r="Q967" s="59">
        <v>0.60024562460939301</v>
      </c>
      <c r="R967" s="59">
        <v>0.58256095354047899</v>
      </c>
      <c r="S967" s="59">
        <v>0.47200448829117297</v>
      </c>
    </row>
    <row r="968" spans="1:19" x14ac:dyDescent="0.35">
      <c r="A968" t="s">
        <v>828</v>
      </c>
      <c r="B968" t="s">
        <v>829</v>
      </c>
      <c r="C968" s="51" t="s">
        <v>40</v>
      </c>
      <c r="D968" s="51" t="s">
        <v>261</v>
      </c>
      <c r="E968" s="51" t="s">
        <v>3707</v>
      </c>
      <c r="F968" s="58">
        <v>104.392445130588</v>
      </c>
      <c r="G968" s="58">
        <v>122.687612710606</v>
      </c>
      <c r="H968" s="58">
        <v>108.08782675457</v>
      </c>
      <c r="I968" s="58">
        <v>118.390351235967</v>
      </c>
      <c r="J968" s="58">
        <v>137.532776860892</v>
      </c>
      <c r="K968" s="58">
        <v>126.662620946278</v>
      </c>
      <c r="L968" s="58">
        <v>87.834488625462697</v>
      </c>
      <c r="M968" s="59">
        <v>0.65678698572630401</v>
      </c>
      <c r="N968" s="59">
        <v>0.69470939046112801</v>
      </c>
      <c r="O968" s="59">
        <v>0.65951685904931001</v>
      </c>
      <c r="P968" s="59">
        <v>0.63731106388966696</v>
      </c>
      <c r="Q968" s="59">
        <v>0.60819225610620398</v>
      </c>
      <c r="R968" s="59">
        <v>0.61142429093963302</v>
      </c>
      <c r="S968" s="59">
        <v>0.556299365963417</v>
      </c>
    </row>
    <row r="969" spans="1:19" x14ac:dyDescent="0.35">
      <c r="A969" t="s">
        <v>2052</v>
      </c>
      <c r="B969" t="s">
        <v>2053</v>
      </c>
      <c r="C969" s="51" t="s">
        <v>60</v>
      </c>
      <c r="D969" s="51" t="s">
        <v>440</v>
      </c>
      <c r="E969" s="51" t="s">
        <v>3707</v>
      </c>
      <c r="F969" s="58">
        <v>114.66689575503899</v>
      </c>
      <c r="G969" s="58">
        <v>110.837548259618</v>
      </c>
      <c r="H969" s="58">
        <v>105.90917533762099</v>
      </c>
      <c r="I969" s="58">
        <v>103.86503026808499</v>
      </c>
      <c r="J969" s="58">
        <v>124.662870001279</v>
      </c>
      <c r="K969" s="58">
        <v>90.346802893148507</v>
      </c>
      <c r="L969" s="58">
        <v>107.111819054262</v>
      </c>
      <c r="M969" s="59">
        <v>0.65866765329675503</v>
      </c>
      <c r="N969" s="59">
        <v>0.69401029433272998</v>
      </c>
      <c r="O969" s="59">
        <v>0.65931850372233802</v>
      </c>
      <c r="P969" s="59">
        <v>0.63627350125777404</v>
      </c>
      <c r="Q969" s="59">
        <v>0.60566449598807004</v>
      </c>
      <c r="R969" s="59">
        <v>0.61078565235578297</v>
      </c>
      <c r="S969" s="59">
        <v>0.55013679847893404</v>
      </c>
    </row>
    <row r="970" spans="1:19" x14ac:dyDescent="0.35">
      <c r="A970" t="s">
        <v>2042</v>
      </c>
      <c r="B970" t="s">
        <v>2043</v>
      </c>
      <c r="C970" s="51" t="s">
        <v>40</v>
      </c>
      <c r="D970" s="51" t="s">
        <v>440</v>
      </c>
      <c r="E970" s="51" t="s">
        <v>3707</v>
      </c>
      <c r="F970" s="58">
        <v>110.89851758993601</v>
      </c>
      <c r="G970" s="58">
        <v>109.423853247962</v>
      </c>
      <c r="H970" s="58">
        <v>111.03996164362199</v>
      </c>
      <c r="I970" s="58">
        <v>110.72392768744</v>
      </c>
      <c r="J970" s="58">
        <v>123.266104124797</v>
      </c>
      <c r="K970" s="58">
        <v>90.068859041189796</v>
      </c>
      <c r="L970" s="58">
        <v>101.36061747471101</v>
      </c>
      <c r="M970" s="59">
        <v>0.65870508693958296</v>
      </c>
      <c r="N970" s="59">
        <v>0.69404210092906404</v>
      </c>
      <c r="O970" s="59">
        <v>0.65936738367717596</v>
      </c>
      <c r="P970" s="59">
        <v>0.63630950399899999</v>
      </c>
      <c r="Q970" s="59">
        <v>0.60570253576913902</v>
      </c>
      <c r="R970" s="59">
        <v>0.61083024311787903</v>
      </c>
      <c r="S970" s="59">
        <v>0.55019609318587104</v>
      </c>
    </row>
    <row r="971" spans="1:19" x14ac:dyDescent="0.35">
      <c r="A971" t="s">
        <v>3555</v>
      </c>
      <c r="B971" t="s">
        <v>3556</v>
      </c>
      <c r="C971" s="51" t="s">
        <v>60</v>
      </c>
      <c r="D971" s="51" t="s">
        <v>49</v>
      </c>
      <c r="E971" s="51" t="s">
        <v>3707</v>
      </c>
      <c r="F971" s="58">
        <v>98.879173953319096</v>
      </c>
      <c r="G971" s="58">
        <v>106.190781080739</v>
      </c>
      <c r="H971" s="58">
        <v>105.527388434569</v>
      </c>
      <c r="I971" s="58">
        <v>114.087182862121</v>
      </c>
      <c r="J971" s="58">
        <v>110.469792537327</v>
      </c>
      <c r="K971" s="58">
        <v>122.947243197479</v>
      </c>
      <c r="L971" s="58">
        <v>102.198049449366</v>
      </c>
      <c r="M971" s="59">
        <v>0.77005165966240696</v>
      </c>
      <c r="N971" s="59">
        <v>0.80029352299491596</v>
      </c>
      <c r="O971" s="59">
        <v>0.77115963571079504</v>
      </c>
      <c r="P971" s="59">
        <v>0.74890093303910898</v>
      </c>
      <c r="Q971" s="59">
        <v>0.71993526504188998</v>
      </c>
      <c r="R971" s="59">
        <v>0.72676812049968498</v>
      </c>
      <c r="S971" s="59">
        <v>0.65255072208621301</v>
      </c>
    </row>
    <row r="972" spans="1:19" x14ac:dyDescent="0.35">
      <c r="A972" t="s">
        <v>2356</v>
      </c>
      <c r="B972" t="s">
        <v>2357</v>
      </c>
      <c r="C972" s="51" t="s">
        <v>40</v>
      </c>
      <c r="D972" s="51" t="s">
        <v>55</v>
      </c>
      <c r="E972" s="51" t="s">
        <v>3707</v>
      </c>
      <c r="F972" s="58">
        <v>105.250920520452</v>
      </c>
      <c r="G972" s="58">
        <v>94.488449450316594</v>
      </c>
      <c r="H972" s="58">
        <v>111.34277380389899</v>
      </c>
      <c r="I972" s="58">
        <v>99.066920058880697</v>
      </c>
      <c r="J972" s="58">
        <v>109.84160259799199</v>
      </c>
      <c r="K972" s="58">
        <v>121.509021359559</v>
      </c>
      <c r="L972" s="58">
        <v>95.656741126916103</v>
      </c>
      <c r="M972" s="59">
        <v>0.63147188881411898</v>
      </c>
      <c r="N972" s="59">
        <v>0.67010931047337496</v>
      </c>
      <c r="O972" s="59">
        <v>0.63514042395646197</v>
      </c>
      <c r="P972" s="59">
        <v>0.60686078290679801</v>
      </c>
      <c r="Q972" s="59">
        <v>0.57499427240526702</v>
      </c>
      <c r="R972" s="59">
        <v>0.58332808211843701</v>
      </c>
      <c r="S972" s="59">
        <v>0.52405726947254605</v>
      </c>
    </row>
    <row r="973" spans="1:19" x14ac:dyDescent="0.35">
      <c r="A973" t="s">
        <v>2370</v>
      </c>
      <c r="B973" t="s">
        <v>2371</v>
      </c>
      <c r="C973" s="51" t="s">
        <v>60</v>
      </c>
      <c r="D973" s="51" t="s">
        <v>440</v>
      </c>
      <c r="E973" s="51" t="s">
        <v>3707</v>
      </c>
      <c r="F973" s="58">
        <v>114.940583258449</v>
      </c>
      <c r="G973" s="58">
        <v>127.746303802555</v>
      </c>
      <c r="H973" s="58">
        <v>120.489698106715</v>
      </c>
      <c r="I973" s="58">
        <v>130.80552857416399</v>
      </c>
      <c r="J973" s="58">
        <v>128.28510864817</v>
      </c>
      <c r="K973" s="58">
        <v>105.58306223577399</v>
      </c>
      <c r="L973" s="58">
        <v>99.029054545925504</v>
      </c>
      <c r="M973" s="59">
        <v>0.63228028911135004</v>
      </c>
      <c r="N973" s="59">
        <v>0.67330490550283095</v>
      </c>
      <c r="O973" s="59">
        <v>0.63653615474652303</v>
      </c>
      <c r="P973" s="59">
        <v>0.60546090422644105</v>
      </c>
      <c r="Q973" s="59">
        <v>0.57008307519281698</v>
      </c>
      <c r="R973" s="59">
        <v>0.58005180507404897</v>
      </c>
      <c r="S973" s="59">
        <v>0.51319178911316898</v>
      </c>
    </row>
    <row r="974" spans="1:19" x14ac:dyDescent="0.35">
      <c r="A974" t="s">
        <v>2360</v>
      </c>
      <c r="B974" t="s">
        <v>2361</v>
      </c>
      <c r="C974" s="51" t="s">
        <v>40</v>
      </c>
      <c r="D974" s="51" t="s">
        <v>55</v>
      </c>
      <c r="E974" s="51" t="s">
        <v>3707</v>
      </c>
      <c r="F974" s="58">
        <v>99.841624378155103</v>
      </c>
      <c r="G974" s="58">
        <v>106.87606163155201</v>
      </c>
      <c r="H974" s="58">
        <v>113.003399321879</v>
      </c>
      <c r="I974" s="58">
        <v>103.020979179444</v>
      </c>
      <c r="J974" s="58">
        <v>111.049819800203</v>
      </c>
      <c r="K974" s="58">
        <v>117.34513809222101</v>
      </c>
      <c r="L974" s="58">
        <v>97.675318523867304</v>
      </c>
      <c r="M974" s="59">
        <v>0.63147188881411898</v>
      </c>
      <c r="N974" s="59">
        <v>0.67010931047337496</v>
      </c>
      <c r="O974" s="59">
        <v>0.63514042395646197</v>
      </c>
      <c r="P974" s="59">
        <v>0.60686078290679801</v>
      </c>
      <c r="Q974" s="59">
        <v>0.57499427240526702</v>
      </c>
      <c r="R974" s="59">
        <v>0.58332808211843701</v>
      </c>
      <c r="S974" s="59">
        <v>0.52405726947254605</v>
      </c>
    </row>
    <row r="975" spans="1:19" x14ac:dyDescent="0.35">
      <c r="A975" t="s">
        <v>2368</v>
      </c>
      <c r="B975" t="s">
        <v>2369</v>
      </c>
      <c r="C975" s="51" t="s">
        <v>60</v>
      </c>
      <c r="D975" s="51" t="s">
        <v>440</v>
      </c>
      <c r="E975" s="51" t="s">
        <v>3707</v>
      </c>
      <c r="F975" s="58">
        <v>102.99347651906101</v>
      </c>
      <c r="G975" s="58">
        <v>119.32796403512501</v>
      </c>
      <c r="H975" s="58">
        <v>110.724705666117</v>
      </c>
      <c r="I975" s="58">
        <v>118.31781037569699</v>
      </c>
      <c r="J975" s="58">
        <v>128.77682158447499</v>
      </c>
      <c r="K975" s="58">
        <v>111.20073288472101</v>
      </c>
      <c r="L975" s="58">
        <v>105.657656434863</v>
      </c>
      <c r="M975" s="59">
        <v>0.63185620529129205</v>
      </c>
      <c r="N975" s="59">
        <v>0.67235612535822398</v>
      </c>
      <c r="O975" s="59">
        <v>0.63621828263937896</v>
      </c>
      <c r="P975" s="59">
        <v>0.60445306081807304</v>
      </c>
      <c r="Q975" s="59">
        <v>0.56898726714181802</v>
      </c>
      <c r="R975" s="59">
        <v>0.57952543286339997</v>
      </c>
      <c r="S975" s="59">
        <v>0.51214187241905496</v>
      </c>
    </row>
    <row r="976" spans="1:19" x14ac:dyDescent="0.35">
      <c r="A976" t="s">
        <v>2374</v>
      </c>
      <c r="B976" t="s">
        <v>2375</v>
      </c>
      <c r="C976" s="51" t="s">
        <v>60</v>
      </c>
      <c r="D976" s="51" t="s">
        <v>440</v>
      </c>
      <c r="E976" s="51" t="s">
        <v>3708</v>
      </c>
      <c r="F976" s="58">
        <v>109.336352358933</v>
      </c>
      <c r="G976" s="58">
        <v>121.124805118886</v>
      </c>
      <c r="H976" s="58">
        <v>116.37722454004999</v>
      </c>
      <c r="I976" s="58">
        <v>123.224785962789</v>
      </c>
      <c r="J976" s="58">
        <v>124.82033975406701</v>
      </c>
      <c r="K976" s="58">
        <v>107.416385157805</v>
      </c>
      <c r="L976" s="58">
        <v>99.979485277807399</v>
      </c>
      <c r="M976" s="59">
        <v>0.52060688569857105</v>
      </c>
      <c r="N976" s="59">
        <v>0.54585147764503394</v>
      </c>
      <c r="O976" s="59">
        <v>0.52298855802644295</v>
      </c>
      <c r="P976" s="59">
        <v>0.502737912202742</v>
      </c>
      <c r="Q976" s="59">
        <v>0.47758123196851698</v>
      </c>
      <c r="R976" s="59">
        <v>0.484158352269355</v>
      </c>
      <c r="S976" s="59">
        <v>0.43365938388726999</v>
      </c>
    </row>
    <row r="977" spans="1:19" x14ac:dyDescent="0.35">
      <c r="A977" t="s">
        <v>2354</v>
      </c>
      <c r="B977" t="s">
        <v>2355</v>
      </c>
      <c r="C977" s="51" t="s">
        <v>60</v>
      </c>
      <c r="D977" s="51" t="s">
        <v>55</v>
      </c>
      <c r="E977" s="51" t="s">
        <v>3707</v>
      </c>
      <c r="F977" s="58">
        <v>104.353885286763</v>
      </c>
      <c r="G977" s="58">
        <v>98.496506575104704</v>
      </c>
      <c r="H977" s="58">
        <v>108.008133371894</v>
      </c>
      <c r="I977" s="58">
        <v>101.087233923265</v>
      </c>
      <c r="J977" s="58">
        <v>121.45599824444299</v>
      </c>
      <c r="K977" s="58">
        <v>117.28780643959</v>
      </c>
      <c r="L977" s="58">
        <v>94.741433195276699</v>
      </c>
      <c r="M977" s="59">
        <v>0.72825214326340404</v>
      </c>
      <c r="N977" s="59">
        <v>0.763547610467608</v>
      </c>
      <c r="O977" s="59">
        <v>0.73158313423350896</v>
      </c>
      <c r="P977" s="59">
        <v>0.70530235192206103</v>
      </c>
      <c r="Q977" s="59">
        <v>0.67374833648793797</v>
      </c>
      <c r="R977" s="59">
        <v>0.68171194243224698</v>
      </c>
      <c r="S977" s="59">
        <v>0.62030835274819296</v>
      </c>
    </row>
    <row r="978" spans="1:19" x14ac:dyDescent="0.35">
      <c r="A978" t="s">
        <v>2366</v>
      </c>
      <c r="B978" t="s">
        <v>2367</v>
      </c>
      <c r="C978" s="51" t="s">
        <v>40</v>
      </c>
      <c r="D978" s="51" t="s">
        <v>440</v>
      </c>
      <c r="E978" s="51" t="s">
        <v>3707</v>
      </c>
      <c r="F978" s="58">
        <v>105.80943746515</v>
      </c>
      <c r="G978" s="58">
        <v>121.081506951774</v>
      </c>
      <c r="H978" s="58">
        <v>116.933981347353</v>
      </c>
      <c r="I978" s="58">
        <v>121.92401379994899</v>
      </c>
      <c r="J978" s="58">
        <v>130.38105373960701</v>
      </c>
      <c r="K978" s="58">
        <v>106.66029532289799</v>
      </c>
      <c r="L978" s="58">
        <v>99.599613790478202</v>
      </c>
      <c r="M978" s="59">
        <v>0.63041973368571402</v>
      </c>
      <c r="N978" s="59">
        <v>0.67208114872529601</v>
      </c>
      <c r="O978" s="59">
        <v>0.63456349078949703</v>
      </c>
      <c r="P978" s="59">
        <v>0.60412025426471405</v>
      </c>
      <c r="Q978" s="59">
        <v>0.56880122728253402</v>
      </c>
      <c r="R978" s="59">
        <v>0.57816858957892403</v>
      </c>
      <c r="S978" s="59">
        <v>0.51192342244749101</v>
      </c>
    </row>
    <row r="979" spans="1:19" x14ac:dyDescent="0.35">
      <c r="A979" t="s">
        <v>2362</v>
      </c>
      <c r="B979" t="s">
        <v>2363</v>
      </c>
      <c r="C979" s="51" t="s">
        <v>40</v>
      </c>
      <c r="D979" s="51" t="s">
        <v>55</v>
      </c>
      <c r="E979" s="51" t="s">
        <v>3707</v>
      </c>
      <c r="F979" s="58">
        <v>107.951475021779</v>
      </c>
      <c r="G979" s="58">
        <v>94.488449450316594</v>
      </c>
      <c r="H979" s="58">
        <v>105.536314698599</v>
      </c>
      <c r="I979" s="58">
        <v>103.020979179444</v>
      </c>
      <c r="J979" s="58">
        <v>113.466254204626</v>
      </c>
      <c r="K979" s="58">
        <v>117.34513809222101</v>
      </c>
      <c r="L979" s="58">
        <v>97.675318523867304</v>
      </c>
      <c r="M979" s="59">
        <v>0.63147188881411898</v>
      </c>
      <c r="N979" s="59">
        <v>0.67010931047337496</v>
      </c>
      <c r="O979" s="59">
        <v>0.63514042395646197</v>
      </c>
      <c r="P979" s="59">
        <v>0.60686078290679801</v>
      </c>
      <c r="Q979" s="59">
        <v>0.57499427240526702</v>
      </c>
      <c r="R979" s="59">
        <v>0.58332808211843701</v>
      </c>
      <c r="S979" s="59">
        <v>0.52405726947254605</v>
      </c>
    </row>
    <row r="980" spans="1:19" x14ac:dyDescent="0.35">
      <c r="A980" t="s">
        <v>2372</v>
      </c>
      <c r="B980" t="s">
        <v>2373</v>
      </c>
      <c r="C980" s="51" t="s">
        <v>60</v>
      </c>
      <c r="D980" s="51" t="s">
        <v>440</v>
      </c>
      <c r="E980" s="51" t="s">
        <v>3707</v>
      </c>
      <c r="F980" s="58">
        <v>111.103332624418</v>
      </c>
      <c r="G980" s="58">
        <v>124.28300890761901</v>
      </c>
      <c r="H980" s="58">
        <v>119.852453630529</v>
      </c>
      <c r="I980" s="58">
        <v>128.86327885660401</v>
      </c>
      <c r="J980" s="58">
        <v>129.985038786686</v>
      </c>
      <c r="K980" s="58">
        <v>104.958003892956</v>
      </c>
      <c r="L980" s="58">
        <v>99.6019688904547</v>
      </c>
      <c r="M980" s="59">
        <v>0.63185620529129205</v>
      </c>
      <c r="N980" s="59">
        <v>0.67235612535822398</v>
      </c>
      <c r="O980" s="59">
        <v>0.63621828263937896</v>
      </c>
      <c r="P980" s="59">
        <v>0.60445306081807304</v>
      </c>
      <c r="Q980" s="59">
        <v>0.56898726714181802</v>
      </c>
      <c r="R980" s="59">
        <v>0.57952543286339997</v>
      </c>
      <c r="S980" s="59">
        <v>0.51214187241905496</v>
      </c>
    </row>
    <row r="981" spans="1:19" x14ac:dyDescent="0.35">
      <c r="A981" t="s">
        <v>2358</v>
      </c>
      <c r="B981" t="s">
        <v>2359</v>
      </c>
      <c r="C981" s="51" t="s">
        <v>40</v>
      </c>
      <c r="D981" s="51" t="s">
        <v>55</v>
      </c>
      <c r="E981" s="51" t="s">
        <v>3707</v>
      </c>
      <c r="F981" s="58">
        <v>105.250920520452</v>
      </c>
      <c r="G981" s="58">
        <v>98.204735075772305</v>
      </c>
      <c r="H981" s="58">
        <v>101.390481111279</v>
      </c>
      <c r="I981" s="58">
        <v>99.066920058880697</v>
      </c>
      <c r="J981" s="58">
        <v>114.674471406837</v>
      </c>
      <c r="K981" s="58">
        <v>111.10246643211001</v>
      </c>
      <c r="L981" s="58">
        <v>101.712439832936</v>
      </c>
      <c r="M981" s="59">
        <v>0.63147188881411898</v>
      </c>
      <c r="N981" s="59">
        <v>0.67010931047337496</v>
      </c>
      <c r="O981" s="59">
        <v>0.63514042395646197</v>
      </c>
      <c r="P981" s="59">
        <v>0.60686078290679801</v>
      </c>
      <c r="Q981" s="59">
        <v>0.57499427240526702</v>
      </c>
      <c r="R981" s="59">
        <v>0.58332808211843701</v>
      </c>
      <c r="S981" s="59">
        <v>0.52405726947254605</v>
      </c>
    </row>
    <row r="982" spans="1:19" x14ac:dyDescent="0.35">
      <c r="A982" t="s">
        <v>543</v>
      </c>
      <c r="B982" t="s">
        <v>544</v>
      </c>
      <c r="C982" s="51" t="s">
        <v>40</v>
      </c>
      <c r="D982" s="51" t="s">
        <v>261</v>
      </c>
      <c r="E982" s="51" t="s">
        <v>3707</v>
      </c>
      <c r="F982" s="58">
        <v>104.718237578771</v>
      </c>
      <c r="G982" s="58">
        <v>121.365376042837</v>
      </c>
      <c r="H982" s="58">
        <v>112.6261890203</v>
      </c>
      <c r="I982" s="58">
        <v>118.534255758336</v>
      </c>
      <c r="J982" s="58">
        <v>122.990399344631</v>
      </c>
      <c r="K982" s="58">
        <v>119.586519051859</v>
      </c>
      <c r="L982" s="58">
        <v>84.618437764138207</v>
      </c>
      <c r="M982" s="59">
        <v>0.65424917568763896</v>
      </c>
      <c r="N982" s="59">
        <v>0.69223375797615605</v>
      </c>
      <c r="O982" s="59">
        <v>0.65721925683999205</v>
      </c>
      <c r="P982" s="59">
        <v>0.63120948671752197</v>
      </c>
      <c r="Q982" s="59">
        <v>0.59939586639263198</v>
      </c>
      <c r="R982" s="59">
        <v>0.60613468963363004</v>
      </c>
      <c r="S982" s="59">
        <v>0.54553477909010495</v>
      </c>
    </row>
    <row r="983" spans="1:19" x14ac:dyDescent="0.35">
      <c r="A983" t="s">
        <v>2144</v>
      </c>
      <c r="B983" t="s">
        <v>2145</v>
      </c>
      <c r="C983" s="51" t="s">
        <v>60</v>
      </c>
      <c r="D983" s="51" t="s">
        <v>109</v>
      </c>
      <c r="E983" s="51" t="s">
        <v>3707</v>
      </c>
      <c r="F983" s="58">
        <v>100.984055331826</v>
      </c>
      <c r="G983" s="58">
        <v>103.41017147470301</v>
      </c>
      <c r="H983" s="58">
        <v>104.13455083749299</v>
      </c>
      <c r="I983" s="58">
        <v>104.799057476393</v>
      </c>
      <c r="J983" s="58">
        <v>101.11369556562001</v>
      </c>
      <c r="K983" s="58">
        <v>97.400442246066405</v>
      </c>
      <c r="L983" s="58">
        <v>92.255295902509701</v>
      </c>
      <c r="M983" s="59">
        <v>0.63194105997032202</v>
      </c>
      <c r="N983" s="59">
        <v>0.67436637028461299</v>
      </c>
      <c r="O983" s="59">
        <v>0.63623968625501903</v>
      </c>
      <c r="P983" s="59">
        <v>0.60541629130921104</v>
      </c>
      <c r="Q983" s="59">
        <v>0.56953091796441202</v>
      </c>
      <c r="R983" s="59">
        <v>0.57880991721929897</v>
      </c>
      <c r="S983" s="59">
        <v>0.51213563274388396</v>
      </c>
    </row>
    <row r="984" spans="1:19" x14ac:dyDescent="0.35">
      <c r="A984" t="s">
        <v>2142</v>
      </c>
      <c r="B984" t="s">
        <v>2143</v>
      </c>
      <c r="C984" s="51" t="s">
        <v>60</v>
      </c>
      <c r="D984" s="51" t="s">
        <v>109</v>
      </c>
      <c r="E984" s="51" t="s">
        <v>3707</v>
      </c>
      <c r="F984" s="58">
        <v>90.173584646065095</v>
      </c>
      <c r="G984" s="58">
        <v>98.455122003010402</v>
      </c>
      <c r="H984" s="58">
        <v>116.577762895506</v>
      </c>
      <c r="I984" s="58">
        <v>104.799057476393</v>
      </c>
      <c r="J984" s="58">
        <v>108.36303738624299</v>
      </c>
      <c r="K984" s="58">
        <v>99.479265037832107</v>
      </c>
      <c r="L984" s="58">
        <v>90.236746409586701</v>
      </c>
      <c r="M984" s="59">
        <v>0.63194105997032202</v>
      </c>
      <c r="N984" s="59">
        <v>0.67436637028461299</v>
      </c>
      <c r="O984" s="59">
        <v>0.63623968625501903</v>
      </c>
      <c r="P984" s="59">
        <v>0.60541629130921104</v>
      </c>
      <c r="Q984" s="59">
        <v>0.56953091796441202</v>
      </c>
      <c r="R984" s="59">
        <v>0.57880991721929897</v>
      </c>
      <c r="S984" s="59">
        <v>0.51213563274388396</v>
      </c>
    </row>
    <row r="985" spans="1:19" x14ac:dyDescent="0.35">
      <c r="A985" t="s">
        <v>539</v>
      </c>
      <c r="B985" t="s">
        <v>540</v>
      </c>
      <c r="C985" s="51" t="s">
        <v>40</v>
      </c>
      <c r="D985" s="51" t="s">
        <v>261</v>
      </c>
      <c r="E985" s="51" t="s">
        <v>3707</v>
      </c>
      <c r="F985" s="58">
        <v>102.01763938357099</v>
      </c>
      <c r="G985" s="58">
        <v>116.410331170342</v>
      </c>
      <c r="H985" s="58">
        <v>115.111359266487</v>
      </c>
      <c r="I985" s="58">
        <v>129.07972423924201</v>
      </c>
      <c r="J985" s="58">
        <v>118.157530535787</v>
      </c>
      <c r="K985" s="58">
        <v>117.507730659085</v>
      </c>
      <c r="L985" s="58">
        <v>84.618437764138207</v>
      </c>
      <c r="M985" s="59">
        <v>0.65424917568763896</v>
      </c>
      <c r="N985" s="59">
        <v>0.69223375797615605</v>
      </c>
      <c r="O985" s="59">
        <v>0.65721925683999205</v>
      </c>
      <c r="P985" s="59">
        <v>0.63120948671752197</v>
      </c>
      <c r="Q985" s="59">
        <v>0.59939586639263198</v>
      </c>
      <c r="R985" s="59">
        <v>0.60613468963363004</v>
      </c>
      <c r="S985" s="59">
        <v>0.54553477909010495</v>
      </c>
    </row>
    <row r="986" spans="1:19" x14ac:dyDescent="0.35">
      <c r="A986" t="s">
        <v>541</v>
      </c>
      <c r="B986" t="s">
        <v>542</v>
      </c>
      <c r="C986" s="51" t="s">
        <v>40</v>
      </c>
      <c r="D986" s="51" t="s">
        <v>261</v>
      </c>
      <c r="E986" s="51" t="s">
        <v>3708</v>
      </c>
      <c r="F986" s="58">
        <v>101.829575488042</v>
      </c>
      <c r="G986" s="58">
        <v>118.80240707194601</v>
      </c>
      <c r="H986" s="58">
        <v>113.19837767389301</v>
      </c>
      <c r="I986" s="58">
        <v>124.606466637764</v>
      </c>
      <c r="J986" s="58">
        <v>121.57413675343101</v>
      </c>
      <c r="K986" s="58">
        <v>116.559407792903</v>
      </c>
      <c r="L986" s="58">
        <v>85.919658405202995</v>
      </c>
      <c r="M986" s="59">
        <v>0.55962050541001396</v>
      </c>
      <c r="N986" s="59">
        <v>0.58337173097358497</v>
      </c>
      <c r="O986" s="59">
        <v>0.56095255711793601</v>
      </c>
      <c r="P986" s="59">
        <v>0.545426379719535</v>
      </c>
      <c r="Q986" s="59">
        <v>0.52296541967180599</v>
      </c>
      <c r="R986" s="59">
        <v>0.52635839325300704</v>
      </c>
      <c r="S986" s="59">
        <v>0.48084098989369001</v>
      </c>
    </row>
    <row r="987" spans="1:19" x14ac:dyDescent="0.35">
      <c r="A987" t="s">
        <v>545</v>
      </c>
      <c r="B987" t="s">
        <v>546</v>
      </c>
      <c r="C987" s="51" t="s">
        <v>40</v>
      </c>
      <c r="D987" s="51" t="s">
        <v>261</v>
      </c>
      <c r="E987" s="51" t="s">
        <v>3707</v>
      </c>
      <c r="F987" s="58">
        <v>104.718237578771</v>
      </c>
      <c r="G987" s="58">
        <v>116.410331170342</v>
      </c>
      <c r="H987" s="58">
        <v>112.6261890203</v>
      </c>
      <c r="I987" s="58">
        <v>119.85096782073499</v>
      </c>
      <c r="J987" s="58">
        <v>119.36574773799801</v>
      </c>
      <c r="K987" s="58">
        <v>121.671613926422</v>
      </c>
      <c r="L987" s="58">
        <v>84.618437764138207</v>
      </c>
      <c r="M987" s="59">
        <v>0.65424917568763896</v>
      </c>
      <c r="N987" s="59">
        <v>0.69223375797615605</v>
      </c>
      <c r="O987" s="59">
        <v>0.65721925683999205</v>
      </c>
      <c r="P987" s="59">
        <v>0.63120948671752197</v>
      </c>
      <c r="Q987" s="59">
        <v>0.59939586639263198</v>
      </c>
      <c r="R987" s="59">
        <v>0.60613468963363004</v>
      </c>
      <c r="S987" s="59">
        <v>0.54553477909010495</v>
      </c>
    </row>
    <row r="988" spans="1:19" x14ac:dyDescent="0.35">
      <c r="A988" t="s">
        <v>2140</v>
      </c>
      <c r="B988" t="s">
        <v>2141</v>
      </c>
      <c r="C988" s="51" t="s">
        <v>60</v>
      </c>
      <c r="D988" s="51" t="s">
        <v>109</v>
      </c>
      <c r="E988" s="51" t="s">
        <v>3707</v>
      </c>
      <c r="F988" s="58">
        <v>106.39335147412299</v>
      </c>
      <c r="G988" s="58">
        <v>104.648932692827</v>
      </c>
      <c r="H988" s="58">
        <v>118.23260147112801</v>
      </c>
      <c r="I988" s="58">
        <v>110.06978729833899</v>
      </c>
      <c r="J988" s="58">
        <v>109.571254588454</v>
      </c>
      <c r="K988" s="58">
        <v>97.400442246066405</v>
      </c>
      <c r="L988" s="58">
        <v>92.255295902509701</v>
      </c>
      <c r="M988" s="59">
        <v>0.63194105997032202</v>
      </c>
      <c r="N988" s="59">
        <v>0.67436637028461299</v>
      </c>
      <c r="O988" s="59">
        <v>0.63623968625501903</v>
      </c>
      <c r="P988" s="59">
        <v>0.60541629130921104</v>
      </c>
      <c r="Q988" s="59">
        <v>0.56953091796441202</v>
      </c>
      <c r="R988" s="59">
        <v>0.57880991721929897</v>
      </c>
      <c r="S988" s="59">
        <v>0.51213563274388396</v>
      </c>
    </row>
    <row r="989" spans="1:19" x14ac:dyDescent="0.35">
      <c r="A989" t="s">
        <v>2134</v>
      </c>
      <c r="B989" t="s">
        <v>2135</v>
      </c>
      <c r="C989" s="51" t="s">
        <v>40</v>
      </c>
      <c r="D989" s="51" t="s">
        <v>109</v>
      </c>
      <c r="E989" s="51" t="s">
        <v>3707</v>
      </c>
      <c r="F989" s="58">
        <v>94.515128127131206</v>
      </c>
      <c r="G989" s="58">
        <v>103.235237681171</v>
      </c>
      <c r="H989" s="58">
        <v>105.944048284383</v>
      </c>
      <c r="I989" s="58">
        <v>112.97466695814801</v>
      </c>
      <c r="J989" s="58">
        <v>104.54983710533899</v>
      </c>
      <c r="K989" s="58">
        <v>97.122475461446797</v>
      </c>
      <c r="L989" s="58">
        <v>92.559812561798196</v>
      </c>
      <c r="M989" s="59">
        <v>0.63197231743939897</v>
      </c>
      <c r="N989" s="59">
        <v>0.67439274780192604</v>
      </c>
      <c r="O989" s="59">
        <v>0.63627331806418896</v>
      </c>
      <c r="P989" s="59">
        <v>0.60544138671372705</v>
      </c>
      <c r="Q989" s="59">
        <v>0.56955877679972899</v>
      </c>
      <c r="R989" s="59">
        <v>0.57884222478623104</v>
      </c>
      <c r="S989" s="59">
        <v>0.51216371047067299</v>
      </c>
    </row>
    <row r="990" spans="1:19" x14ac:dyDescent="0.35">
      <c r="A990" t="s">
        <v>2136</v>
      </c>
      <c r="B990" t="s">
        <v>2137</v>
      </c>
      <c r="C990" s="51" t="s">
        <v>40</v>
      </c>
      <c r="D990" s="51" t="s">
        <v>109</v>
      </c>
      <c r="E990" s="51" t="s">
        <v>3708</v>
      </c>
      <c r="F990" s="58">
        <v>99.824632922894494</v>
      </c>
      <c r="G990" s="58">
        <v>104.34367732954</v>
      </c>
      <c r="H990" s="58">
        <v>111.327152841846</v>
      </c>
      <c r="I990" s="58">
        <v>107.145340695957</v>
      </c>
      <c r="J990" s="58">
        <v>106.849242962255</v>
      </c>
      <c r="K990" s="58">
        <v>98.544644436629497</v>
      </c>
      <c r="L990" s="58">
        <v>92.6057704961745</v>
      </c>
      <c r="M990" s="59">
        <v>0.52448048291248806</v>
      </c>
      <c r="N990" s="59">
        <v>0.55269186350081501</v>
      </c>
      <c r="O990" s="59">
        <v>0.52689706159966199</v>
      </c>
      <c r="P990" s="59">
        <v>0.50693412027183604</v>
      </c>
      <c r="Q990" s="59">
        <v>0.48068727894501401</v>
      </c>
      <c r="R990" s="59">
        <v>0.48638275601334502</v>
      </c>
      <c r="S990" s="59">
        <v>0.43597867613327002</v>
      </c>
    </row>
    <row r="991" spans="1:19" x14ac:dyDescent="0.35">
      <c r="A991" t="s">
        <v>2138</v>
      </c>
      <c r="B991" t="s">
        <v>2139</v>
      </c>
      <c r="C991" s="51" t="s">
        <v>40</v>
      </c>
      <c r="D991" s="51" t="s">
        <v>109</v>
      </c>
      <c r="E991" s="51" t="s">
        <v>3707</v>
      </c>
      <c r="F991" s="58">
        <v>94.515128127131206</v>
      </c>
      <c r="G991" s="58">
        <v>99.518960597083506</v>
      </c>
      <c r="H991" s="58">
        <v>110.09563099090801</v>
      </c>
      <c r="I991" s="58">
        <v>103.749855744323</v>
      </c>
      <c r="J991" s="58">
        <v>109.382754173379</v>
      </c>
      <c r="K991" s="58">
        <v>97.122475461446797</v>
      </c>
      <c r="L991" s="58">
        <v>92.559812561798196</v>
      </c>
      <c r="M991" s="59">
        <v>0.63197231743939897</v>
      </c>
      <c r="N991" s="59">
        <v>0.67439274780192604</v>
      </c>
      <c r="O991" s="59">
        <v>0.63627331806418896</v>
      </c>
      <c r="P991" s="59">
        <v>0.60544138671372705</v>
      </c>
      <c r="Q991" s="59">
        <v>0.56955877679972899</v>
      </c>
      <c r="R991" s="59">
        <v>0.57884222478623104</v>
      </c>
      <c r="S991" s="59">
        <v>0.51216371047067299</v>
      </c>
    </row>
    <row r="992" spans="1:19" x14ac:dyDescent="0.35">
      <c r="A992" t="s">
        <v>848</v>
      </c>
      <c r="B992" t="s">
        <v>849</v>
      </c>
      <c r="C992" s="51" t="s">
        <v>60</v>
      </c>
      <c r="D992" s="51" t="s">
        <v>236</v>
      </c>
      <c r="E992" s="51" t="s">
        <v>3707</v>
      </c>
      <c r="F992" s="58">
        <v>106.09486769720399</v>
      </c>
      <c r="G992" s="58">
        <v>122.36915107783599</v>
      </c>
      <c r="H992" s="58">
        <v>108.63391743282099</v>
      </c>
      <c r="I992" s="58">
        <v>112.04662118919499</v>
      </c>
      <c r="J992" s="58">
        <v>113.74133161525801</v>
      </c>
      <c r="K992" s="58">
        <v>128.94975256471599</v>
      </c>
      <c r="L992" s="58">
        <v>88.8635891839305</v>
      </c>
      <c r="M992" s="59">
        <v>0.793487550312584</v>
      </c>
      <c r="N992" s="59">
        <v>0.82040928000840097</v>
      </c>
      <c r="O992" s="59">
        <v>0.79442353066828597</v>
      </c>
      <c r="P992" s="59">
        <v>0.77367827956237101</v>
      </c>
      <c r="Q992" s="59">
        <v>0.74583447677608705</v>
      </c>
      <c r="R992" s="59">
        <v>0.751431702270836</v>
      </c>
      <c r="S992" s="59">
        <v>0.68784438500325196</v>
      </c>
    </row>
    <row r="993" spans="1:19" x14ac:dyDescent="0.35">
      <c r="A993" t="s">
        <v>846</v>
      </c>
      <c r="B993" t="s">
        <v>847</v>
      </c>
      <c r="C993" s="51" t="s">
        <v>60</v>
      </c>
      <c r="D993" s="51" t="s">
        <v>236</v>
      </c>
      <c r="E993" s="51" t="s">
        <v>3707</v>
      </c>
      <c r="F993" s="58">
        <v>95.856191432109696</v>
      </c>
      <c r="G993" s="58">
        <v>130.52067163943201</v>
      </c>
      <c r="H993" s="58">
        <v>111.440735769314</v>
      </c>
      <c r="I993" s="58">
        <v>104.210840184871</v>
      </c>
      <c r="J993" s="58">
        <v>109.100727438688</v>
      </c>
      <c r="K993" s="58">
        <v>124.74103594502</v>
      </c>
      <c r="L993" s="58">
        <v>89.305142525503001</v>
      </c>
      <c r="M993" s="59">
        <v>0.63411400784237204</v>
      </c>
      <c r="N993" s="59">
        <v>0.67097918628139497</v>
      </c>
      <c r="O993" s="59">
        <v>0.63598276299421197</v>
      </c>
      <c r="P993" s="59">
        <v>0.610394703521844</v>
      </c>
      <c r="Q993" s="59">
        <v>0.57814010256232995</v>
      </c>
      <c r="R993" s="59">
        <v>0.58361536155489901</v>
      </c>
      <c r="S993" s="59">
        <v>0.51675896937162802</v>
      </c>
    </row>
    <row r="994" spans="1:19" x14ac:dyDescent="0.35">
      <c r="A994" t="s">
        <v>842</v>
      </c>
      <c r="B994" t="s">
        <v>843</v>
      </c>
      <c r="C994" s="51" t="s">
        <v>40</v>
      </c>
      <c r="D994" s="51" t="s">
        <v>236</v>
      </c>
      <c r="E994" s="51" t="s">
        <v>3707</v>
      </c>
      <c r="F994" s="58">
        <v>101.770703454531</v>
      </c>
      <c r="G994" s="58">
        <v>125.829357939609</v>
      </c>
      <c r="H994" s="58">
        <v>112.132067353818</v>
      </c>
      <c r="I994" s="58">
        <v>101.941968880712</v>
      </c>
      <c r="J994" s="58">
        <v>109.103429953599</v>
      </c>
      <c r="K994" s="58">
        <v>114.96088665422501</v>
      </c>
      <c r="L994" s="58">
        <v>98.051185783155901</v>
      </c>
      <c r="M994" s="59">
        <v>0.63827798950116499</v>
      </c>
      <c r="N994" s="59">
        <v>0.67291509381842696</v>
      </c>
      <c r="O994" s="59">
        <v>0.64063228275220097</v>
      </c>
      <c r="P994" s="59">
        <v>0.61230565424382</v>
      </c>
      <c r="Q994" s="59">
        <v>0.57968986133235101</v>
      </c>
      <c r="R994" s="59">
        <v>0.58756228144201195</v>
      </c>
      <c r="S994" s="59">
        <v>0.51883973634092895</v>
      </c>
    </row>
    <row r="995" spans="1:19" x14ac:dyDescent="0.35">
      <c r="A995" t="s">
        <v>844</v>
      </c>
      <c r="B995" t="s">
        <v>845</v>
      </c>
      <c r="C995" s="51" t="s">
        <v>40</v>
      </c>
      <c r="D995" s="51" t="s">
        <v>236</v>
      </c>
      <c r="E995" s="51" t="s">
        <v>3707</v>
      </c>
      <c r="F995" s="58">
        <v>101.770703454531</v>
      </c>
      <c r="G995" s="58">
        <v>129.54564159398001</v>
      </c>
      <c r="H995" s="58">
        <v>111.30173568325201</v>
      </c>
      <c r="I995" s="58">
        <v>101.941968880712</v>
      </c>
      <c r="J995" s="58">
        <v>115.144515964655</v>
      </c>
      <c r="K995" s="58">
        <v>114.96088665422501</v>
      </c>
      <c r="L995" s="58">
        <v>89.976932003407299</v>
      </c>
      <c r="M995" s="59">
        <v>0.63827798950116499</v>
      </c>
      <c r="N995" s="59">
        <v>0.67291509381842696</v>
      </c>
      <c r="O995" s="59">
        <v>0.64063228275220097</v>
      </c>
      <c r="P995" s="59">
        <v>0.61230565424382</v>
      </c>
      <c r="Q995" s="59">
        <v>0.57968986133235101</v>
      </c>
      <c r="R995" s="59">
        <v>0.58756228144201195</v>
      </c>
      <c r="S995" s="59">
        <v>0.51883973634092895</v>
      </c>
    </row>
    <row r="996" spans="1:19" x14ac:dyDescent="0.35">
      <c r="A996" t="s">
        <v>2998</v>
      </c>
      <c r="B996" t="s">
        <v>2999</v>
      </c>
      <c r="C996" s="51" t="s">
        <v>40</v>
      </c>
      <c r="D996" s="51" t="s">
        <v>1863</v>
      </c>
      <c r="E996" s="51" t="s">
        <v>3708</v>
      </c>
      <c r="F996" s="58">
        <v>104.423030842404</v>
      </c>
      <c r="G996" s="58">
        <v>107.745145858386</v>
      </c>
      <c r="H996" s="58">
        <v>117.28127353517</v>
      </c>
      <c r="I996" s="58">
        <v>110.061483278808</v>
      </c>
      <c r="J996" s="58">
        <v>115.740323984247</v>
      </c>
      <c r="K996" s="58">
        <v>94.907977313728196</v>
      </c>
      <c r="L996" s="58">
        <v>94.757087355073395</v>
      </c>
      <c r="M996" s="59">
        <v>0.43450564865449598</v>
      </c>
      <c r="N996" s="59">
        <v>0.46869650470531898</v>
      </c>
      <c r="O996" s="59">
        <v>0.43731479948031898</v>
      </c>
      <c r="P996" s="59">
        <v>0.41545528429061701</v>
      </c>
      <c r="Q996" s="59">
        <v>0.38724742315224198</v>
      </c>
      <c r="R996" s="59">
        <v>0.39246279437554499</v>
      </c>
      <c r="S996" s="59">
        <v>0.34267444247324302</v>
      </c>
    </row>
    <row r="997" spans="1:19" x14ac:dyDescent="0.35">
      <c r="A997" t="s">
        <v>3002</v>
      </c>
      <c r="B997" t="s">
        <v>3003</v>
      </c>
      <c r="C997" s="51" t="s">
        <v>60</v>
      </c>
      <c r="D997" s="51" t="s">
        <v>1863</v>
      </c>
      <c r="E997" s="51" t="s">
        <v>3708</v>
      </c>
      <c r="F997" s="58">
        <v>104.423030842404</v>
      </c>
      <c r="G997" s="58">
        <v>107.745145858386</v>
      </c>
      <c r="H997" s="58">
        <v>117.28127353517</v>
      </c>
      <c r="I997" s="58">
        <v>110.061483278808</v>
      </c>
      <c r="J997" s="58">
        <v>115.740323984247</v>
      </c>
      <c r="K997" s="58">
        <v>94.907977313728196</v>
      </c>
      <c r="L997" s="58">
        <v>94.757087355073395</v>
      </c>
      <c r="M997" s="59">
        <v>0.43450564865449598</v>
      </c>
      <c r="N997" s="59">
        <v>0.46869650470531898</v>
      </c>
      <c r="O997" s="59">
        <v>0.43731479948031898</v>
      </c>
      <c r="P997" s="59">
        <v>0.41545528429061701</v>
      </c>
      <c r="Q997" s="59">
        <v>0.38724742315224198</v>
      </c>
      <c r="R997" s="59">
        <v>0.39246279437554499</v>
      </c>
      <c r="S997" s="59">
        <v>0.34267444247324302</v>
      </c>
    </row>
    <row r="998" spans="1:19" x14ac:dyDescent="0.35">
      <c r="A998" t="s">
        <v>3000</v>
      </c>
      <c r="B998" t="s">
        <v>3001</v>
      </c>
      <c r="C998" s="51" t="s">
        <v>60</v>
      </c>
      <c r="D998" s="51" t="s">
        <v>1863</v>
      </c>
      <c r="E998" s="51" t="s">
        <v>3708</v>
      </c>
      <c r="F998" s="58">
        <v>104.423030842404</v>
      </c>
      <c r="G998" s="58">
        <v>107.745145858386</v>
      </c>
      <c r="H998" s="58">
        <v>117.28127353517</v>
      </c>
      <c r="I998" s="58">
        <v>110.061483278808</v>
      </c>
      <c r="J998" s="58">
        <v>115.740323984247</v>
      </c>
      <c r="K998" s="58">
        <v>94.907977313728196</v>
      </c>
      <c r="L998" s="58">
        <v>94.757087355073395</v>
      </c>
      <c r="M998" s="59">
        <v>0.43450564865449598</v>
      </c>
      <c r="N998" s="59">
        <v>0.46869650470531898</v>
      </c>
      <c r="O998" s="59">
        <v>0.43731479948031898</v>
      </c>
      <c r="P998" s="59">
        <v>0.41545528429061701</v>
      </c>
      <c r="Q998" s="59">
        <v>0.38724742315224198</v>
      </c>
      <c r="R998" s="59">
        <v>0.39246279437554499</v>
      </c>
      <c r="S998" s="59">
        <v>0.34267444247324302</v>
      </c>
    </row>
    <row r="999" spans="1:19" x14ac:dyDescent="0.35">
      <c r="A999" t="s">
        <v>2994</v>
      </c>
      <c r="B999" t="s">
        <v>2995</v>
      </c>
      <c r="C999" s="51" t="s">
        <v>40</v>
      </c>
      <c r="D999" s="51" t="s">
        <v>1863</v>
      </c>
      <c r="E999" s="51" t="s">
        <v>3708</v>
      </c>
      <c r="F999" s="58">
        <v>104.423030842404</v>
      </c>
      <c r="G999" s="58">
        <v>107.745145858386</v>
      </c>
      <c r="H999" s="58">
        <v>117.28127353517</v>
      </c>
      <c r="I999" s="58">
        <v>110.061483278808</v>
      </c>
      <c r="J999" s="58">
        <v>115.740323984247</v>
      </c>
      <c r="K999" s="58">
        <v>94.907977313728196</v>
      </c>
      <c r="L999" s="58">
        <v>94.757087355073395</v>
      </c>
      <c r="M999" s="59">
        <v>0.43450564865449598</v>
      </c>
      <c r="N999" s="59">
        <v>0.46869650470531898</v>
      </c>
      <c r="O999" s="59">
        <v>0.43731479948031898</v>
      </c>
      <c r="P999" s="59">
        <v>0.41545528429061701</v>
      </c>
      <c r="Q999" s="59">
        <v>0.38724742315224198</v>
      </c>
      <c r="R999" s="59">
        <v>0.39246279437554499</v>
      </c>
      <c r="S999" s="59">
        <v>0.34267444247324302</v>
      </c>
    </row>
    <row r="1000" spans="1:19" x14ac:dyDescent="0.35">
      <c r="A1000" t="s">
        <v>2996</v>
      </c>
      <c r="B1000" t="s">
        <v>2997</v>
      </c>
      <c r="C1000" s="51" t="s">
        <v>40</v>
      </c>
      <c r="D1000" s="51" t="s">
        <v>1863</v>
      </c>
      <c r="E1000" s="51" t="s">
        <v>3708</v>
      </c>
      <c r="F1000" s="58">
        <v>104.423030842404</v>
      </c>
      <c r="G1000" s="58">
        <v>107.745145858386</v>
      </c>
      <c r="H1000" s="58">
        <v>117.28127353517</v>
      </c>
      <c r="I1000" s="58">
        <v>110.061483278808</v>
      </c>
      <c r="J1000" s="58">
        <v>115.740323984247</v>
      </c>
      <c r="K1000" s="58">
        <v>94.907977313728196</v>
      </c>
      <c r="L1000" s="58">
        <v>94.757087355073395</v>
      </c>
      <c r="M1000" s="59">
        <v>0.43450564865449598</v>
      </c>
      <c r="N1000" s="59">
        <v>0.46869650470531898</v>
      </c>
      <c r="O1000" s="59">
        <v>0.43731479948031898</v>
      </c>
      <c r="P1000" s="59">
        <v>0.41545528429061701</v>
      </c>
      <c r="Q1000" s="59">
        <v>0.38724742315224198</v>
      </c>
      <c r="R1000" s="59">
        <v>0.39246279437554499</v>
      </c>
      <c r="S1000" s="59">
        <v>0.34267444247324302</v>
      </c>
    </row>
    <row r="1001" spans="1:19" x14ac:dyDescent="0.35">
      <c r="A1001" t="s">
        <v>3004</v>
      </c>
      <c r="B1001" t="s">
        <v>3005</v>
      </c>
      <c r="C1001" s="51" t="s">
        <v>60</v>
      </c>
      <c r="D1001" s="51" t="s">
        <v>1863</v>
      </c>
      <c r="E1001" s="51" t="s">
        <v>3708</v>
      </c>
      <c r="F1001" s="58">
        <v>104.423030842404</v>
      </c>
      <c r="G1001" s="58">
        <v>107.745145858386</v>
      </c>
      <c r="H1001" s="58">
        <v>117.28127353517</v>
      </c>
      <c r="I1001" s="58">
        <v>110.061483278808</v>
      </c>
      <c r="J1001" s="58">
        <v>115.740323984247</v>
      </c>
      <c r="K1001" s="58">
        <v>94.907977313728196</v>
      </c>
      <c r="L1001" s="58">
        <v>94.757087355073395</v>
      </c>
      <c r="M1001" s="59">
        <v>0.43450564865449598</v>
      </c>
      <c r="N1001" s="59">
        <v>0.46869650470531898</v>
      </c>
      <c r="O1001" s="59">
        <v>0.43731479948031898</v>
      </c>
      <c r="P1001" s="59">
        <v>0.41545528429061701</v>
      </c>
      <c r="Q1001" s="59">
        <v>0.38724742315224198</v>
      </c>
      <c r="R1001" s="59">
        <v>0.39246279437554499</v>
      </c>
      <c r="S1001" s="59">
        <v>0.34267444247324302</v>
      </c>
    </row>
    <row r="1002" spans="1:19" x14ac:dyDescent="0.35">
      <c r="A1002" t="s">
        <v>2232</v>
      </c>
      <c r="B1002" t="s">
        <v>2233</v>
      </c>
      <c r="C1002" s="51" t="s">
        <v>40</v>
      </c>
      <c r="D1002" s="51" t="s">
        <v>146</v>
      </c>
      <c r="E1002" s="51" t="s">
        <v>3707</v>
      </c>
      <c r="F1002" s="58">
        <v>109.84451211381899</v>
      </c>
      <c r="G1002" s="58">
        <v>95.362421967944599</v>
      </c>
      <c r="H1002" s="58">
        <v>102.078597727806</v>
      </c>
      <c r="I1002" s="58">
        <v>110.010577411952</v>
      </c>
      <c r="J1002" s="58">
        <v>110.794528659458</v>
      </c>
      <c r="K1002" s="58">
        <v>101.540257685629</v>
      </c>
      <c r="L1002" s="58">
        <v>110.037472694546</v>
      </c>
      <c r="M1002" s="59">
        <v>0.633349552402521</v>
      </c>
      <c r="N1002" s="59">
        <v>0.62875436155320397</v>
      </c>
      <c r="O1002" s="59">
        <v>0.51179936775452906</v>
      </c>
      <c r="P1002" s="59">
        <v>0.49565439985295801</v>
      </c>
      <c r="Q1002" s="59">
        <v>0.575364900278167</v>
      </c>
      <c r="R1002" s="59">
        <v>0.47969703396992902</v>
      </c>
      <c r="S1002" s="59">
        <v>0.42944808269337598</v>
      </c>
    </row>
    <row r="1003" spans="1:19" x14ac:dyDescent="0.35">
      <c r="A1003" t="s">
        <v>2238</v>
      </c>
      <c r="B1003" t="s">
        <v>2239</v>
      </c>
      <c r="C1003" s="51" t="s">
        <v>60</v>
      </c>
      <c r="D1003" s="51" t="s">
        <v>146</v>
      </c>
      <c r="E1003" s="51" t="s">
        <v>3707</v>
      </c>
      <c r="F1003" s="58">
        <v>113.168851284165</v>
      </c>
      <c r="G1003" s="58">
        <v>102.367007591169</v>
      </c>
      <c r="H1003" s="58">
        <v>110.476888369823</v>
      </c>
      <c r="I1003" s="58">
        <v>108.357950260636</v>
      </c>
      <c r="J1003" s="58">
        <v>112.80124249962201</v>
      </c>
      <c r="K1003" s="58">
        <v>96.681755581336105</v>
      </c>
      <c r="L1003" s="58">
        <v>108.762146991612</v>
      </c>
      <c r="M1003" s="59">
        <v>0.747249340045959</v>
      </c>
      <c r="N1003" s="59">
        <v>0.78105198572733303</v>
      </c>
      <c r="O1003" s="59">
        <v>0.74723458956730004</v>
      </c>
      <c r="P1003" s="59">
        <v>0.71910733012468897</v>
      </c>
      <c r="Q1003" s="59">
        <v>0.69010657529837305</v>
      </c>
      <c r="R1003" s="59">
        <v>0.69527481448949802</v>
      </c>
      <c r="S1003" s="59">
        <v>0.62526510947760905</v>
      </c>
    </row>
    <row r="1004" spans="1:19" x14ac:dyDescent="0.35">
      <c r="A1004" t="s">
        <v>2236</v>
      </c>
      <c r="B1004" t="s">
        <v>2237</v>
      </c>
      <c r="C1004" s="51" t="s">
        <v>60</v>
      </c>
      <c r="D1004" s="51" t="s">
        <v>146</v>
      </c>
      <c r="E1004" s="51" t="s">
        <v>3707</v>
      </c>
      <c r="F1004" s="58">
        <v>111.806257822761</v>
      </c>
      <c r="G1004" s="58">
        <v>104.126693722727</v>
      </c>
      <c r="H1004" s="58">
        <v>96.118523670252003</v>
      </c>
      <c r="I1004" s="58">
        <v>112.859810596054</v>
      </c>
      <c r="J1004" s="58">
        <v>108.296777511717</v>
      </c>
      <c r="K1004" s="58">
        <v>99.721608800089001</v>
      </c>
      <c r="L1004" s="58">
        <v>108.394678844799</v>
      </c>
      <c r="M1004" s="59">
        <v>0.63454888138765098</v>
      </c>
      <c r="N1004" s="59">
        <v>0.67064020279709602</v>
      </c>
      <c r="O1004" s="59">
        <v>0.63155106400105498</v>
      </c>
      <c r="P1004" s="59">
        <v>0.60148680136143995</v>
      </c>
      <c r="Q1004" s="59">
        <v>0.57654304552577995</v>
      </c>
      <c r="R1004" s="59">
        <v>0.578335761079527</v>
      </c>
      <c r="S1004" s="59">
        <v>0.51064765065607998</v>
      </c>
    </row>
    <row r="1005" spans="1:19" x14ac:dyDescent="0.35">
      <c r="A1005" t="s">
        <v>2240</v>
      </c>
      <c r="B1005" t="s">
        <v>2241</v>
      </c>
      <c r="C1005" s="51" t="s">
        <v>60</v>
      </c>
      <c r="D1005" s="51" t="s">
        <v>146</v>
      </c>
      <c r="E1005" s="51" t="s">
        <v>3707</v>
      </c>
      <c r="F1005" s="58">
        <v>108.20358867489</v>
      </c>
      <c r="G1005" s="58">
        <v>111.36629181020901</v>
      </c>
      <c r="H1005" s="58">
        <v>104.968589177021</v>
      </c>
      <c r="I1005" s="58">
        <v>111.71595576779799</v>
      </c>
      <c r="J1005" s="58">
        <v>110.983029074534</v>
      </c>
      <c r="K1005" s="58">
        <v>105.582637981544</v>
      </c>
      <c r="L1005" s="58">
        <v>112.578078650278</v>
      </c>
      <c r="M1005" s="59">
        <v>0.63329616075413198</v>
      </c>
      <c r="N1005" s="59">
        <v>0.66977195492966002</v>
      </c>
      <c r="O1005" s="59">
        <v>0.63076086042252499</v>
      </c>
      <c r="P1005" s="59">
        <v>0.60063789437527204</v>
      </c>
      <c r="Q1005" s="59">
        <v>0.57531001495999601</v>
      </c>
      <c r="R1005" s="59">
        <v>0.57729920662026901</v>
      </c>
      <c r="S1005" s="59">
        <v>0.50937383821322002</v>
      </c>
    </row>
    <row r="1006" spans="1:19" x14ac:dyDescent="0.35">
      <c r="A1006" t="s">
        <v>2234</v>
      </c>
      <c r="B1006" t="s">
        <v>2235</v>
      </c>
      <c r="C1006" s="51" t="s">
        <v>40</v>
      </c>
      <c r="D1006" s="51" t="s">
        <v>146</v>
      </c>
      <c r="E1006" s="51" t="s">
        <v>3707</v>
      </c>
      <c r="F1006" s="58">
        <v>110.64405539109499</v>
      </c>
      <c r="G1006" s="58">
        <v>99.589072090446194</v>
      </c>
      <c r="H1006" s="58">
        <v>98.922577134285703</v>
      </c>
      <c r="I1006" s="58">
        <v>112.21273339598</v>
      </c>
      <c r="J1006" s="58">
        <v>113.761069625951</v>
      </c>
      <c r="K1006" s="58">
        <v>98.921164332123197</v>
      </c>
      <c r="L1006" s="58">
        <v>115.948550403429</v>
      </c>
      <c r="M1006" s="59">
        <v>0.63533747983092304</v>
      </c>
      <c r="N1006" s="59">
        <v>0.67111711181140898</v>
      </c>
      <c r="O1006" s="59">
        <v>0.63241684819060295</v>
      </c>
      <c r="P1006" s="59">
        <v>0.60195135370602304</v>
      </c>
      <c r="Q1006" s="59">
        <v>0.57691674082551503</v>
      </c>
      <c r="R1006" s="59">
        <v>0.57905753929081605</v>
      </c>
      <c r="S1006" s="59">
        <v>0.51104835698148199</v>
      </c>
    </row>
    <row r="1007" spans="1:19" x14ac:dyDescent="0.35">
      <c r="A1007" t="s">
        <v>2966</v>
      </c>
      <c r="B1007" t="s">
        <v>2967</v>
      </c>
      <c r="C1007" s="51" t="s">
        <v>60</v>
      </c>
      <c r="D1007" s="51" t="s">
        <v>146</v>
      </c>
      <c r="E1007" s="51" t="s">
        <v>3707</v>
      </c>
      <c r="F1007" s="58">
        <v>90.321761496345104</v>
      </c>
      <c r="G1007" s="58">
        <v>107.235521832271</v>
      </c>
      <c r="H1007" s="58">
        <v>100.581523304287</v>
      </c>
      <c r="I1007" s="58">
        <v>119.175924210057</v>
      </c>
      <c r="J1007" s="58">
        <v>110.14481511922099</v>
      </c>
      <c r="K1007" s="58">
        <v>112.02544870782801</v>
      </c>
      <c r="L1007" s="58">
        <v>96.449606182998096</v>
      </c>
      <c r="M1007" s="59">
        <v>0.65546360127730396</v>
      </c>
      <c r="N1007" s="59">
        <v>0.69146806175108499</v>
      </c>
      <c r="O1007" s="59">
        <v>0.65889844704852596</v>
      </c>
      <c r="P1007" s="59">
        <v>0.63236493292833995</v>
      </c>
      <c r="Q1007" s="59">
        <v>0.60170897374485499</v>
      </c>
      <c r="R1007" s="59">
        <v>0.610190612186161</v>
      </c>
      <c r="S1007" s="59">
        <v>0.47590302198881301</v>
      </c>
    </row>
    <row r="1008" spans="1:19" x14ac:dyDescent="0.35">
      <c r="A1008" t="s">
        <v>2968</v>
      </c>
      <c r="B1008" t="s">
        <v>2969</v>
      </c>
      <c r="C1008" s="51" t="s">
        <v>60</v>
      </c>
      <c r="D1008" s="51" t="s">
        <v>146</v>
      </c>
      <c r="E1008" s="51" t="s">
        <v>3707</v>
      </c>
      <c r="F1008" s="58">
        <v>94.712831983616198</v>
      </c>
      <c r="G1008" s="58">
        <v>104.93838652471599</v>
      </c>
      <c r="H1008" s="58">
        <v>106.245725750079</v>
      </c>
      <c r="I1008" s="58">
        <v>109.380744574275</v>
      </c>
      <c r="J1008" s="58">
        <v>102.460165709232</v>
      </c>
      <c r="K1008" s="58">
        <v>114.81881881900399</v>
      </c>
      <c r="L1008" s="58">
        <v>96.145731316357299</v>
      </c>
      <c r="M1008" s="59">
        <v>0.65700013124784995</v>
      </c>
      <c r="N1008" s="59">
        <v>0.69205562159707201</v>
      </c>
      <c r="O1008" s="59">
        <v>0.66066466897660003</v>
      </c>
      <c r="P1008" s="59">
        <v>0.63299841330245699</v>
      </c>
      <c r="Q1008" s="59">
        <v>0.60220831532830699</v>
      </c>
      <c r="R1008" s="59">
        <v>0.61163199011323499</v>
      </c>
      <c r="S1008" s="59">
        <v>0.54463635446911496</v>
      </c>
    </row>
    <row r="1009" spans="1:19" x14ac:dyDescent="0.35">
      <c r="A1009" t="s">
        <v>2972</v>
      </c>
      <c r="B1009" t="s">
        <v>2973</v>
      </c>
      <c r="C1009" s="51" t="s">
        <v>60</v>
      </c>
      <c r="D1009" s="51" t="s">
        <v>146</v>
      </c>
      <c r="E1009" s="51" t="s">
        <v>3707</v>
      </c>
      <c r="F1009" s="58">
        <v>85.694416385295398</v>
      </c>
      <c r="G1009" s="58">
        <v>100.358991031054</v>
      </c>
      <c r="H1009" s="58">
        <v>100.747801448055</v>
      </c>
      <c r="I1009" s="58">
        <v>108.42756403356201</v>
      </c>
      <c r="J1009" s="58">
        <v>101.67318371517</v>
      </c>
      <c r="K1009" s="58">
        <v>117.038643077252</v>
      </c>
      <c r="L1009" s="58">
        <v>102.760635117872</v>
      </c>
      <c r="M1009" s="59">
        <v>0.65710874686633503</v>
      </c>
      <c r="N1009" s="59">
        <v>0.69193224484049798</v>
      </c>
      <c r="O1009" s="59">
        <v>0.66085658169377604</v>
      </c>
      <c r="P1009" s="59">
        <v>0.63276227993075196</v>
      </c>
      <c r="Q1009" s="59">
        <v>0.60189256795490598</v>
      </c>
      <c r="R1009" s="59">
        <v>0.61160232570079898</v>
      </c>
      <c r="S1009" s="59">
        <v>0.54431538681136504</v>
      </c>
    </row>
    <row r="1010" spans="1:19" x14ac:dyDescent="0.35">
      <c r="A1010" t="s">
        <v>2964</v>
      </c>
      <c r="B1010" t="s">
        <v>2965</v>
      </c>
      <c r="C1010" s="51" t="s">
        <v>60</v>
      </c>
      <c r="D1010" s="51" t="s">
        <v>146</v>
      </c>
      <c r="E1010" s="51" t="s">
        <v>3707</v>
      </c>
      <c r="F1010" s="58">
        <v>100.17327180545701</v>
      </c>
      <c r="G1010" s="58">
        <v>114.34703224632899</v>
      </c>
      <c r="H1010" s="58">
        <v>116.587029567911</v>
      </c>
      <c r="I1010" s="58">
        <v>121.12981864466001</v>
      </c>
      <c r="J1010" s="58">
        <v>112.27381775913</v>
      </c>
      <c r="K1010" s="58">
        <v>119.00253883815201</v>
      </c>
      <c r="L1010" s="58">
        <v>93.4540250481501</v>
      </c>
      <c r="M1010" s="59">
        <v>0.71574036663762497</v>
      </c>
      <c r="N1010" s="59">
        <v>0.74815097816986198</v>
      </c>
      <c r="O1010" s="59">
        <v>0.71927245328154199</v>
      </c>
      <c r="P1010" s="59">
        <v>0.69222929934316502</v>
      </c>
      <c r="Q1010" s="59">
        <v>0.66153703263987396</v>
      </c>
      <c r="R1010" s="59">
        <v>0.67133190228703798</v>
      </c>
      <c r="S1010" s="59">
        <v>0.60444730950761805</v>
      </c>
    </row>
    <row r="1011" spans="1:19" x14ac:dyDescent="0.35">
      <c r="A1011" t="s">
        <v>2960</v>
      </c>
      <c r="B1011" t="s">
        <v>2961</v>
      </c>
      <c r="C1011" s="51" t="s">
        <v>60</v>
      </c>
      <c r="D1011" s="51" t="s">
        <v>146</v>
      </c>
      <c r="E1011" s="51" t="s">
        <v>3708</v>
      </c>
      <c r="F1011" s="58">
        <v>96.112761860372004</v>
      </c>
      <c r="G1011" s="58">
        <v>105.569955009346</v>
      </c>
      <c r="H1011" s="58">
        <v>106.350684998739</v>
      </c>
      <c r="I1011" s="58">
        <v>113.423243093651</v>
      </c>
      <c r="J1011" s="58">
        <v>106.299474214548</v>
      </c>
      <c r="K1011" s="58">
        <v>114.425753008561</v>
      </c>
      <c r="L1011" s="58">
        <v>96.449606182998096</v>
      </c>
      <c r="M1011" s="59">
        <v>0.55947488752154095</v>
      </c>
      <c r="N1011" s="59">
        <v>0.57972291327919101</v>
      </c>
      <c r="O1011" s="59">
        <v>0.56098976799392497</v>
      </c>
      <c r="P1011" s="59">
        <v>0.54488492561509705</v>
      </c>
      <c r="Q1011" s="59">
        <v>0.52402839763909403</v>
      </c>
      <c r="R1011" s="59">
        <v>0.52951873537177696</v>
      </c>
      <c r="S1011" s="59">
        <v>0.47590302198881301</v>
      </c>
    </row>
    <row r="1012" spans="1:19" x14ac:dyDescent="0.35">
      <c r="A1012" t="s">
        <v>2970</v>
      </c>
      <c r="B1012" t="s">
        <v>2971</v>
      </c>
      <c r="C1012" s="51" t="s">
        <v>40</v>
      </c>
      <c r="D1012" s="51" t="s">
        <v>146</v>
      </c>
      <c r="E1012" s="51" t="s">
        <v>3708</v>
      </c>
      <c r="F1012" s="58">
        <v>98.798995694487104</v>
      </c>
      <c r="G1012" s="58">
        <v>103.652943443567</v>
      </c>
      <c r="H1012" s="58">
        <v>110.027019791965</v>
      </c>
      <c r="I1012" s="58">
        <v>115.159196785777</v>
      </c>
      <c r="J1012" s="58">
        <v>106.937460770437</v>
      </c>
      <c r="K1012" s="58">
        <v>115.297824776742</v>
      </c>
      <c r="L1012" s="58">
        <v>95.246914665359299</v>
      </c>
      <c r="M1012" s="59">
        <v>0.58254690577619705</v>
      </c>
      <c r="N1012" s="59">
        <v>0.60619601792881606</v>
      </c>
      <c r="O1012" s="59">
        <v>0.58451937696240497</v>
      </c>
      <c r="P1012" s="59">
        <v>0.565878871919271</v>
      </c>
      <c r="Q1012" s="59">
        <v>0.54272653902402401</v>
      </c>
      <c r="R1012" s="59">
        <v>0.54900501852236305</v>
      </c>
      <c r="S1012" s="59">
        <v>0.49233352395209301</v>
      </c>
    </row>
    <row r="1013" spans="1:19" x14ac:dyDescent="0.35">
      <c r="A1013" t="s">
        <v>2962</v>
      </c>
      <c r="B1013" t="s">
        <v>2963</v>
      </c>
      <c r="C1013" s="51" t="s">
        <v>40</v>
      </c>
      <c r="D1013" s="51" t="s">
        <v>146</v>
      </c>
      <c r="E1013" s="51" t="s">
        <v>3707</v>
      </c>
      <c r="F1013" s="58">
        <v>95.437090715950802</v>
      </c>
      <c r="G1013" s="58">
        <v>110.094153552794</v>
      </c>
      <c r="H1013" s="58">
        <v>107.53345280588501</v>
      </c>
      <c r="I1013" s="58">
        <v>116.603173515317</v>
      </c>
      <c r="J1013" s="58">
        <v>111.150440221461</v>
      </c>
      <c r="K1013" s="58">
        <v>114.68185350086701</v>
      </c>
      <c r="L1013" s="58">
        <v>94.9908673029813</v>
      </c>
      <c r="M1013" s="59">
        <v>0.65717974769107401</v>
      </c>
      <c r="N1013" s="59">
        <v>0.69200993142343303</v>
      </c>
      <c r="O1013" s="59">
        <v>0.66093675471870506</v>
      </c>
      <c r="P1013" s="59">
        <v>0.63283235681599603</v>
      </c>
      <c r="Q1013" s="59">
        <v>0.60196085966936796</v>
      </c>
      <c r="R1013" s="59">
        <v>0.61167153908781402</v>
      </c>
      <c r="S1013" s="59">
        <v>0.54438418823913004</v>
      </c>
    </row>
    <row r="1014" spans="1:19" x14ac:dyDescent="0.35">
      <c r="A1014" t="s">
        <v>1612</v>
      </c>
      <c r="B1014" t="s">
        <v>1613</v>
      </c>
      <c r="C1014" s="51" t="s">
        <v>60</v>
      </c>
      <c r="D1014" s="51" t="s">
        <v>249</v>
      </c>
      <c r="E1014" s="51" t="s">
        <v>3707</v>
      </c>
      <c r="F1014" s="58">
        <v>95.692820037138105</v>
      </c>
      <c r="G1014" s="58">
        <v>119.398955946453</v>
      </c>
      <c r="H1014" s="58">
        <v>116.84418918291399</v>
      </c>
      <c r="I1014" s="58">
        <v>112.81472708772</v>
      </c>
      <c r="J1014" s="58">
        <v>118.697454407744</v>
      </c>
      <c r="K1014" s="58">
        <v>135.779213689513</v>
      </c>
      <c r="L1014" s="58">
        <v>91.669199695078703</v>
      </c>
      <c r="M1014" s="59">
        <v>0.61952742587074705</v>
      </c>
      <c r="N1014" s="59">
        <v>0.66320420702462102</v>
      </c>
      <c r="O1014" s="59">
        <v>0.62399118795690101</v>
      </c>
      <c r="P1014" s="59">
        <v>0.59112187804190497</v>
      </c>
      <c r="Q1014" s="59">
        <v>0.553114997301277</v>
      </c>
      <c r="R1014" s="59">
        <v>0.56280653155807803</v>
      </c>
      <c r="S1014" s="59">
        <v>0.47998517103189098</v>
      </c>
    </row>
    <row r="1015" spans="1:19" x14ac:dyDescent="0.35">
      <c r="A1015" t="s">
        <v>3158</v>
      </c>
      <c r="B1015" t="s">
        <v>3159</v>
      </c>
      <c r="C1015" s="51" t="s">
        <v>40</v>
      </c>
      <c r="D1015" s="51" t="s">
        <v>99</v>
      </c>
      <c r="E1015" s="51" t="s">
        <v>3707</v>
      </c>
      <c r="F1015" s="58">
        <v>117.154551855188</v>
      </c>
      <c r="G1015" s="58">
        <v>120.261174227212</v>
      </c>
      <c r="H1015" s="58">
        <v>108.741335186404</v>
      </c>
      <c r="I1015" s="58">
        <v>132.03080097322299</v>
      </c>
      <c r="J1015" s="58">
        <v>137.87855399197699</v>
      </c>
      <c r="K1015" s="58">
        <v>98.534846457194803</v>
      </c>
      <c r="L1015" s="58">
        <v>111.00490535078499</v>
      </c>
      <c r="M1015" s="59">
        <v>0.78736731687810702</v>
      </c>
      <c r="N1015" s="59">
        <v>0.81761994276166405</v>
      </c>
      <c r="O1015" s="59">
        <v>0.78922882474451705</v>
      </c>
      <c r="P1015" s="59">
        <v>0.76460959674224704</v>
      </c>
      <c r="Q1015" s="59">
        <v>0.73372995710241795</v>
      </c>
      <c r="R1015" s="59">
        <v>0.74160768062011595</v>
      </c>
      <c r="S1015" s="59">
        <v>0.67207646273561295</v>
      </c>
    </row>
    <row r="1016" spans="1:19" x14ac:dyDescent="0.35">
      <c r="A1016" t="s">
        <v>3164</v>
      </c>
      <c r="B1016" t="s">
        <v>3165</v>
      </c>
      <c r="C1016" s="51" t="s">
        <v>60</v>
      </c>
      <c r="D1016" s="51" t="s">
        <v>99</v>
      </c>
      <c r="E1016" s="51" t="s">
        <v>3708</v>
      </c>
      <c r="F1016" s="58">
        <v>111.587187661879</v>
      </c>
      <c r="G1016" s="58">
        <v>111.60206642733201</v>
      </c>
      <c r="H1016" s="58">
        <v>100.823069521869</v>
      </c>
      <c r="I1016" s="58">
        <v>119.184132781087</v>
      </c>
      <c r="J1016" s="58">
        <v>117.346824321537</v>
      </c>
      <c r="K1016" s="58">
        <v>99.805672482393405</v>
      </c>
      <c r="L1016" s="58">
        <v>108.042557913473</v>
      </c>
      <c r="M1016" s="59">
        <v>0.55211721276687398</v>
      </c>
      <c r="N1016" s="59">
        <v>0.57664161978194295</v>
      </c>
      <c r="O1016" s="59">
        <v>0.55344459592634898</v>
      </c>
      <c r="P1016" s="59">
        <v>0.53594882590116899</v>
      </c>
      <c r="Q1016" s="59">
        <v>0.51362243820820697</v>
      </c>
      <c r="R1016" s="59">
        <v>0.51788006904396</v>
      </c>
      <c r="S1016" s="59">
        <v>0.46493189793739098</v>
      </c>
    </row>
    <row r="1017" spans="1:19" x14ac:dyDescent="0.35">
      <c r="A1017" t="s">
        <v>3156</v>
      </c>
      <c r="B1017" t="s">
        <v>3157</v>
      </c>
      <c r="C1017" s="51" t="s">
        <v>40</v>
      </c>
      <c r="D1017" s="51" t="s">
        <v>99</v>
      </c>
      <c r="E1017" s="51" t="s">
        <v>3708</v>
      </c>
      <c r="F1017" s="58">
        <v>111.927999879258</v>
      </c>
      <c r="G1017" s="58">
        <v>110.296354022125</v>
      </c>
      <c r="H1017" s="58">
        <v>99.189385435535698</v>
      </c>
      <c r="I1017" s="58">
        <v>120.381406953376</v>
      </c>
      <c r="J1017" s="58">
        <v>120.171676291957</v>
      </c>
      <c r="K1017" s="58">
        <v>100.17393547327499</v>
      </c>
      <c r="L1017" s="58">
        <v>108.532189895562</v>
      </c>
      <c r="M1017" s="59">
        <v>0.52560190255560402</v>
      </c>
      <c r="N1017" s="59">
        <v>0.54584139212821903</v>
      </c>
      <c r="O1017" s="59">
        <v>0.52635570445740198</v>
      </c>
      <c r="P1017" s="59">
        <v>0.51195704461014002</v>
      </c>
      <c r="Q1017" s="59">
        <v>0.49247102330507198</v>
      </c>
      <c r="R1017" s="59">
        <v>0.49576616042462002</v>
      </c>
      <c r="S1017" s="59">
        <v>0.44689875887541403</v>
      </c>
    </row>
    <row r="1018" spans="1:19" x14ac:dyDescent="0.35">
      <c r="A1018" t="s">
        <v>3162</v>
      </c>
      <c r="B1018" t="s">
        <v>3163</v>
      </c>
      <c r="C1018" s="51" t="s">
        <v>60</v>
      </c>
      <c r="D1018" s="51" t="s">
        <v>99</v>
      </c>
      <c r="E1018" s="51" t="s">
        <v>3707</v>
      </c>
      <c r="F1018" s="58">
        <v>114.836537220933</v>
      </c>
      <c r="G1018" s="58">
        <v>106.662625977735</v>
      </c>
      <c r="H1018" s="58">
        <v>95.664290300575999</v>
      </c>
      <c r="I1018" s="58">
        <v>123.01724910685</v>
      </c>
      <c r="J1018" s="58">
        <v>120.84281691470601</v>
      </c>
      <c r="K1018" s="58">
        <v>98.0829297053251</v>
      </c>
      <c r="L1018" s="58">
        <v>113.154492159938</v>
      </c>
      <c r="M1018" s="59">
        <v>0.63505855673325595</v>
      </c>
      <c r="N1018" s="59">
        <v>0.67257065752976797</v>
      </c>
      <c r="O1018" s="59">
        <v>0.63859280316888301</v>
      </c>
      <c r="P1018" s="59">
        <v>0.61049378004417598</v>
      </c>
      <c r="Q1018" s="59">
        <v>0.57917849648692299</v>
      </c>
      <c r="R1018" s="59">
        <v>0.58741486867439396</v>
      </c>
      <c r="S1018" s="59">
        <v>0.52158224979660806</v>
      </c>
    </row>
    <row r="1019" spans="1:19" x14ac:dyDescent="0.35">
      <c r="A1019" t="s">
        <v>3160</v>
      </c>
      <c r="B1019" t="s">
        <v>3161</v>
      </c>
      <c r="C1019" s="51" t="s">
        <v>60</v>
      </c>
      <c r="D1019" s="51" t="s">
        <v>99</v>
      </c>
      <c r="E1019" s="51" t="s">
        <v>3707</v>
      </c>
      <c r="F1019" s="58">
        <v>112.135928102264</v>
      </c>
      <c r="G1019" s="58">
        <v>110.378909632106</v>
      </c>
      <c r="H1019" s="58">
        <v>95.664290300575999</v>
      </c>
      <c r="I1019" s="58">
        <v>124.33396116925</v>
      </c>
      <c r="J1019" s="58">
        <v>120.84281691470601</v>
      </c>
      <c r="K1019" s="58">
        <v>98.0829297053251</v>
      </c>
      <c r="L1019" s="58">
        <v>107.098787873112</v>
      </c>
      <c r="M1019" s="59">
        <v>0.63505855673325595</v>
      </c>
      <c r="N1019" s="59">
        <v>0.67257065752976797</v>
      </c>
      <c r="O1019" s="59">
        <v>0.63859280316888301</v>
      </c>
      <c r="P1019" s="59">
        <v>0.61049378004417598</v>
      </c>
      <c r="Q1019" s="59">
        <v>0.57917849648692299</v>
      </c>
      <c r="R1019" s="59">
        <v>0.58741486867439396</v>
      </c>
      <c r="S1019" s="59">
        <v>0.52158224979660806</v>
      </c>
    </row>
    <row r="1020" spans="1:19" x14ac:dyDescent="0.35">
      <c r="A1020" t="s">
        <v>3166</v>
      </c>
      <c r="B1020" t="s">
        <v>3167</v>
      </c>
      <c r="C1020" s="51" t="s">
        <v>60</v>
      </c>
      <c r="D1020" s="51" t="s">
        <v>99</v>
      </c>
      <c r="E1020" s="51" t="s">
        <v>3707</v>
      </c>
      <c r="F1020" s="58">
        <v>114.836537220933</v>
      </c>
      <c r="G1020" s="58">
        <v>117.811476940847</v>
      </c>
      <c r="H1020" s="58">
        <v>94.833962412324993</v>
      </c>
      <c r="I1020" s="58">
        <v>125.654586620164</v>
      </c>
      <c r="J1020" s="58">
        <v>120.84281691470601</v>
      </c>
      <c r="K1020" s="58">
        <v>98.0829297053251</v>
      </c>
      <c r="L1020" s="58">
        <v>107.098787873112</v>
      </c>
      <c r="M1020" s="59">
        <v>0.63505855673325595</v>
      </c>
      <c r="N1020" s="59">
        <v>0.67257065752976797</v>
      </c>
      <c r="O1020" s="59">
        <v>0.63859280316888301</v>
      </c>
      <c r="P1020" s="59">
        <v>0.61049378004417598</v>
      </c>
      <c r="Q1020" s="59">
        <v>0.57917849648692299</v>
      </c>
      <c r="R1020" s="59">
        <v>0.58741486867439396</v>
      </c>
      <c r="S1020" s="59">
        <v>0.52158224979660806</v>
      </c>
    </row>
    <row r="1021" spans="1:19" x14ac:dyDescent="0.35">
      <c r="A1021" t="s">
        <v>1771</v>
      </c>
      <c r="B1021" t="s">
        <v>1772</v>
      </c>
      <c r="C1021" s="51" t="s">
        <v>40</v>
      </c>
      <c r="D1021" s="51" t="s">
        <v>99</v>
      </c>
      <c r="E1021" s="51" t="s">
        <v>3707</v>
      </c>
      <c r="F1021" s="58">
        <v>118.00062910829899</v>
      </c>
      <c r="G1021" s="58">
        <v>115.377351225962</v>
      </c>
      <c r="H1021" s="58">
        <v>116.02251901431001</v>
      </c>
      <c r="I1021" s="58">
        <v>126.549320862493</v>
      </c>
      <c r="J1021" s="58">
        <v>133.277667132766</v>
      </c>
      <c r="K1021" s="58">
        <v>105.31591393400601</v>
      </c>
      <c r="L1021" s="58">
        <v>89.554827769460999</v>
      </c>
      <c r="M1021" s="59">
        <v>0.67055471055131299</v>
      </c>
      <c r="N1021" s="59">
        <v>0.70276998792631895</v>
      </c>
      <c r="O1021" s="59">
        <v>0.67391960842259802</v>
      </c>
      <c r="P1021" s="59">
        <v>0.64954191577558196</v>
      </c>
      <c r="Q1021" s="59">
        <v>0.62207155589838503</v>
      </c>
      <c r="R1021" s="59">
        <v>0.62963192774391696</v>
      </c>
      <c r="S1021" s="59">
        <v>0.57763241769984297</v>
      </c>
    </row>
    <row r="1022" spans="1:19" x14ac:dyDescent="0.35">
      <c r="A1022" t="s">
        <v>1785</v>
      </c>
      <c r="B1022" t="s">
        <v>1786</v>
      </c>
      <c r="C1022" s="51" t="s">
        <v>60</v>
      </c>
      <c r="D1022" s="51" t="s">
        <v>99</v>
      </c>
      <c r="E1022" s="51" t="s">
        <v>3707</v>
      </c>
      <c r="F1022" s="58">
        <v>116.367789036064</v>
      </c>
      <c r="G1022" s="58">
        <v>119.268568673865</v>
      </c>
      <c r="H1022" s="58">
        <v>110.061401037742</v>
      </c>
      <c r="I1022" s="58">
        <v>118.373711380738</v>
      </c>
      <c r="J1022" s="58">
        <v>127.425033277591</v>
      </c>
      <c r="K1022" s="58">
        <v>109.75775251963201</v>
      </c>
      <c r="L1022" s="58">
        <v>93.287438000046706</v>
      </c>
      <c r="M1022" s="59">
        <v>0.670574851746779</v>
      </c>
      <c r="N1022" s="59">
        <v>0.70279215765736602</v>
      </c>
      <c r="O1022" s="59">
        <v>0.67393895814021798</v>
      </c>
      <c r="P1022" s="59">
        <v>0.64956426069126305</v>
      </c>
      <c r="Q1022" s="59">
        <v>0.62209180224831395</v>
      </c>
      <c r="R1022" s="59">
        <v>0.62965550724019204</v>
      </c>
      <c r="S1022" s="59">
        <v>0.57764293311303305</v>
      </c>
    </row>
    <row r="1023" spans="1:19" x14ac:dyDescent="0.35">
      <c r="A1023" t="s">
        <v>988</v>
      </c>
      <c r="B1023" t="s">
        <v>989</v>
      </c>
      <c r="C1023" s="51" t="s">
        <v>40</v>
      </c>
      <c r="D1023" s="51" t="s">
        <v>52</v>
      </c>
      <c r="E1023" s="51" t="s">
        <v>3707</v>
      </c>
      <c r="F1023" s="58">
        <v>111.23124644062</v>
      </c>
      <c r="G1023" s="58">
        <v>115.06394871135301</v>
      </c>
      <c r="H1023" s="58">
        <v>110.218707529697</v>
      </c>
      <c r="I1023" s="58">
        <v>103.60658754529</v>
      </c>
      <c r="J1023" s="58">
        <v>114.886860123362</v>
      </c>
      <c r="K1023" s="58">
        <v>114.047077442928</v>
      </c>
      <c r="L1023" s="58">
        <v>92.086476532153696</v>
      </c>
      <c r="M1023" s="59">
        <v>0.64087320772699796</v>
      </c>
      <c r="N1023" s="59">
        <v>0.68227318512105295</v>
      </c>
      <c r="O1023" s="59">
        <v>0.64416983847140996</v>
      </c>
      <c r="P1023" s="59">
        <v>0.61962170717325704</v>
      </c>
      <c r="Q1023" s="59">
        <v>0.58743949315205002</v>
      </c>
      <c r="R1023" s="59">
        <v>0.59226550663564903</v>
      </c>
      <c r="S1023" s="59">
        <v>0.53348989537783897</v>
      </c>
    </row>
    <row r="1024" spans="1:19" x14ac:dyDescent="0.35">
      <c r="A1024" t="s">
        <v>1775</v>
      </c>
      <c r="B1024" t="s">
        <v>1776</v>
      </c>
      <c r="C1024" s="51" t="s">
        <v>60</v>
      </c>
      <c r="D1024" s="51" t="s">
        <v>99</v>
      </c>
      <c r="E1024" s="51" t="s">
        <v>3707</v>
      </c>
      <c r="F1024" s="58">
        <v>113.920713621413</v>
      </c>
      <c r="G1024" s="58">
        <v>116.33864937926499</v>
      </c>
      <c r="H1024" s="58">
        <v>118.86050362860399</v>
      </c>
      <c r="I1024" s="58">
        <v>126.729941241332</v>
      </c>
      <c r="J1024" s="58">
        <v>135.55612849911799</v>
      </c>
      <c r="K1024" s="58">
        <v>110.26192707287601</v>
      </c>
      <c r="L1024" s="58">
        <v>91.118039330901397</v>
      </c>
      <c r="M1024" s="59">
        <v>0.67256741144261001</v>
      </c>
      <c r="N1024" s="59">
        <v>0.70420815199639197</v>
      </c>
      <c r="O1024" s="59">
        <v>0.67603100065944799</v>
      </c>
      <c r="P1024" s="59">
        <v>0.65109296601716005</v>
      </c>
      <c r="Q1024" s="59">
        <v>0.62347410698982997</v>
      </c>
      <c r="R1024" s="59">
        <v>0.631645051871773</v>
      </c>
      <c r="S1024" s="59">
        <v>0.579148924207053</v>
      </c>
    </row>
    <row r="1025" spans="1:19" x14ac:dyDescent="0.35">
      <c r="A1025" t="s">
        <v>1781</v>
      </c>
      <c r="B1025" t="s">
        <v>1782</v>
      </c>
      <c r="C1025" s="51" t="s">
        <v>60</v>
      </c>
      <c r="D1025" s="51" t="s">
        <v>99</v>
      </c>
      <c r="E1025" s="51" t="s">
        <v>3707</v>
      </c>
      <c r="F1025" s="58">
        <v>114.06790735952799</v>
      </c>
      <c r="G1025" s="58">
        <v>121.688732536684</v>
      </c>
      <c r="H1025" s="58">
        <v>119.696660064681</v>
      </c>
      <c r="I1025" s="58">
        <v>126.07926881441099</v>
      </c>
      <c r="J1025" s="58">
        <v>137.05279090893501</v>
      </c>
      <c r="K1025" s="58">
        <v>106.755924519487</v>
      </c>
      <c r="L1025" s="58">
        <v>87.6725336460335</v>
      </c>
      <c r="M1025" s="59">
        <v>0.73702624349090795</v>
      </c>
      <c r="N1025" s="59">
        <v>0.76878479367355301</v>
      </c>
      <c r="O1025" s="59">
        <v>0.74035529834021097</v>
      </c>
      <c r="P1025" s="59">
        <v>0.71466201773802596</v>
      </c>
      <c r="Q1025" s="59">
        <v>0.68521181310757695</v>
      </c>
      <c r="R1025" s="59">
        <v>0.69392891435156201</v>
      </c>
      <c r="S1025" s="59">
        <v>0.63627684577719201</v>
      </c>
    </row>
    <row r="1026" spans="1:19" x14ac:dyDescent="0.35">
      <c r="A1026" t="s">
        <v>990</v>
      </c>
      <c r="B1026" t="s">
        <v>991</v>
      </c>
      <c r="C1026" s="51" t="s">
        <v>60</v>
      </c>
      <c r="D1026" s="51" t="s">
        <v>52</v>
      </c>
      <c r="E1026" s="51" t="s">
        <v>3707</v>
      </c>
      <c r="F1026" s="58">
        <v>106.866064573708</v>
      </c>
      <c r="G1026" s="58">
        <v>119.45825275346201</v>
      </c>
      <c r="H1026" s="58">
        <v>105.688099010264</v>
      </c>
      <c r="I1026" s="58">
        <v>111.119275375911</v>
      </c>
      <c r="J1026" s="58">
        <v>107.86625723447899</v>
      </c>
      <c r="K1026" s="58">
        <v>115.367654729648</v>
      </c>
      <c r="L1026" s="58">
        <v>88.045582598478106</v>
      </c>
      <c r="M1026" s="59">
        <v>0.639632527253021</v>
      </c>
      <c r="N1026" s="59">
        <v>0.68197501716389497</v>
      </c>
      <c r="O1026" s="59">
        <v>0.64272393125399596</v>
      </c>
      <c r="P1026" s="59">
        <v>0.61924805117751103</v>
      </c>
      <c r="Q1026" s="59">
        <v>0.587142421949991</v>
      </c>
      <c r="R1026" s="59">
        <v>0.59094249445687896</v>
      </c>
      <c r="S1026" s="59">
        <v>0.53302361965724299</v>
      </c>
    </row>
    <row r="1027" spans="1:19" x14ac:dyDescent="0.35">
      <c r="A1027" t="s">
        <v>994</v>
      </c>
      <c r="B1027" t="s">
        <v>995</v>
      </c>
      <c r="C1027" s="51" t="s">
        <v>60</v>
      </c>
      <c r="D1027" s="51" t="s">
        <v>52</v>
      </c>
      <c r="E1027" s="51" t="s">
        <v>3707</v>
      </c>
      <c r="F1027" s="58">
        <v>109.598460985728</v>
      </c>
      <c r="G1027" s="58">
        <v>107.80628234472699</v>
      </c>
      <c r="H1027" s="58">
        <v>110.064048658429</v>
      </c>
      <c r="I1027" s="58">
        <v>109.926550915473</v>
      </c>
      <c r="J1027" s="58">
        <v>107.82605732517101</v>
      </c>
      <c r="K1027" s="58">
        <v>122.646596011078</v>
      </c>
      <c r="L1027" s="58">
        <v>89.763438283970302</v>
      </c>
      <c r="M1027" s="59">
        <v>0.64084267650407001</v>
      </c>
      <c r="N1027" s="59">
        <v>0.682237981125557</v>
      </c>
      <c r="O1027" s="59">
        <v>0.64413690234960697</v>
      </c>
      <c r="P1027" s="59">
        <v>0.619589463521932</v>
      </c>
      <c r="Q1027" s="59">
        <v>0.58741289911010997</v>
      </c>
      <c r="R1027" s="59">
        <v>0.59223430681470202</v>
      </c>
      <c r="S1027" s="59">
        <v>0.53345155242112396</v>
      </c>
    </row>
    <row r="1028" spans="1:19" x14ac:dyDescent="0.35">
      <c r="A1028" t="s">
        <v>992</v>
      </c>
      <c r="B1028" t="s">
        <v>993</v>
      </c>
      <c r="C1028" s="51" t="s">
        <v>60</v>
      </c>
      <c r="D1028" s="51" t="s">
        <v>52</v>
      </c>
      <c r="E1028" s="51" t="s">
        <v>3707</v>
      </c>
      <c r="F1028" s="58">
        <v>114.975920679065</v>
      </c>
      <c r="G1028" s="58">
        <v>109.54816300847401</v>
      </c>
      <c r="H1028" s="58">
        <v>110.670051210509</v>
      </c>
      <c r="I1028" s="58">
        <v>115.073324951624</v>
      </c>
      <c r="J1028" s="58">
        <v>113.90739150473</v>
      </c>
      <c r="K1028" s="58">
        <v>121.61038372141201</v>
      </c>
      <c r="L1028" s="58">
        <v>90.064132091401206</v>
      </c>
      <c r="M1028" s="59">
        <v>0.639632527253021</v>
      </c>
      <c r="N1028" s="59">
        <v>0.68197501716389497</v>
      </c>
      <c r="O1028" s="59">
        <v>0.64272393125399596</v>
      </c>
      <c r="P1028" s="59">
        <v>0.61924805117751103</v>
      </c>
      <c r="Q1028" s="59">
        <v>0.587142421949991</v>
      </c>
      <c r="R1028" s="59">
        <v>0.59094249445687896</v>
      </c>
      <c r="S1028" s="59">
        <v>0.53302361965724299</v>
      </c>
    </row>
    <row r="1029" spans="1:19" x14ac:dyDescent="0.35">
      <c r="A1029" t="s">
        <v>1777</v>
      </c>
      <c r="B1029" t="s">
        <v>1778</v>
      </c>
      <c r="C1029" s="51" t="s">
        <v>40</v>
      </c>
      <c r="D1029" s="51" t="s">
        <v>99</v>
      </c>
      <c r="E1029" s="51" t="s">
        <v>3707</v>
      </c>
      <c r="F1029" s="58">
        <v>122.987301715844</v>
      </c>
      <c r="G1029" s="58">
        <v>114.649298130703</v>
      </c>
      <c r="H1029" s="58">
        <v>118.36445298133501</v>
      </c>
      <c r="I1029" s="58">
        <v>122.526643815025</v>
      </c>
      <c r="J1029" s="58">
        <v>138.297829876815</v>
      </c>
      <c r="K1029" s="58">
        <v>107.517231534784</v>
      </c>
      <c r="L1029" s="58">
        <v>84.591342952796793</v>
      </c>
      <c r="M1029" s="59">
        <v>0.77223113502075702</v>
      </c>
      <c r="N1029" s="59">
        <v>0.80312969360003295</v>
      </c>
      <c r="O1029" s="59">
        <v>0.77522354275996297</v>
      </c>
      <c r="P1029" s="59">
        <v>0.75074448016678097</v>
      </c>
      <c r="Q1029" s="59">
        <v>0.721507287662567</v>
      </c>
      <c r="R1029" s="59">
        <v>0.72962796129851903</v>
      </c>
      <c r="S1029" s="59">
        <v>0.67140768337895396</v>
      </c>
    </row>
    <row r="1030" spans="1:19" x14ac:dyDescent="0.35">
      <c r="A1030" t="s">
        <v>1773</v>
      </c>
      <c r="B1030" t="s">
        <v>1774</v>
      </c>
      <c r="C1030" s="51" t="s">
        <v>40</v>
      </c>
      <c r="D1030" s="51" t="s">
        <v>99</v>
      </c>
      <c r="E1030" s="51" t="s">
        <v>3707</v>
      </c>
      <c r="F1030" s="58">
        <v>112.59138212161</v>
      </c>
      <c r="G1030" s="58">
        <v>104.22853311426699</v>
      </c>
      <c r="H1030" s="58">
        <v>108.555396567877</v>
      </c>
      <c r="I1030" s="58">
        <v>121.278559224381</v>
      </c>
      <c r="J1030" s="58">
        <v>128.444750064727</v>
      </c>
      <c r="K1030" s="58">
        <v>103.237096875405</v>
      </c>
      <c r="L1030" s="58">
        <v>93.591954659335201</v>
      </c>
      <c r="M1030" s="59">
        <v>0.67055471055131299</v>
      </c>
      <c r="N1030" s="59">
        <v>0.70276998792631895</v>
      </c>
      <c r="O1030" s="59">
        <v>0.67391960842259802</v>
      </c>
      <c r="P1030" s="59">
        <v>0.64954191577558196</v>
      </c>
      <c r="Q1030" s="59">
        <v>0.62207155589838503</v>
      </c>
      <c r="R1030" s="59">
        <v>0.62963192774391696</v>
      </c>
      <c r="S1030" s="59">
        <v>0.57763241769984297</v>
      </c>
    </row>
    <row r="1031" spans="1:19" x14ac:dyDescent="0.35">
      <c r="A1031" t="s">
        <v>986</v>
      </c>
      <c r="B1031" t="s">
        <v>987</v>
      </c>
      <c r="C1031" s="51" t="s">
        <v>40</v>
      </c>
      <c r="D1031" s="51" t="s">
        <v>52</v>
      </c>
      <c r="E1031" s="51" t="s">
        <v>3707</v>
      </c>
      <c r="F1031" s="58">
        <v>111.845309222669</v>
      </c>
      <c r="G1031" s="58">
        <v>114.898574680059</v>
      </c>
      <c r="H1031" s="58">
        <v>110.749895885795</v>
      </c>
      <c r="I1031" s="58">
        <v>117.35635763161901</v>
      </c>
      <c r="J1031" s="58">
        <v>105.052794434044</v>
      </c>
      <c r="K1031" s="58">
        <v>118.167789975834</v>
      </c>
      <c r="L1031" s="58">
        <v>90.622575406927595</v>
      </c>
      <c r="M1031" s="59">
        <v>0.68289746459888201</v>
      </c>
      <c r="N1031" s="59">
        <v>0.723640019428611</v>
      </c>
      <c r="O1031" s="59">
        <v>0.68628613172213604</v>
      </c>
      <c r="P1031" s="59">
        <v>0.66104275639130705</v>
      </c>
      <c r="Q1031" s="59">
        <v>0.62791033530010198</v>
      </c>
      <c r="R1031" s="59">
        <v>0.63349820210360297</v>
      </c>
      <c r="S1031" s="59">
        <v>0.57201842850921103</v>
      </c>
    </row>
    <row r="1032" spans="1:19" x14ac:dyDescent="0.35">
      <c r="A1032" t="s">
        <v>984</v>
      </c>
      <c r="B1032" t="s">
        <v>985</v>
      </c>
      <c r="C1032" s="51" t="s">
        <v>40</v>
      </c>
      <c r="D1032" s="51" t="s">
        <v>52</v>
      </c>
      <c r="E1032" s="51" t="s">
        <v>3707</v>
      </c>
      <c r="F1032" s="58">
        <v>116.515638182289</v>
      </c>
      <c r="G1032" s="58">
        <v>118.94340535210399</v>
      </c>
      <c r="H1032" s="58">
        <v>105.96061482525199</v>
      </c>
      <c r="I1032" s="58">
        <v>104.654580263022</v>
      </c>
      <c r="J1032" s="58">
        <v>108.122030967173</v>
      </c>
      <c r="K1032" s="58">
        <v>126.844247621815</v>
      </c>
      <c r="L1032" s="58">
        <v>88.530442991751897</v>
      </c>
      <c r="M1032" s="59">
        <v>0.64606234374536697</v>
      </c>
      <c r="N1032" s="59">
        <v>0.68468942052237602</v>
      </c>
      <c r="O1032" s="59">
        <v>0.64969799928016103</v>
      </c>
      <c r="P1032" s="59">
        <v>0.62229914948556797</v>
      </c>
      <c r="Q1032" s="59">
        <v>0.58973735397078697</v>
      </c>
      <c r="R1032" s="59">
        <v>0.59736884338194296</v>
      </c>
      <c r="S1032" s="59">
        <v>0.53620537781393596</v>
      </c>
    </row>
    <row r="1033" spans="1:19" x14ac:dyDescent="0.35">
      <c r="A1033" t="s">
        <v>1783</v>
      </c>
      <c r="B1033" t="s">
        <v>1784</v>
      </c>
      <c r="C1033" s="51" t="s">
        <v>60</v>
      </c>
      <c r="D1033" s="51" t="s">
        <v>99</v>
      </c>
      <c r="E1033" s="51" t="s">
        <v>3707</v>
      </c>
      <c r="F1033" s="58">
        <v>116.367789036064</v>
      </c>
      <c r="G1033" s="58">
        <v>109.35847892887701</v>
      </c>
      <c r="H1033" s="58">
        <v>106.745899120988</v>
      </c>
      <c r="I1033" s="58">
        <v>122.327760956451</v>
      </c>
      <c r="J1033" s="58">
        <v>122.592164468747</v>
      </c>
      <c r="K1033" s="58">
        <v>105.59388645179099</v>
      </c>
      <c r="L1033" s="58">
        <v>97.324564889921007</v>
      </c>
      <c r="M1033" s="59">
        <v>0.670574851746779</v>
      </c>
      <c r="N1033" s="59">
        <v>0.70279215765736602</v>
      </c>
      <c r="O1033" s="59">
        <v>0.67393895814021798</v>
      </c>
      <c r="P1033" s="59">
        <v>0.64956426069126305</v>
      </c>
      <c r="Q1033" s="59">
        <v>0.62209180224831395</v>
      </c>
      <c r="R1033" s="59">
        <v>0.62965550724019204</v>
      </c>
      <c r="S1033" s="59">
        <v>0.57764293311303305</v>
      </c>
    </row>
    <row r="1034" spans="1:19" x14ac:dyDescent="0.35">
      <c r="A1034" t="s">
        <v>996</v>
      </c>
      <c r="B1034" t="s">
        <v>997</v>
      </c>
      <c r="C1034" s="51" t="s">
        <v>60</v>
      </c>
      <c r="D1034" s="51" t="s">
        <v>52</v>
      </c>
      <c r="E1034" s="51" t="s">
        <v>3707</v>
      </c>
      <c r="F1034" s="58">
        <v>104.189159381697</v>
      </c>
      <c r="G1034" s="58">
        <v>115.23884965346799</v>
      </c>
      <c r="H1034" s="58">
        <v>112.549181081464</v>
      </c>
      <c r="I1034" s="58">
        <v>104.65578927736</v>
      </c>
      <c r="J1034" s="58">
        <v>105.409622920749</v>
      </c>
      <c r="K1034" s="58">
        <v>124.731633553989</v>
      </c>
      <c r="L1034" s="58">
        <v>89.763438283970302</v>
      </c>
      <c r="M1034" s="59">
        <v>0.64084267650407001</v>
      </c>
      <c r="N1034" s="59">
        <v>0.682237981125557</v>
      </c>
      <c r="O1034" s="59">
        <v>0.64413690234960697</v>
      </c>
      <c r="P1034" s="59">
        <v>0.619589463521932</v>
      </c>
      <c r="Q1034" s="59">
        <v>0.58741289911010997</v>
      </c>
      <c r="R1034" s="59">
        <v>0.59223430681470202</v>
      </c>
      <c r="S1034" s="59">
        <v>0.53345155242112396</v>
      </c>
    </row>
    <row r="1035" spans="1:19" x14ac:dyDescent="0.35">
      <c r="A1035" t="s">
        <v>1779</v>
      </c>
      <c r="B1035" t="s">
        <v>1780</v>
      </c>
      <c r="C1035" s="51" t="s">
        <v>40</v>
      </c>
      <c r="D1035" s="51" t="s">
        <v>99</v>
      </c>
      <c r="E1035" s="51" t="s">
        <v>3708</v>
      </c>
      <c r="F1035" s="58">
        <v>115.36135526529</v>
      </c>
      <c r="G1035" s="58">
        <v>112.798712129341</v>
      </c>
      <c r="H1035" s="58">
        <v>114.077349918793</v>
      </c>
      <c r="I1035" s="58">
        <v>123.224404168788</v>
      </c>
      <c r="J1035" s="58">
        <v>128.45826263928399</v>
      </c>
      <c r="K1035" s="58">
        <v>106.08021366157</v>
      </c>
      <c r="L1035" s="58">
        <v>91.403776579239604</v>
      </c>
      <c r="M1035" s="59">
        <v>0.58525027585196698</v>
      </c>
      <c r="N1035" s="59">
        <v>0.60299905501909101</v>
      </c>
      <c r="O1035" s="59">
        <v>0.58666947623385202</v>
      </c>
      <c r="P1035" s="59">
        <v>0.57325258532954404</v>
      </c>
      <c r="Q1035" s="59">
        <v>0.55515453406612003</v>
      </c>
      <c r="R1035" s="59">
        <v>0.55920833538956405</v>
      </c>
      <c r="S1035" s="59">
        <v>0.52248495169222198</v>
      </c>
    </row>
    <row r="1036" spans="1:19" x14ac:dyDescent="0.35">
      <c r="A1036" t="s">
        <v>1930</v>
      </c>
      <c r="B1036" t="s">
        <v>1931</v>
      </c>
      <c r="C1036" s="51" t="s">
        <v>60</v>
      </c>
      <c r="D1036" s="51" t="s">
        <v>106</v>
      </c>
      <c r="E1036" s="51" t="s">
        <v>3707</v>
      </c>
      <c r="F1036" s="58">
        <v>105.468406778401</v>
      </c>
      <c r="G1036" s="58">
        <v>111.897170702881</v>
      </c>
      <c r="H1036" s="58">
        <v>115.34994771353</v>
      </c>
      <c r="I1036" s="58">
        <v>117.177391693453</v>
      </c>
      <c r="J1036" s="58">
        <v>106.167871390198</v>
      </c>
      <c r="K1036" s="58">
        <v>106.40253221266499</v>
      </c>
      <c r="L1036" s="58">
        <v>90.401268559606393</v>
      </c>
      <c r="M1036" s="59">
        <v>0.75354830485788304</v>
      </c>
      <c r="N1036" s="59">
        <v>0.78926378189646595</v>
      </c>
      <c r="O1036" s="59">
        <v>0.75648353268048996</v>
      </c>
      <c r="P1036" s="59">
        <v>0.73015469377339504</v>
      </c>
      <c r="Q1036" s="59">
        <v>0.69732155537576701</v>
      </c>
      <c r="R1036" s="59">
        <v>0.70519166350108098</v>
      </c>
      <c r="S1036" s="59">
        <v>0.63787487522905695</v>
      </c>
    </row>
    <row r="1037" spans="1:19" x14ac:dyDescent="0.35">
      <c r="A1037" t="s">
        <v>1932</v>
      </c>
      <c r="B1037" t="s">
        <v>1933</v>
      </c>
      <c r="C1037" s="51" t="s">
        <v>40</v>
      </c>
      <c r="D1037" s="51" t="s">
        <v>106</v>
      </c>
      <c r="E1037" s="51" t="s">
        <v>3707</v>
      </c>
      <c r="F1037" s="58">
        <v>100.491270358861</v>
      </c>
      <c r="G1037" s="58">
        <v>103.422753567271</v>
      </c>
      <c r="H1037" s="58">
        <v>111.73174710595799</v>
      </c>
      <c r="I1037" s="58">
        <v>118.80322963233699</v>
      </c>
      <c r="J1037" s="58">
        <v>98.440787670179105</v>
      </c>
      <c r="K1037" s="58">
        <v>103.763711037489</v>
      </c>
      <c r="L1037" s="58">
        <v>94.283304860978305</v>
      </c>
      <c r="M1037" s="59">
        <v>0.64385334990138099</v>
      </c>
      <c r="N1037" s="59">
        <v>0.68147439245230201</v>
      </c>
      <c r="O1037" s="59">
        <v>0.64686976446712796</v>
      </c>
      <c r="P1037" s="59">
        <v>0.61892786781833098</v>
      </c>
      <c r="Q1037" s="59">
        <v>0.58651204908379695</v>
      </c>
      <c r="R1037" s="59">
        <v>0.59500638593717803</v>
      </c>
      <c r="S1037" s="59">
        <v>0.52999373764989299</v>
      </c>
    </row>
    <row r="1038" spans="1:19" x14ac:dyDescent="0.35">
      <c r="A1038" t="s">
        <v>3521</v>
      </c>
      <c r="B1038" t="s">
        <v>3522</v>
      </c>
      <c r="C1038" s="51" t="s">
        <v>60</v>
      </c>
      <c r="D1038" s="51" t="s">
        <v>106</v>
      </c>
      <c r="E1038" s="51" t="s">
        <v>3707</v>
      </c>
      <c r="F1038" s="58">
        <v>103.56837866651701</v>
      </c>
      <c r="G1038" s="58">
        <v>123.35137558352901</v>
      </c>
      <c r="H1038" s="58">
        <v>121.999674007609</v>
      </c>
      <c r="I1038" s="58">
        <v>125.297641045002</v>
      </c>
      <c r="J1038" s="58">
        <v>104.89049876177</v>
      </c>
      <c r="K1038" s="58">
        <v>108.75903513078801</v>
      </c>
      <c r="L1038" s="58">
        <v>93.620221439859293</v>
      </c>
      <c r="M1038" s="59">
        <v>0.64045427848575598</v>
      </c>
      <c r="N1038" s="59">
        <v>0.67857707572646597</v>
      </c>
      <c r="O1038" s="59">
        <v>0.64486979847161097</v>
      </c>
      <c r="P1038" s="59">
        <v>0.61357161196808496</v>
      </c>
      <c r="Q1038" s="59">
        <v>0.57945915246498303</v>
      </c>
      <c r="R1038" s="59">
        <v>0.59057186066967204</v>
      </c>
      <c r="S1038" s="59">
        <v>0.52559300101927398</v>
      </c>
    </row>
    <row r="1039" spans="1:19" x14ac:dyDescent="0.35">
      <c r="A1039" t="s">
        <v>3519</v>
      </c>
      <c r="B1039" t="s">
        <v>3520</v>
      </c>
      <c r="C1039" s="51" t="s">
        <v>60</v>
      </c>
      <c r="D1039" s="51" t="s">
        <v>106</v>
      </c>
      <c r="E1039" s="51" t="s">
        <v>3707</v>
      </c>
      <c r="F1039" s="58">
        <v>108.97768027054801</v>
      </c>
      <c r="G1039" s="58">
        <v>120.87385314728201</v>
      </c>
      <c r="H1039" s="58">
        <v>122.83000567817599</v>
      </c>
      <c r="I1039" s="58">
        <v>114.752172564096</v>
      </c>
      <c r="J1039" s="58">
        <v>104.89049876177</v>
      </c>
      <c r="K1039" s="58">
        <v>108.75903513078801</v>
      </c>
      <c r="L1039" s="58">
        <v>93.620221439859293</v>
      </c>
      <c r="M1039" s="59">
        <v>0.64045427848575598</v>
      </c>
      <c r="N1039" s="59">
        <v>0.67857707572646597</v>
      </c>
      <c r="O1039" s="59">
        <v>0.64486979847161097</v>
      </c>
      <c r="P1039" s="59">
        <v>0.61357161196808496</v>
      </c>
      <c r="Q1039" s="59">
        <v>0.57945915246498303</v>
      </c>
      <c r="R1039" s="59">
        <v>0.59057186066967204</v>
      </c>
      <c r="S1039" s="59">
        <v>0.52559300101927398</v>
      </c>
    </row>
    <row r="1040" spans="1:19" x14ac:dyDescent="0.35">
      <c r="A1040" t="s">
        <v>3523</v>
      </c>
      <c r="B1040" t="s">
        <v>3524</v>
      </c>
      <c r="C1040" s="51" t="s">
        <v>60</v>
      </c>
      <c r="D1040" s="51" t="s">
        <v>106</v>
      </c>
      <c r="E1040" s="51" t="s">
        <v>3707</v>
      </c>
      <c r="F1040" s="58">
        <v>110.61450740878701</v>
      </c>
      <c r="G1040" s="58">
        <v>121.617642071106</v>
      </c>
      <c r="H1040" s="58">
        <v>122.229865714759</v>
      </c>
      <c r="I1040" s="58">
        <v>127.047021159512</v>
      </c>
      <c r="J1040" s="58">
        <v>125.137402664218</v>
      </c>
      <c r="K1040" s="58">
        <v>110.274941358023</v>
      </c>
      <c r="L1040" s="58">
        <v>95.461803586204198</v>
      </c>
      <c r="M1040" s="59">
        <v>0.69000988197183</v>
      </c>
      <c r="N1040" s="59">
        <v>0.72789359720719005</v>
      </c>
      <c r="O1040" s="59">
        <v>0.69427319919337505</v>
      </c>
      <c r="P1040" s="59">
        <v>0.66333018045527203</v>
      </c>
      <c r="Q1040" s="59">
        <v>0.62835272050387303</v>
      </c>
      <c r="R1040" s="59">
        <v>0.63928904638779704</v>
      </c>
      <c r="S1040" s="59">
        <v>0.57152195049570298</v>
      </c>
    </row>
    <row r="1041" spans="1:19" x14ac:dyDescent="0.35">
      <c r="A1041" t="s">
        <v>3525</v>
      </c>
      <c r="B1041" t="s">
        <v>3526</v>
      </c>
      <c r="C1041" s="51" t="s">
        <v>40</v>
      </c>
      <c r="D1041" s="51" t="s">
        <v>106</v>
      </c>
      <c r="E1041" s="51" t="s">
        <v>3707</v>
      </c>
      <c r="F1041" s="58">
        <v>105.526355778824</v>
      </c>
      <c r="G1041" s="58">
        <v>123.35308385719399</v>
      </c>
      <c r="H1041" s="58">
        <v>128.730947018845</v>
      </c>
      <c r="I1041" s="58">
        <v>124.641178075726</v>
      </c>
      <c r="J1041" s="58">
        <v>118.431353207353</v>
      </c>
      <c r="K1041" s="58">
        <v>107.913851907691</v>
      </c>
      <c r="L1041" s="58">
        <v>92.750145937864104</v>
      </c>
      <c r="M1041" s="59">
        <v>0.67984660869373204</v>
      </c>
      <c r="N1041" s="59">
        <v>0.71814687841073199</v>
      </c>
      <c r="O1041" s="59">
        <v>0.68417419199515705</v>
      </c>
      <c r="P1041" s="59">
        <v>0.65297237017559895</v>
      </c>
      <c r="Q1041" s="59">
        <v>0.61800463053916499</v>
      </c>
      <c r="R1041" s="59">
        <v>0.62902779400942499</v>
      </c>
      <c r="S1041" s="59">
        <v>0.56177882649101596</v>
      </c>
    </row>
    <row r="1042" spans="1:19" x14ac:dyDescent="0.35">
      <c r="A1042" t="s">
        <v>3527</v>
      </c>
      <c r="B1042" t="s">
        <v>3528</v>
      </c>
      <c r="C1042" s="51" t="s">
        <v>40</v>
      </c>
      <c r="D1042" s="51" t="s">
        <v>106</v>
      </c>
      <c r="E1042" s="51" t="s">
        <v>3707</v>
      </c>
      <c r="F1042" s="58">
        <v>107.235823982626</v>
      </c>
      <c r="G1042" s="58">
        <v>119.047347234307</v>
      </c>
      <c r="H1042" s="58">
        <v>119.878438136413</v>
      </c>
      <c r="I1042" s="58">
        <v>112.973107965976</v>
      </c>
      <c r="J1042" s="58">
        <v>109.488827883654</v>
      </c>
      <c r="K1042" s="58">
        <v>114.482396681361</v>
      </c>
      <c r="L1042" s="58">
        <v>92.777324461289993</v>
      </c>
      <c r="M1042" s="59">
        <v>0.64037567750058599</v>
      </c>
      <c r="N1042" s="59">
        <v>0.67874772482536005</v>
      </c>
      <c r="O1042" s="59">
        <v>0.64475023929819997</v>
      </c>
      <c r="P1042" s="59">
        <v>0.61376810218659605</v>
      </c>
      <c r="Q1042" s="59">
        <v>0.57972151646497005</v>
      </c>
      <c r="R1042" s="59">
        <v>0.590608417904816</v>
      </c>
      <c r="S1042" s="59">
        <v>0.52596619068122596</v>
      </c>
    </row>
    <row r="1043" spans="1:19" x14ac:dyDescent="0.35">
      <c r="A1043" t="s">
        <v>2672</v>
      </c>
      <c r="B1043" t="s">
        <v>2673</v>
      </c>
      <c r="C1043" s="51" t="s">
        <v>40</v>
      </c>
      <c r="D1043" s="51" t="s">
        <v>199</v>
      </c>
      <c r="E1043" s="51" t="s">
        <v>3707</v>
      </c>
      <c r="F1043" s="58">
        <v>110.063254570646</v>
      </c>
      <c r="G1043" s="58">
        <v>106.213974180877</v>
      </c>
      <c r="H1043" s="58">
        <v>99.473876060658895</v>
      </c>
      <c r="I1043" s="58">
        <v>117.171473886431</v>
      </c>
      <c r="J1043" s="58">
        <v>129.95241557096901</v>
      </c>
      <c r="K1043" s="58">
        <v>93.554336862936097</v>
      </c>
      <c r="L1043" s="58">
        <v>113.56975990698599</v>
      </c>
      <c r="M1043" s="59">
        <v>0.66770375033874296</v>
      </c>
      <c r="N1043" s="59">
        <v>0.70094289834458301</v>
      </c>
      <c r="O1043" s="59">
        <v>0.66979434567712404</v>
      </c>
      <c r="P1043" s="59">
        <v>0.64390352225811098</v>
      </c>
      <c r="Q1043" s="59">
        <v>0.61289561671396497</v>
      </c>
      <c r="R1043" s="59">
        <v>0.62067533461320801</v>
      </c>
      <c r="S1043" s="59">
        <v>0.55607699690581103</v>
      </c>
    </row>
    <row r="1044" spans="1:19" x14ac:dyDescent="0.35">
      <c r="A1044" t="s">
        <v>1326</v>
      </c>
      <c r="B1044" t="s">
        <v>1327</v>
      </c>
      <c r="C1044" s="51" t="s">
        <v>60</v>
      </c>
      <c r="D1044" s="51" t="s">
        <v>73</v>
      </c>
      <c r="E1044" s="51" t="s">
        <v>3708</v>
      </c>
      <c r="F1044" s="58">
        <v>104.521778997696</v>
      </c>
      <c r="G1044" s="58">
        <v>117.426983960659</v>
      </c>
      <c r="H1044" s="58">
        <v>109.87360908473499</v>
      </c>
      <c r="I1044" s="58">
        <v>113.75012239119999</v>
      </c>
      <c r="J1044" s="58">
        <v>120.103486049637</v>
      </c>
      <c r="K1044" s="58">
        <v>115.78009863868</v>
      </c>
      <c r="L1044" s="58">
        <v>93.933165115651505</v>
      </c>
      <c r="M1044" s="59">
        <v>0.58986866024550799</v>
      </c>
      <c r="N1044" s="59">
        <v>0.60567846514662305</v>
      </c>
      <c r="O1044" s="59">
        <v>0.58932648600234805</v>
      </c>
      <c r="P1044" s="59">
        <v>0.57708979612064304</v>
      </c>
      <c r="Q1044" s="59">
        <v>0.55881008828214596</v>
      </c>
      <c r="R1044" s="59">
        <v>0.56216043688232098</v>
      </c>
      <c r="S1044" s="59">
        <v>0.52023484837186595</v>
      </c>
    </row>
    <row r="1045" spans="1:19" x14ac:dyDescent="0.35">
      <c r="A1045" t="s">
        <v>2682</v>
      </c>
      <c r="B1045" t="s">
        <v>2683</v>
      </c>
      <c r="C1045" s="51" t="s">
        <v>60</v>
      </c>
      <c r="D1045" s="51" t="s">
        <v>199</v>
      </c>
      <c r="E1045" s="51" t="s">
        <v>3707</v>
      </c>
      <c r="F1045" s="58">
        <v>108.422276514375</v>
      </c>
      <c r="G1045" s="58">
        <v>112.58271406502701</v>
      </c>
      <c r="H1045" s="58">
        <v>111.762459505926</v>
      </c>
      <c r="I1045" s="58">
        <v>108.995864404676</v>
      </c>
      <c r="J1045" s="58">
        <v>130.14096424523899</v>
      </c>
      <c r="K1045" s="58">
        <v>95.911137905651898</v>
      </c>
      <c r="L1045" s="58">
        <v>113.265243247697</v>
      </c>
      <c r="M1045" s="59">
        <v>0.66765097245316396</v>
      </c>
      <c r="N1045" s="59">
        <v>0.70088941162720997</v>
      </c>
      <c r="O1045" s="59">
        <v>0.66973004517298296</v>
      </c>
      <c r="P1045" s="59">
        <v>0.64384555015859801</v>
      </c>
      <c r="Q1045" s="59">
        <v>0.61283754288485703</v>
      </c>
      <c r="R1045" s="59">
        <v>0.62061256183607205</v>
      </c>
      <c r="S1045" s="59">
        <v>0.55600748016786095</v>
      </c>
    </row>
    <row r="1046" spans="1:19" x14ac:dyDescent="0.35">
      <c r="A1046" t="s">
        <v>2678</v>
      </c>
      <c r="B1046" t="s">
        <v>2679</v>
      </c>
      <c r="C1046" s="51" t="s">
        <v>60</v>
      </c>
      <c r="D1046" s="51" t="s">
        <v>199</v>
      </c>
      <c r="E1046" s="51" t="s">
        <v>3707</v>
      </c>
      <c r="F1046" s="58">
        <v>113.831578118406</v>
      </c>
      <c r="G1046" s="58">
        <v>116.298997719398</v>
      </c>
      <c r="H1046" s="58">
        <v>107.616663741759</v>
      </c>
      <c r="I1046" s="58">
        <v>108.995864404676</v>
      </c>
      <c r="J1046" s="58">
        <v>127.724481581622</v>
      </c>
      <c r="K1046" s="58">
        <v>93.832338046547306</v>
      </c>
      <c r="L1046" s="58">
        <v>113.265243247697</v>
      </c>
      <c r="M1046" s="59">
        <v>0.66765097245316396</v>
      </c>
      <c r="N1046" s="59">
        <v>0.70088941162720997</v>
      </c>
      <c r="O1046" s="59">
        <v>0.66973004517298296</v>
      </c>
      <c r="P1046" s="59">
        <v>0.64384555015859801</v>
      </c>
      <c r="Q1046" s="59">
        <v>0.61283754288485703</v>
      </c>
      <c r="R1046" s="59">
        <v>0.62061256183607205</v>
      </c>
      <c r="S1046" s="59">
        <v>0.55600748016786095</v>
      </c>
    </row>
    <row r="1047" spans="1:19" x14ac:dyDescent="0.35">
      <c r="A1047" t="s">
        <v>1332</v>
      </c>
      <c r="B1047" t="s">
        <v>1333</v>
      </c>
      <c r="C1047" s="51" t="s">
        <v>60</v>
      </c>
      <c r="D1047" s="51" t="s">
        <v>73</v>
      </c>
      <c r="E1047" s="51" t="s">
        <v>3707</v>
      </c>
      <c r="F1047" s="58">
        <v>105.51029828012101</v>
      </c>
      <c r="G1047" s="58">
        <v>121.760118665012</v>
      </c>
      <c r="H1047" s="58">
        <v>113.573432055769</v>
      </c>
      <c r="I1047" s="58">
        <v>120.002190061465</v>
      </c>
      <c r="J1047" s="58">
        <v>116.12441891604099</v>
      </c>
      <c r="K1047" s="58">
        <v>112.24399696766</v>
      </c>
      <c r="L1047" s="58">
        <v>92.738956422572699</v>
      </c>
      <c r="M1047" s="59">
        <v>0.67590162375256402</v>
      </c>
      <c r="N1047" s="59">
        <v>0.70670113030301696</v>
      </c>
      <c r="O1047" s="59">
        <v>0.677930769651091</v>
      </c>
      <c r="P1047" s="59">
        <v>0.65435247575790501</v>
      </c>
      <c r="Q1047" s="59">
        <v>0.62672011951291895</v>
      </c>
      <c r="R1047" s="59">
        <v>0.63385748801397601</v>
      </c>
      <c r="S1047" s="59">
        <v>0.57754039557809</v>
      </c>
    </row>
    <row r="1048" spans="1:19" x14ac:dyDescent="0.35">
      <c r="A1048" t="s">
        <v>1330</v>
      </c>
      <c r="B1048" t="s">
        <v>1331</v>
      </c>
      <c r="C1048" s="51" t="s">
        <v>60</v>
      </c>
      <c r="D1048" s="51" t="s">
        <v>73</v>
      </c>
      <c r="E1048" s="51" t="s">
        <v>3707</v>
      </c>
      <c r="F1048" s="58">
        <v>103.859816806249</v>
      </c>
      <c r="G1048" s="58">
        <v>112.40278685616801</v>
      </c>
      <c r="H1048" s="58">
        <v>114.94255453612099</v>
      </c>
      <c r="I1048" s="58">
        <v>113.38958158919201</v>
      </c>
      <c r="J1048" s="58">
        <v>125.13518274125499</v>
      </c>
      <c r="K1048" s="58">
        <v>123.665780799912</v>
      </c>
      <c r="L1048" s="58">
        <v>95.818054313697601</v>
      </c>
      <c r="M1048" s="59">
        <v>0.78765512052338005</v>
      </c>
      <c r="N1048" s="59">
        <v>0.81273065300369396</v>
      </c>
      <c r="O1048" s="59">
        <v>0.78730969866280898</v>
      </c>
      <c r="P1048" s="59">
        <v>0.77091115514533304</v>
      </c>
      <c r="Q1048" s="59">
        <v>0.74688163265020502</v>
      </c>
      <c r="R1048" s="59">
        <v>0.75072952749584498</v>
      </c>
      <c r="S1048" s="59">
        <v>0.69461213285805201</v>
      </c>
    </row>
    <row r="1049" spans="1:19" x14ac:dyDescent="0.35">
      <c r="A1049" t="s">
        <v>2684</v>
      </c>
      <c r="B1049" t="s">
        <v>2685</v>
      </c>
      <c r="C1049" s="51" t="s">
        <v>60</v>
      </c>
      <c r="D1049" s="51" t="s">
        <v>199</v>
      </c>
      <c r="E1049" s="51" t="s">
        <v>3707</v>
      </c>
      <c r="F1049" s="58">
        <v>111.130968999738</v>
      </c>
      <c r="G1049" s="58">
        <v>107.62766919253301</v>
      </c>
      <c r="H1049" s="58">
        <v>103.46504321208</v>
      </c>
      <c r="I1049" s="58">
        <v>114.266626042789</v>
      </c>
      <c r="J1049" s="58">
        <v>127.724481581622</v>
      </c>
      <c r="K1049" s="58">
        <v>93.832338046547306</v>
      </c>
      <c r="L1049" s="58">
        <v>113.265243247697</v>
      </c>
      <c r="M1049" s="59">
        <v>0.66765097245316396</v>
      </c>
      <c r="N1049" s="59">
        <v>0.70088941162720997</v>
      </c>
      <c r="O1049" s="59">
        <v>0.66973004517298296</v>
      </c>
      <c r="P1049" s="59">
        <v>0.64384555015859801</v>
      </c>
      <c r="Q1049" s="59">
        <v>0.61283754288485703</v>
      </c>
      <c r="R1049" s="59">
        <v>0.62061256183607205</v>
      </c>
      <c r="S1049" s="59">
        <v>0.55600748016786095</v>
      </c>
    </row>
    <row r="1050" spans="1:19" x14ac:dyDescent="0.35">
      <c r="A1050" t="s">
        <v>2680</v>
      </c>
      <c r="B1050" t="s">
        <v>2681</v>
      </c>
      <c r="C1050" s="51" t="s">
        <v>60</v>
      </c>
      <c r="D1050" s="51" t="s">
        <v>199</v>
      </c>
      <c r="E1050" s="51" t="s">
        <v>3707</v>
      </c>
      <c r="F1050" s="58">
        <v>114.44831715023901</v>
      </c>
      <c r="G1050" s="58">
        <v>109.50778861744099</v>
      </c>
      <c r="H1050" s="58">
        <v>100.673104503847</v>
      </c>
      <c r="I1050" s="58">
        <v>117.582761474462</v>
      </c>
      <c r="J1050" s="58">
        <v>128.03179613441301</v>
      </c>
      <c r="K1050" s="58">
        <v>93.957894365810901</v>
      </c>
      <c r="L1050" s="58">
        <v>108.33275980631601</v>
      </c>
      <c r="M1050" s="59">
        <v>0.66700484862047105</v>
      </c>
      <c r="N1050" s="59">
        <v>0.66679036303427497</v>
      </c>
      <c r="O1050" s="59">
        <v>0.635382596783308</v>
      </c>
      <c r="P1050" s="59">
        <v>0.64354294234673903</v>
      </c>
      <c r="Q1050" s="59">
        <v>0.61258855517702804</v>
      </c>
      <c r="R1050" s="59">
        <v>0.59783549689050697</v>
      </c>
      <c r="S1050" s="59">
        <v>0.491688359996238</v>
      </c>
    </row>
    <row r="1051" spans="1:19" x14ac:dyDescent="0.35">
      <c r="A1051" t="s">
        <v>1324</v>
      </c>
      <c r="B1051" t="s">
        <v>1325</v>
      </c>
      <c r="C1051" s="51" t="s">
        <v>40</v>
      </c>
      <c r="D1051" s="51" t="s">
        <v>73</v>
      </c>
      <c r="E1051" s="51" t="s">
        <v>3707</v>
      </c>
      <c r="F1051" s="58">
        <v>103.20855961393799</v>
      </c>
      <c r="G1051" s="58">
        <v>118.603294635777</v>
      </c>
      <c r="H1051" s="58">
        <v>107.90983099810499</v>
      </c>
      <c r="I1051" s="58">
        <v>121.659048762963</v>
      </c>
      <c r="J1051" s="58">
        <v>122.43498427112701</v>
      </c>
      <c r="K1051" s="58">
        <v>112.10261711227</v>
      </c>
      <c r="L1051" s="58">
        <v>92.058014423432496</v>
      </c>
      <c r="M1051" s="59">
        <v>0.67578646827219002</v>
      </c>
      <c r="N1051" s="59">
        <v>0.706902792740566</v>
      </c>
      <c r="O1051" s="59">
        <v>0.67782958737366505</v>
      </c>
      <c r="P1051" s="59">
        <v>0.65467834104031897</v>
      </c>
      <c r="Q1051" s="59">
        <v>0.62714391165152505</v>
      </c>
      <c r="R1051" s="59">
        <v>0.63399737743808204</v>
      </c>
      <c r="S1051" s="59">
        <v>0.57816833782742905</v>
      </c>
    </row>
    <row r="1052" spans="1:19" x14ac:dyDescent="0.35">
      <c r="A1052" t="s">
        <v>1322</v>
      </c>
      <c r="B1052" t="s">
        <v>1323</v>
      </c>
      <c r="C1052" s="51" t="s">
        <v>40</v>
      </c>
      <c r="D1052" s="51" t="s">
        <v>73</v>
      </c>
      <c r="E1052" s="51" t="s">
        <v>3707</v>
      </c>
      <c r="F1052" s="58">
        <v>94.8832872479136</v>
      </c>
      <c r="G1052" s="58">
        <v>118.033651071487</v>
      </c>
      <c r="H1052" s="58">
        <v>104.752581152122</v>
      </c>
      <c r="I1052" s="58">
        <v>109.597349037748</v>
      </c>
      <c r="J1052" s="58">
        <v>120.48960786761501</v>
      </c>
      <c r="K1052" s="58">
        <v>111.567598129911</v>
      </c>
      <c r="L1052" s="58">
        <v>94.132232452530801</v>
      </c>
      <c r="M1052" s="59">
        <v>0.67804721584015104</v>
      </c>
      <c r="N1052" s="59">
        <v>0.70824791510337204</v>
      </c>
      <c r="O1052" s="59">
        <v>0.68029374603015302</v>
      </c>
      <c r="P1052" s="59">
        <v>0.65604241896701998</v>
      </c>
      <c r="Q1052" s="59">
        <v>0.62834077091089902</v>
      </c>
      <c r="R1052" s="59">
        <v>0.63621007529528195</v>
      </c>
      <c r="S1052" s="59">
        <v>0.57967750852576405</v>
      </c>
    </row>
    <row r="1053" spans="1:19" x14ac:dyDescent="0.35">
      <c r="A1053" t="s">
        <v>2674</v>
      </c>
      <c r="B1053" t="s">
        <v>2675</v>
      </c>
      <c r="C1053" s="51" t="s">
        <v>40</v>
      </c>
      <c r="D1053" s="51" t="s">
        <v>199</v>
      </c>
      <c r="E1053" s="51" t="s">
        <v>3708</v>
      </c>
      <c r="F1053" s="58">
        <v>109.093469036709</v>
      </c>
      <c r="G1053" s="58">
        <v>108.74274482705999</v>
      </c>
      <c r="H1053" s="58">
        <v>105.114283961106</v>
      </c>
      <c r="I1053" s="58">
        <v>112.502355962224</v>
      </c>
      <c r="J1053" s="58">
        <v>126.538174053872</v>
      </c>
      <c r="K1053" s="58">
        <v>94.330091454696102</v>
      </c>
      <c r="L1053" s="58">
        <v>108.33275980631601</v>
      </c>
      <c r="M1053" s="59">
        <v>0.57638624418470996</v>
      </c>
      <c r="N1053" s="59">
        <v>0.59576607883616095</v>
      </c>
      <c r="O1053" s="59">
        <v>0.57556400644082495</v>
      </c>
      <c r="P1053" s="59">
        <v>0.56154339048842605</v>
      </c>
      <c r="Q1053" s="59">
        <v>0.53947644267280304</v>
      </c>
      <c r="R1053" s="59">
        <v>0.54262713281661901</v>
      </c>
      <c r="S1053" s="59">
        <v>0.491688359996238</v>
      </c>
    </row>
    <row r="1054" spans="1:19" x14ac:dyDescent="0.35">
      <c r="A1054" t="s">
        <v>2676</v>
      </c>
      <c r="B1054" t="s">
        <v>2677</v>
      </c>
      <c r="C1054" s="51" t="s">
        <v>60</v>
      </c>
      <c r="D1054" s="51" t="s">
        <v>199</v>
      </c>
      <c r="E1054" s="51" t="s">
        <v>3707</v>
      </c>
      <c r="F1054" s="58">
        <v>111.130968999738</v>
      </c>
      <c r="G1054" s="58">
        <v>113.821475283151</v>
      </c>
      <c r="H1054" s="58">
        <v>105.956000400626</v>
      </c>
      <c r="I1054" s="58">
        <v>122.174725194215</v>
      </c>
      <c r="J1054" s="58">
        <v>131.34918144745001</v>
      </c>
      <c r="K1054" s="58">
        <v>93.832338046547306</v>
      </c>
      <c r="L1054" s="58">
        <v>107.2095668649</v>
      </c>
      <c r="M1054" s="59">
        <v>0.66765097245316396</v>
      </c>
      <c r="N1054" s="59">
        <v>0.70088941162720997</v>
      </c>
      <c r="O1054" s="59">
        <v>0.66973004517298296</v>
      </c>
      <c r="P1054" s="59">
        <v>0.64384555015859801</v>
      </c>
      <c r="Q1054" s="59">
        <v>0.61283754288485703</v>
      </c>
      <c r="R1054" s="59">
        <v>0.62061256183607205</v>
      </c>
      <c r="S1054" s="59">
        <v>0.55600748016786095</v>
      </c>
    </row>
    <row r="1055" spans="1:19" x14ac:dyDescent="0.35">
      <c r="A1055" t="s">
        <v>1320</v>
      </c>
      <c r="B1055" t="s">
        <v>1321</v>
      </c>
      <c r="C1055" s="51" t="s">
        <v>40</v>
      </c>
      <c r="D1055" s="51" t="s">
        <v>73</v>
      </c>
      <c r="E1055" s="51" t="s">
        <v>3707</v>
      </c>
      <c r="F1055" s="58">
        <v>102.94443014546999</v>
      </c>
      <c r="G1055" s="58">
        <v>122.649866432903</v>
      </c>
      <c r="H1055" s="58">
        <v>109.22611453417601</v>
      </c>
      <c r="I1055" s="58">
        <v>107.625319388077</v>
      </c>
      <c r="J1055" s="58">
        <v>121.359817669111</v>
      </c>
      <c r="K1055" s="58">
        <v>126.978346357321</v>
      </c>
      <c r="L1055" s="58">
        <v>91.859142414750295</v>
      </c>
      <c r="M1055" s="59">
        <v>0.67753768647983104</v>
      </c>
      <c r="N1055" s="59">
        <v>0.70785256515092698</v>
      </c>
      <c r="O1055" s="59">
        <v>0.679785373888253</v>
      </c>
      <c r="P1055" s="59">
        <v>0.65553208366488402</v>
      </c>
      <c r="Q1055" s="59">
        <v>0.62779866131581497</v>
      </c>
      <c r="R1055" s="59">
        <v>0.635583836034048</v>
      </c>
      <c r="S1055" s="59">
        <v>0.57898915939951301</v>
      </c>
    </row>
    <row r="1056" spans="1:19" x14ac:dyDescent="0.35">
      <c r="A1056" t="s">
        <v>1328</v>
      </c>
      <c r="B1056" t="s">
        <v>1329</v>
      </c>
      <c r="C1056" s="51" t="s">
        <v>60</v>
      </c>
      <c r="D1056" s="51" t="s">
        <v>73</v>
      </c>
      <c r="E1056" s="51" t="s">
        <v>3707</v>
      </c>
      <c r="F1056" s="58">
        <v>107.786148325944</v>
      </c>
      <c r="G1056" s="58">
        <v>122.435182425254</v>
      </c>
      <c r="H1056" s="58">
        <v>110.274496679885</v>
      </c>
      <c r="I1056" s="58">
        <v>113.750154207367</v>
      </c>
      <c r="J1056" s="58">
        <v>119.411883528272</v>
      </c>
      <c r="K1056" s="58">
        <v>117.469146456864</v>
      </c>
      <c r="L1056" s="58">
        <v>93.082650337394995</v>
      </c>
      <c r="M1056" s="59">
        <v>0.72769317586821103</v>
      </c>
      <c r="N1056" s="59">
        <v>0.75681107573542405</v>
      </c>
      <c r="O1056" s="59">
        <v>0.72992248651883795</v>
      </c>
      <c r="P1056" s="59">
        <v>0.70630293863040094</v>
      </c>
      <c r="Q1056" s="59">
        <v>0.67819916294280802</v>
      </c>
      <c r="R1056" s="59">
        <v>0.68605046082439403</v>
      </c>
      <c r="S1056" s="59">
        <v>0.62763529780902205</v>
      </c>
    </row>
    <row r="1057" spans="1:19" x14ac:dyDescent="0.35">
      <c r="A1057" t="s">
        <v>2670</v>
      </c>
      <c r="B1057" t="s">
        <v>2671</v>
      </c>
      <c r="C1057" s="51" t="s">
        <v>40</v>
      </c>
      <c r="D1057" s="51" t="s">
        <v>199</v>
      </c>
      <c r="E1057" s="51" t="s">
        <v>3707</v>
      </c>
      <c r="F1057" s="58">
        <v>101.953365694883</v>
      </c>
      <c r="G1057" s="58">
        <v>101.258949019233</v>
      </c>
      <c r="H1057" s="58">
        <v>102.78937041278201</v>
      </c>
      <c r="I1057" s="58">
        <v>107.946662672606</v>
      </c>
      <c r="J1057" s="58">
        <v>119.078412491873</v>
      </c>
      <c r="K1057" s="58">
        <v>93.554336862936097</v>
      </c>
      <c r="L1057" s="58">
        <v>109.532633017111</v>
      </c>
      <c r="M1057" s="59">
        <v>0.66770375033874296</v>
      </c>
      <c r="N1057" s="59">
        <v>0.70094289834458301</v>
      </c>
      <c r="O1057" s="59">
        <v>0.66979434567712404</v>
      </c>
      <c r="P1057" s="59">
        <v>0.64390352225811098</v>
      </c>
      <c r="Q1057" s="59">
        <v>0.61289561671396497</v>
      </c>
      <c r="R1057" s="59">
        <v>0.62067533461320801</v>
      </c>
      <c r="S1057" s="59">
        <v>0.55607699690581103</v>
      </c>
    </row>
    <row r="1058" spans="1:19" x14ac:dyDescent="0.35">
      <c r="A1058" t="s">
        <v>2029</v>
      </c>
      <c r="B1058" t="s">
        <v>2030</v>
      </c>
      <c r="C1058" s="51" t="s">
        <v>60</v>
      </c>
      <c r="D1058" s="51" t="s">
        <v>146</v>
      </c>
      <c r="E1058" s="51" t="s">
        <v>3708</v>
      </c>
      <c r="F1058" s="58">
        <v>112.714762698382</v>
      </c>
      <c r="G1058" s="58">
        <v>126.987863146916</v>
      </c>
      <c r="H1058" s="58">
        <v>112.972346513536</v>
      </c>
      <c r="I1058" s="58">
        <v>125.898234825404</v>
      </c>
      <c r="J1058" s="58">
        <v>124.322015308068</v>
      </c>
      <c r="K1058" s="58">
        <v>108.511763712987</v>
      </c>
      <c r="L1058" s="58">
        <v>93.365150718466793</v>
      </c>
      <c r="M1058" s="59">
        <v>0.53740461650534999</v>
      </c>
      <c r="N1058" s="59">
        <v>0.56124159992160405</v>
      </c>
      <c r="O1058" s="59">
        <v>0.53868745550741404</v>
      </c>
      <c r="P1058" s="59">
        <v>0.52404741618106199</v>
      </c>
      <c r="Q1058" s="59">
        <v>0.50250702197913599</v>
      </c>
      <c r="R1058" s="59">
        <v>0.50435093483975502</v>
      </c>
      <c r="S1058" s="59">
        <v>0.46048747538653501</v>
      </c>
    </row>
    <row r="1059" spans="1:19" x14ac:dyDescent="0.35">
      <c r="A1059" t="s">
        <v>3583</v>
      </c>
      <c r="B1059" t="s">
        <v>3584</v>
      </c>
      <c r="C1059" s="51" t="s">
        <v>40</v>
      </c>
      <c r="D1059" s="51" t="s">
        <v>199</v>
      </c>
      <c r="E1059" s="51" t="s">
        <v>3708</v>
      </c>
      <c r="F1059" s="58">
        <v>110.216346981754</v>
      </c>
      <c r="G1059" s="58">
        <v>125.602913124808</v>
      </c>
      <c r="H1059" s="58">
        <v>111.06783730714</v>
      </c>
      <c r="I1059" s="58">
        <v>124.689029590571</v>
      </c>
      <c r="J1059" s="58">
        <v>108.344795410591</v>
      </c>
      <c r="K1059" s="58">
        <v>108.83419692738801</v>
      </c>
      <c r="L1059" s="58">
        <v>92.617434379944498</v>
      </c>
      <c r="M1059" s="59">
        <v>0.51662696825275101</v>
      </c>
      <c r="N1059" s="59">
        <v>0.53945464418157996</v>
      </c>
      <c r="O1059" s="59">
        <v>0.51603780327594695</v>
      </c>
      <c r="P1059" s="59">
        <v>0.49808464339742597</v>
      </c>
      <c r="Q1059" s="59">
        <v>0.47172268054587602</v>
      </c>
      <c r="R1059" s="59">
        <v>0.474366363356995</v>
      </c>
      <c r="S1059" s="59">
        <v>0.411864490286734</v>
      </c>
    </row>
    <row r="1060" spans="1:19" x14ac:dyDescent="0.35">
      <c r="A1060" t="s">
        <v>1859</v>
      </c>
      <c r="B1060" t="s">
        <v>1860</v>
      </c>
      <c r="C1060" s="51" t="s">
        <v>60</v>
      </c>
      <c r="D1060" s="51" t="s">
        <v>440</v>
      </c>
      <c r="E1060" s="51" t="s">
        <v>3707</v>
      </c>
      <c r="F1060" s="58">
        <v>102.02151721489</v>
      </c>
      <c r="G1060" s="58">
        <v>101.45695764780299</v>
      </c>
      <c r="H1060" s="58">
        <v>120.59654851300699</v>
      </c>
      <c r="I1060" s="58">
        <v>100.126010255588</v>
      </c>
      <c r="J1060" s="58">
        <v>104.396614161697</v>
      </c>
      <c r="K1060" s="58">
        <v>110.26628427847599</v>
      </c>
      <c r="L1060" s="58">
        <v>107.632843068029</v>
      </c>
      <c r="M1060" s="59">
        <v>0.63649083553313102</v>
      </c>
      <c r="N1060" s="59">
        <v>0.67964232939301295</v>
      </c>
      <c r="O1060" s="59">
        <v>0.63987898775235896</v>
      </c>
      <c r="P1060" s="59">
        <v>0.61332585719773702</v>
      </c>
      <c r="Q1060" s="59">
        <v>0.57923283297268602</v>
      </c>
      <c r="R1060" s="59">
        <v>0.58504325233208698</v>
      </c>
      <c r="S1060" s="59">
        <v>0.51443110741832898</v>
      </c>
    </row>
    <row r="1061" spans="1:19" x14ac:dyDescent="0.35">
      <c r="A1061" t="s">
        <v>1849</v>
      </c>
      <c r="B1061" t="s">
        <v>1850</v>
      </c>
      <c r="C1061" s="51" t="s">
        <v>40</v>
      </c>
      <c r="D1061" s="51" t="s">
        <v>440</v>
      </c>
      <c r="E1061" s="51" t="s">
        <v>3707</v>
      </c>
      <c r="F1061" s="58">
        <v>105.35540349671</v>
      </c>
      <c r="G1061" s="58">
        <v>112.786787065106</v>
      </c>
      <c r="H1061" s="58">
        <v>117.60526666094199</v>
      </c>
      <c r="I1061" s="58">
        <v>94.418046761598802</v>
      </c>
      <c r="J1061" s="58">
        <v>111.036789817594</v>
      </c>
      <c r="K1061" s="58">
        <v>108.519216827829</v>
      </c>
      <c r="L1061" s="58">
        <v>101.212636832584</v>
      </c>
      <c r="M1061" s="59">
        <v>0.64145283242995899</v>
      </c>
      <c r="N1061" s="59">
        <v>0.68277505898496205</v>
      </c>
      <c r="O1061" s="59">
        <v>0.64547896062938104</v>
      </c>
      <c r="P1061" s="59">
        <v>0.61668174451158697</v>
      </c>
      <c r="Q1061" s="59">
        <v>0.58231290908686995</v>
      </c>
      <c r="R1061" s="59">
        <v>0.59031063645752502</v>
      </c>
      <c r="S1061" s="59">
        <v>0.51753175399198104</v>
      </c>
    </row>
    <row r="1062" spans="1:19" x14ac:dyDescent="0.35">
      <c r="A1062" t="s">
        <v>1847</v>
      </c>
      <c r="B1062" t="s">
        <v>1848</v>
      </c>
      <c r="C1062" s="51" t="s">
        <v>40</v>
      </c>
      <c r="D1062" s="51" t="s">
        <v>440</v>
      </c>
      <c r="E1062" s="51" t="s">
        <v>3707</v>
      </c>
      <c r="F1062" s="58">
        <v>103.22767568382299</v>
      </c>
      <c r="G1062" s="58">
        <v>99.157844684966705</v>
      </c>
      <c r="H1062" s="58">
        <v>120.415867312703</v>
      </c>
      <c r="I1062" s="58">
        <v>93.308871555138197</v>
      </c>
      <c r="J1062" s="58">
        <v>109.786973189424</v>
      </c>
      <c r="K1062" s="58">
        <v>108.08355359948099</v>
      </c>
      <c r="L1062" s="58">
        <v>104.458204574894</v>
      </c>
      <c r="M1062" s="59">
        <v>0.64034073847917605</v>
      </c>
      <c r="N1062" s="59">
        <v>0.68160842976523395</v>
      </c>
      <c r="O1062" s="59">
        <v>0.64400812443073596</v>
      </c>
      <c r="P1062" s="59">
        <v>0.61565689180878702</v>
      </c>
      <c r="Q1062" s="59">
        <v>0.58134599473781901</v>
      </c>
      <c r="R1062" s="59">
        <v>0.58913816923894102</v>
      </c>
      <c r="S1062" s="59">
        <v>0.51628713482446398</v>
      </c>
    </row>
    <row r="1063" spans="1:19" x14ac:dyDescent="0.35">
      <c r="A1063" t="s">
        <v>1845</v>
      </c>
      <c r="B1063" t="s">
        <v>1846</v>
      </c>
      <c r="C1063" s="51" t="s">
        <v>40</v>
      </c>
      <c r="D1063" s="51" t="s">
        <v>440</v>
      </c>
      <c r="E1063" s="51" t="s">
        <v>3708</v>
      </c>
      <c r="F1063" s="58">
        <v>100.074021170614</v>
      </c>
      <c r="G1063" s="58">
        <v>105.66151190748199</v>
      </c>
      <c r="H1063" s="58">
        <v>117.10456376589499</v>
      </c>
      <c r="I1063" s="58">
        <v>96.217282809460499</v>
      </c>
      <c r="J1063" s="58">
        <v>110.960878104099</v>
      </c>
      <c r="K1063" s="58">
        <v>107.81449615368</v>
      </c>
      <c r="L1063" s="58">
        <v>104.653633226501</v>
      </c>
      <c r="M1063" s="59">
        <v>0.53606521931067697</v>
      </c>
      <c r="N1063" s="59">
        <v>0.56313919663275702</v>
      </c>
      <c r="O1063" s="59">
        <v>0.53796902991552997</v>
      </c>
      <c r="P1063" s="59">
        <v>0.52018072416704297</v>
      </c>
      <c r="Q1063" s="59">
        <v>0.49546675848155602</v>
      </c>
      <c r="R1063" s="59">
        <v>0.49963608905891899</v>
      </c>
      <c r="S1063" s="59">
        <v>0.43967260408494602</v>
      </c>
    </row>
    <row r="1064" spans="1:19" x14ac:dyDescent="0.35">
      <c r="A1064" t="s">
        <v>1853</v>
      </c>
      <c r="B1064" t="s">
        <v>1854</v>
      </c>
      <c r="C1064" s="51" t="s">
        <v>60</v>
      </c>
      <c r="D1064" s="51" t="s">
        <v>440</v>
      </c>
      <c r="E1064" s="51" t="s">
        <v>3708</v>
      </c>
      <c r="F1064" s="58">
        <v>100.074021170614</v>
      </c>
      <c r="G1064" s="58">
        <v>105.66151190748199</v>
      </c>
      <c r="H1064" s="58">
        <v>117.10456376589499</v>
      </c>
      <c r="I1064" s="58">
        <v>96.217282809460499</v>
      </c>
      <c r="J1064" s="58">
        <v>110.960878104099</v>
      </c>
      <c r="K1064" s="58">
        <v>107.81449615368</v>
      </c>
      <c r="L1064" s="58">
        <v>104.653633226501</v>
      </c>
      <c r="M1064" s="59">
        <v>0.53606521931067697</v>
      </c>
      <c r="N1064" s="59">
        <v>0.56313919663275702</v>
      </c>
      <c r="O1064" s="59">
        <v>0.53796902991552997</v>
      </c>
      <c r="P1064" s="59">
        <v>0.52018072416704297</v>
      </c>
      <c r="Q1064" s="59">
        <v>0.49546675848155602</v>
      </c>
      <c r="R1064" s="59">
        <v>0.49963608905891899</v>
      </c>
      <c r="S1064" s="59">
        <v>0.43967260408494602</v>
      </c>
    </row>
    <row r="1065" spans="1:19" x14ac:dyDescent="0.35">
      <c r="A1065" t="s">
        <v>1855</v>
      </c>
      <c r="B1065" t="s">
        <v>1856</v>
      </c>
      <c r="C1065" s="51" t="s">
        <v>60</v>
      </c>
      <c r="D1065" s="51" t="s">
        <v>440</v>
      </c>
      <c r="E1065" s="51" t="s">
        <v>3707</v>
      </c>
      <c r="F1065" s="58">
        <v>99.312824729527605</v>
      </c>
      <c r="G1065" s="58">
        <v>105.173241302173</v>
      </c>
      <c r="H1065" s="58">
        <v>108.983630302408</v>
      </c>
      <c r="I1065" s="58">
        <v>93.534607258478204</v>
      </c>
      <c r="J1065" s="58">
        <v>104.396614161697</v>
      </c>
      <c r="K1065" s="58">
        <v>106.102401011138</v>
      </c>
      <c r="L1065" s="58">
        <v>109.65142046498001</v>
      </c>
      <c r="M1065" s="59">
        <v>0.63649083553313102</v>
      </c>
      <c r="N1065" s="59">
        <v>0.67964232939301295</v>
      </c>
      <c r="O1065" s="59">
        <v>0.63987898775235896</v>
      </c>
      <c r="P1065" s="59">
        <v>0.61332585719773702</v>
      </c>
      <c r="Q1065" s="59">
        <v>0.57923283297268602</v>
      </c>
      <c r="R1065" s="59">
        <v>0.58504325233208698</v>
      </c>
      <c r="S1065" s="59">
        <v>0.51443110741832898</v>
      </c>
    </row>
    <row r="1066" spans="1:19" x14ac:dyDescent="0.35">
      <c r="A1066" t="s">
        <v>1851</v>
      </c>
      <c r="B1066" t="s">
        <v>1852</v>
      </c>
      <c r="C1066" s="51" t="s">
        <v>60</v>
      </c>
      <c r="D1066" s="51" t="s">
        <v>440</v>
      </c>
      <c r="E1066" s="51" t="s">
        <v>3707</v>
      </c>
      <c r="F1066" s="58">
        <v>99.047723072362302</v>
      </c>
      <c r="G1066" s="58">
        <v>102.973904661913</v>
      </c>
      <c r="H1066" s="58">
        <v>121.195137727164</v>
      </c>
      <c r="I1066" s="58">
        <v>96.372927497372899</v>
      </c>
      <c r="J1066" s="58">
        <v>111.040554034792</v>
      </c>
      <c r="K1066" s="58">
        <v>110.552827878329</v>
      </c>
      <c r="L1066" s="58">
        <v>104.653633226501</v>
      </c>
      <c r="M1066" s="59">
        <v>0.63679956819809802</v>
      </c>
      <c r="N1066" s="59">
        <v>0.67985737079484299</v>
      </c>
      <c r="O1066" s="59">
        <v>0.64021497951195805</v>
      </c>
      <c r="P1066" s="59">
        <v>0.613637119921431</v>
      </c>
      <c r="Q1066" s="59">
        <v>0.57956321476087203</v>
      </c>
      <c r="R1066" s="59">
        <v>0.58537160729164595</v>
      </c>
      <c r="S1066" s="59">
        <v>0.43967260408494602</v>
      </c>
    </row>
    <row r="1067" spans="1:19" x14ac:dyDescent="0.35">
      <c r="A1067" t="s">
        <v>1857</v>
      </c>
      <c r="B1067" t="s">
        <v>1858</v>
      </c>
      <c r="C1067" s="51" t="s">
        <v>60</v>
      </c>
      <c r="D1067" s="51" t="s">
        <v>440</v>
      </c>
      <c r="E1067" s="51" t="s">
        <v>3707</v>
      </c>
      <c r="F1067" s="58">
        <v>99.312824729527605</v>
      </c>
      <c r="G1067" s="58">
        <v>107.65076373842101</v>
      </c>
      <c r="H1067" s="58">
        <v>116.450714925688</v>
      </c>
      <c r="I1067" s="58">
        <v>97.488656834191303</v>
      </c>
      <c r="J1067" s="58">
        <v>112.85418283637</v>
      </c>
      <c r="K1067" s="58">
        <v>110.26628427847599</v>
      </c>
      <c r="L1067" s="58">
        <v>109.65142046498001</v>
      </c>
      <c r="M1067" s="59">
        <v>0.63649083553313102</v>
      </c>
      <c r="N1067" s="59">
        <v>0.67964232939301295</v>
      </c>
      <c r="O1067" s="59">
        <v>0.63987898775235896</v>
      </c>
      <c r="P1067" s="59">
        <v>0.61332585719773702</v>
      </c>
      <c r="Q1067" s="59">
        <v>0.57923283297268602</v>
      </c>
      <c r="R1067" s="59">
        <v>0.58504325233208698</v>
      </c>
      <c r="S1067" s="59">
        <v>0.51443110741832898</v>
      </c>
    </row>
    <row r="1068" spans="1:19" x14ac:dyDescent="0.35">
      <c r="A1068" t="s">
        <v>659</v>
      </c>
      <c r="B1068" t="s">
        <v>660</v>
      </c>
      <c r="C1068" s="51" t="s">
        <v>60</v>
      </c>
      <c r="D1068" s="51" t="s">
        <v>236</v>
      </c>
      <c r="E1068" s="51" t="s">
        <v>3707</v>
      </c>
      <c r="F1068" s="58">
        <v>117.52371047333899</v>
      </c>
      <c r="G1068" s="58">
        <v>112.89657649946901</v>
      </c>
      <c r="H1068" s="58">
        <v>93.278776497043594</v>
      </c>
      <c r="I1068" s="58">
        <v>102.65226480418799</v>
      </c>
      <c r="J1068" s="58">
        <v>109.323443622911</v>
      </c>
      <c r="K1068" s="58">
        <v>89.502020991619901</v>
      </c>
      <c r="L1068" s="58">
        <v>99.6926988380106</v>
      </c>
      <c r="M1068" s="59">
        <v>0.56562879144544398</v>
      </c>
      <c r="N1068" s="59">
        <v>0.61024040058134599</v>
      </c>
      <c r="O1068" s="59">
        <v>0.57035566562707696</v>
      </c>
      <c r="P1068" s="59">
        <v>0.53530677307737395</v>
      </c>
      <c r="Q1068" s="59">
        <v>0.49855057615090098</v>
      </c>
      <c r="R1068" s="59">
        <v>0.51025922169092797</v>
      </c>
      <c r="S1068" s="59">
        <v>0.442970957586727</v>
      </c>
    </row>
    <row r="1069" spans="1:19" x14ac:dyDescent="0.35">
      <c r="A1069" t="s">
        <v>2624</v>
      </c>
      <c r="B1069" t="s">
        <v>2625</v>
      </c>
      <c r="C1069" s="51" t="s">
        <v>60</v>
      </c>
      <c r="D1069" s="51" t="s">
        <v>135</v>
      </c>
      <c r="E1069" s="51" t="s">
        <v>3707</v>
      </c>
      <c r="F1069" s="58">
        <v>124.688085762184</v>
      </c>
      <c r="G1069" s="58">
        <v>102.864706553049</v>
      </c>
      <c r="H1069" s="58">
        <v>116.81132086324401</v>
      </c>
      <c r="I1069" s="58">
        <v>116.24880504966499</v>
      </c>
      <c r="J1069" s="58">
        <v>93.270258926822905</v>
      </c>
      <c r="K1069" s="58">
        <v>95.798492674561103</v>
      </c>
      <c r="L1069" s="58">
        <v>98.444883716437403</v>
      </c>
      <c r="M1069" s="59">
        <v>0.48084617556297998</v>
      </c>
      <c r="N1069" s="59">
        <v>0.54267150551232601</v>
      </c>
      <c r="O1069" s="59">
        <v>0.48739289179137302</v>
      </c>
      <c r="P1069" s="59">
        <v>0.44385606171162101</v>
      </c>
      <c r="Q1069" s="59">
        <v>0.39560504240133199</v>
      </c>
      <c r="R1069" s="59">
        <v>0.40868825326762198</v>
      </c>
      <c r="S1069" s="59">
        <v>0.326474042745243</v>
      </c>
    </row>
    <row r="1070" spans="1:19" x14ac:dyDescent="0.35">
      <c r="A1070" t="s">
        <v>962</v>
      </c>
      <c r="B1070" t="s">
        <v>963</v>
      </c>
      <c r="C1070" s="51" t="s">
        <v>40</v>
      </c>
      <c r="D1070" s="51" t="s">
        <v>73</v>
      </c>
      <c r="E1070" s="51" t="s">
        <v>3708</v>
      </c>
      <c r="F1070" s="58">
        <v>110.16577132257299</v>
      </c>
      <c r="G1070" s="58">
        <v>116.525179722866</v>
      </c>
      <c r="H1070" s="58">
        <v>116.978120966519</v>
      </c>
      <c r="I1070" s="58">
        <v>123.96413004654001</v>
      </c>
      <c r="J1070" s="58">
        <v>120.293048166999</v>
      </c>
      <c r="K1070" s="58">
        <v>113.506841280179</v>
      </c>
      <c r="L1070" s="58">
        <v>90.467233682171894</v>
      </c>
      <c r="M1070" s="59">
        <v>0.45587421225535102</v>
      </c>
      <c r="N1070" s="59">
        <v>0.482401590566362</v>
      </c>
      <c r="O1070" s="59">
        <v>0.45774478814828901</v>
      </c>
      <c r="P1070" s="59">
        <v>0.439829481807337</v>
      </c>
      <c r="Q1070" s="59">
        <v>0.41666860740196499</v>
      </c>
      <c r="R1070" s="59">
        <v>0.42140601337242301</v>
      </c>
      <c r="S1070" s="59">
        <v>0.37584270568084699</v>
      </c>
    </row>
    <row r="1071" spans="1:19" x14ac:dyDescent="0.35">
      <c r="A1071" t="s">
        <v>3575</v>
      </c>
      <c r="B1071" t="s">
        <v>3576</v>
      </c>
      <c r="C1071" s="51" t="s">
        <v>60</v>
      </c>
      <c r="D1071" s="51" t="s">
        <v>199</v>
      </c>
      <c r="E1071" s="51" t="s">
        <v>3707</v>
      </c>
      <c r="F1071" s="58">
        <v>112.827110571963</v>
      </c>
      <c r="G1071" s="58">
        <v>126.05310893824699</v>
      </c>
      <c r="H1071" s="58">
        <v>101.281323492673</v>
      </c>
      <c r="I1071" s="58">
        <v>119.416836224953</v>
      </c>
      <c r="J1071" s="58">
        <v>103.204515530565</v>
      </c>
      <c r="K1071" s="58">
        <v>112.241302379986</v>
      </c>
      <c r="L1071" s="58">
        <v>92.617434379944498</v>
      </c>
      <c r="M1071" s="59">
        <v>0.629912764232885</v>
      </c>
      <c r="N1071" s="59">
        <v>0.62866496818439799</v>
      </c>
      <c r="O1071" s="59">
        <v>0.60658985951319</v>
      </c>
      <c r="P1071" s="59">
        <v>0.60190351670762998</v>
      </c>
      <c r="Q1071" s="59">
        <v>0.56535724552907096</v>
      </c>
      <c r="R1071" s="59">
        <v>0.54584987918650596</v>
      </c>
      <c r="S1071" s="59">
        <v>0.411864490286734</v>
      </c>
    </row>
    <row r="1072" spans="1:19" x14ac:dyDescent="0.35">
      <c r="A1072" t="s">
        <v>3406</v>
      </c>
      <c r="B1072" t="s">
        <v>3407</v>
      </c>
      <c r="C1072" s="51" t="s">
        <v>40</v>
      </c>
      <c r="D1072" s="51" t="s">
        <v>440</v>
      </c>
      <c r="E1072" s="51" t="s">
        <v>3708</v>
      </c>
      <c r="F1072" s="58">
        <v>105.473923129997</v>
      </c>
      <c r="G1072" s="58">
        <v>96.956655224808699</v>
      </c>
      <c r="H1072" s="58">
        <v>91.007534002358099</v>
      </c>
      <c r="I1072" s="58">
        <v>101.12089542772399</v>
      </c>
      <c r="J1072" s="58">
        <v>111.45524529612</v>
      </c>
      <c r="K1072" s="58">
        <v>95.780931989359999</v>
      </c>
      <c r="L1072" s="58">
        <v>104.503852774557</v>
      </c>
      <c r="M1072" s="59">
        <v>0.49546031645869298</v>
      </c>
      <c r="N1072" s="59">
        <v>0.47491344810851699</v>
      </c>
      <c r="O1072" s="59">
        <v>0.41918813663248899</v>
      </c>
      <c r="P1072" s="59">
        <v>0.458575921913292</v>
      </c>
      <c r="Q1072" s="59">
        <v>0.43623805428794998</v>
      </c>
      <c r="R1072" s="59">
        <v>0.41237266704847297</v>
      </c>
      <c r="S1072" s="59">
        <v>0.31961828376537499</v>
      </c>
    </row>
    <row r="1073" spans="1:19" x14ac:dyDescent="0.35">
      <c r="A1073" t="s">
        <v>2194</v>
      </c>
      <c r="B1073" t="s">
        <v>2195</v>
      </c>
      <c r="C1073" s="51" t="s">
        <v>60</v>
      </c>
      <c r="D1073" s="51" t="s">
        <v>61</v>
      </c>
      <c r="E1073" s="51" t="s">
        <v>3707</v>
      </c>
      <c r="F1073" s="58">
        <v>100.51126576796101</v>
      </c>
      <c r="G1073" s="58">
        <v>96.399094411553193</v>
      </c>
      <c r="H1073" s="58">
        <v>90.486482251175104</v>
      </c>
      <c r="I1073" s="58">
        <v>102.779981260897</v>
      </c>
      <c r="J1073" s="58">
        <v>110.847999847349</v>
      </c>
      <c r="K1073" s="58">
        <v>91.461903536835706</v>
      </c>
      <c r="L1073" s="58">
        <v>104.173064472758</v>
      </c>
      <c r="M1073" s="59">
        <v>0.566842551560783</v>
      </c>
      <c r="N1073" s="59">
        <v>0.53899972162433496</v>
      </c>
      <c r="O1073" s="59">
        <v>0.48285230897507198</v>
      </c>
      <c r="P1073" s="59">
        <v>0.53445237444493898</v>
      </c>
      <c r="Q1073" s="59">
        <v>0.49477799918547199</v>
      </c>
      <c r="R1073" s="59">
        <v>0.45455270320435598</v>
      </c>
      <c r="S1073" s="59">
        <v>0.228326731092059</v>
      </c>
    </row>
    <row r="1074" spans="1:19" x14ac:dyDescent="0.35">
      <c r="A1074" t="s">
        <v>497</v>
      </c>
      <c r="B1074" t="s">
        <v>498</v>
      </c>
      <c r="C1074" s="51" t="s">
        <v>60</v>
      </c>
      <c r="D1074" s="51" t="s">
        <v>55</v>
      </c>
      <c r="E1074" s="51" t="s">
        <v>3708</v>
      </c>
      <c r="F1074" s="58">
        <v>104.28086189980201</v>
      </c>
      <c r="G1074" s="58">
        <v>109.82969964895599</v>
      </c>
      <c r="H1074" s="58">
        <v>96.644163369853899</v>
      </c>
      <c r="I1074" s="58">
        <v>108.593867137347</v>
      </c>
      <c r="J1074" s="58">
        <v>111.30453183061</v>
      </c>
      <c r="K1074" s="58">
        <v>99.979300819071995</v>
      </c>
      <c r="L1074" s="58"/>
      <c r="M1074" s="59">
        <v>0.381807298370547</v>
      </c>
      <c r="N1074" s="59">
        <v>0.41114034251623299</v>
      </c>
      <c r="O1074" s="59">
        <v>0.382911294058987</v>
      </c>
      <c r="P1074" s="59">
        <v>0.366819864144526</v>
      </c>
      <c r="Q1074" s="59">
        <v>0.341894251389253</v>
      </c>
      <c r="R1074" s="59">
        <v>0.34393599271598402</v>
      </c>
      <c r="S1074" s="59">
        <v>0.29629260689047099</v>
      </c>
    </row>
    <row r="1075" spans="1:19" x14ac:dyDescent="0.35">
      <c r="A1075" t="s">
        <v>3513</v>
      </c>
      <c r="B1075" t="s">
        <v>3514</v>
      </c>
      <c r="C1075" s="51" t="s">
        <v>60</v>
      </c>
      <c r="D1075" s="51" t="s">
        <v>55</v>
      </c>
      <c r="E1075" s="51" t="s">
        <v>3708</v>
      </c>
      <c r="F1075" s="58">
        <v>105.808563587669</v>
      </c>
      <c r="G1075" s="58">
        <v>110.687482988471</v>
      </c>
      <c r="H1075" s="58">
        <v>98.295181807055499</v>
      </c>
      <c r="I1075" s="58"/>
      <c r="J1075" s="58"/>
      <c r="K1075" s="58"/>
      <c r="L1075" s="58"/>
      <c r="M1075" s="59">
        <v>0.31059597775186898</v>
      </c>
      <c r="N1075" s="59">
        <v>0.33131227991640899</v>
      </c>
      <c r="O1075" s="59">
        <v>0.31162292012168102</v>
      </c>
      <c r="P1075" s="59">
        <v>0.29719112116850299</v>
      </c>
      <c r="Q1075" s="59">
        <v>0.275871692076607</v>
      </c>
      <c r="R1075" s="59">
        <v>0.27960858521679999</v>
      </c>
      <c r="S1075" s="59">
        <v>0.235957558522013</v>
      </c>
    </row>
    <row r="1076" spans="1:19" x14ac:dyDescent="0.35">
      <c r="A1076" t="s">
        <v>45</v>
      </c>
      <c r="B1076" t="s">
        <v>46</v>
      </c>
      <c r="C1076" s="51" t="s">
        <v>40</v>
      </c>
      <c r="D1076" s="51" t="s">
        <v>44</v>
      </c>
      <c r="E1076" s="51" t="s">
        <v>3708</v>
      </c>
      <c r="F1076" s="58">
        <v>107.93984152781999</v>
      </c>
      <c r="G1076" s="58">
        <v>104.703728855758</v>
      </c>
      <c r="H1076" s="58">
        <v>91.790775847850099</v>
      </c>
      <c r="I1076" s="58">
        <v>107.156317273498</v>
      </c>
      <c r="J1076" s="58">
        <v>103.61717990570899</v>
      </c>
      <c r="K1076" s="58">
        <v>103.175104159415</v>
      </c>
      <c r="L1076" s="58">
        <v>113.082667191459</v>
      </c>
      <c r="M1076" s="59">
        <v>0.58297341571415195</v>
      </c>
      <c r="N1076" s="59">
        <v>0.60819353240612095</v>
      </c>
      <c r="O1076" s="59">
        <v>0.57130591860288704</v>
      </c>
      <c r="P1076" s="59">
        <v>0.55974831888909304</v>
      </c>
      <c r="Q1076" s="59">
        <v>0.53111530516444905</v>
      </c>
      <c r="R1076" s="59">
        <v>0.53452502709858796</v>
      </c>
      <c r="S1076" s="59">
        <v>0.45500627962531098</v>
      </c>
    </row>
    <row r="1077" spans="1:19" x14ac:dyDescent="0.35">
      <c r="A1077" t="s">
        <v>151</v>
      </c>
      <c r="B1077" t="s">
        <v>152</v>
      </c>
      <c r="C1077" s="51" t="s">
        <v>40</v>
      </c>
      <c r="D1077" s="51" t="s">
        <v>44</v>
      </c>
      <c r="E1077" s="51" t="s">
        <v>3708</v>
      </c>
      <c r="F1077" s="58">
        <v>98.907159879630697</v>
      </c>
      <c r="G1077" s="58">
        <v>105.693016416026</v>
      </c>
      <c r="H1077" s="58">
        <v>100.918270397139</v>
      </c>
      <c r="I1077" s="58">
        <v>103.50153056256499</v>
      </c>
      <c r="J1077" s="58"/>
      <c r="K1077" s="58"/>
      <c r="L1077" s="58"/>
      <c r="M1077" s="59">
        <v>0.31874565532073601</v>
      </c>
      <c r="N1077" s="59">
        <v>0.34470324451029399</v>
      </c>
      <c r="O1077" s="59">
        <v>0.32112661892954197</v>
      </c>
      <c r="P1077" s="59">
        <v>0.30256890537008702</v>
      </c>
      <c r="Q1077" s="59">
        <v>0.28030573109821699</v>
      </c>
      <c r="R1077" s="59">
        <v>0.28574322847554401</v>
      </c>
      <c r="S1077" s="59">
        <v>0.249033506988106</v>
      </c>
    </row>
    <row r="1078" spans="1:19" x14ac:dyDescent="0.35">
      <c r="A1078" t="s">
        <v>195</v>
      </c>
      <c r="B1078" t="s">
        <v>196</v>
      </c>
      <c r="C1078" s="51" t="s">
        <v>40</v>
      </c>
      <c r="D1078" s="51" t="s">
        <v>49</v>
      </c>
      <c r="E1078" s="51" t="s">
        <v>3708</v>
      </c>
      <c r="F1078" s="58">
        <v>110.21410767071001</v>
      </c>
      <c r="G1078" s="58">
        <v>112.643883402784</v>
      </c>
      <c r="H1078" s="58">
        <v>111.695096471021</v>
      </c>
      <c r="I1078" s="58">
        <v>121.109265400917</v>
      </c>
      <c r="J1078" s="58">
        <v>120.62478187238401</v>
      </c>
      <c r="K1078" s="58">
        <v>107.838632779438</v>
      </c>
      <c r="L1078" s="58">
        <v>94.773885580024498</v>
      </c>
      <c r="M1078" s="59">
        <v>0.39182431140518098</v>
      </c>
      <c r="N1078" s="59">
        <v>0.40600812223953597</v>
      </c>
      <c r="O1078" s="59">
        <v>0.39249727356223402</v>
      </c>
      <c r="P1078" s="59">
        <v>0.38374575543179501</v>
      </c>
      <c r="Q1078" s="59">
        <v>0.36940272671959701</v>
      </c>
      <c r="R1078" s="59">
        <v>0.37010323418998697</v>
      </c>
      <c r="S1078" s="59">
        <v>0.34252650650790001</v>
      </c>
    </row>
    <row r="1079" spans="1:19" x14ac:dyDescent="0.35">
      <c r="A1079" t="s">
        <v>972</v>
      </c>
      <c r="B1079" t="s">
        <v>973</v>
      </c>
      <c r="C1079" s="51" t="s">
        <v>40</v>
      </c>
      <c r="D1079" s="51" t="s">
        <v>73</v>
      </c>
      <c r="E1079" s="51" t="s">
        <v>3708</v>
      </c>
      <c r="F1079" s="58">
        <v>110.16577132257299</v>
      </c>
      <c r="G1079" s="58">
        <v>116.525179722866</v>
      </c>
      <c r="H1079" s="58">
        <v>116.978120966519</v>
      </c>
      <c r="I1079" s="58">
        <v>123.96413004654001</v>
      </c>
      <c r="J1079" s="58">
        <v>120.293048166999</v>
      </c>
      <c r="K1079" s="58">
        <v>113.506841280179</v>
      </c>
      <c r="L1079" s="58">
        <v>90.467233682171894</v>
      </c>
      <c r="M1079" s="59">
        <v>0.45587421225535102</v>
      </c>
      <c r="N1079" s="59">
        <v>0.482401590566362</v>
      </c>
      <c r="O1079" s="59">
        <v>0.45774478814828901</v>
      </c>
      <c r="P1079" s="59">
        <v>0.439829481807337</v>
      </c>
      <c r="Q1079" s="59">
        <v>0.41666860740196499</v>
      </c>
      <c r="R1079" s="59">
        <v>0.42140601337242301</v>
      </c>
      <c r="S1079" s="59">
        <v>0.37584270568084699</v>
      </c>
    </row>
    <row r="1080" spans="1:19" x14ac:dyDescent="0.35">
      <c r="A1080" t="s">
        <v>3264</v>
      </c>
      <c r="B1080" t="s">
        <v>3265</v>
      </c>
      <c r="C1080" s="51" t="s">
        <v>60</v>
      </c>
      <c r="D1080" s="51" t="s">
        <v>106</v>
      </c>
      <c r="E1080" s="51" t="s">
        <v>3707</v>
      </c>
      <c r="F1080" s="58">
        <v>91.934098218194606</v>
      </c>
      <c r="G1080" s="58">
        <v>94.342687714748195</v>
      </c>
      <c r="H1080" s="58">
        <v>86.63026054385</v>
      </c>
      <c r="I1080" s="58">
        <v>107.587203620268</v>
      </c>
      <c r="J1080" s="58">
        <v>105.557054761009</v>
      </c>
      <c r="K1080" s="58">
        <v>90.726854418444205</v>
      </c>
      <c r="L1080" s="58">
        <v>102.49961023495101</v>
      </c>
      <c r="M1080" s="59">
        <v>0.65482536382837198</v>
      </c>
      <c r="N1080" s="59">
        <v>0.69035892523579201</v>
      </c>
      <c r="O1080" s="59">
        <v>0.65606658015345298</v>
      </c>
      <c r="P1080" s="59">
        <v>0.62926803750372495</v>
      </c>
      <c r="Q1080" s="59">
        <v>0.59628989180929803</v>
      </c>
      <c r="R1080" s="59">
        <v>0.60426443649686701</v>
      </c>
      <c r="S1080" s="59">
        <v>0.4332339384983</v>
      </c>
    </row>
    <row r="1081" spans="1:19" x14ac:dyDescent="0.35">
      <c r="A1081" t="s">
        <v>734</v>
      </c>
      <c r="B1081" t="s">
        <v>735</v>
      </c>
      <c r="C1081" s="51" t="s">
        <v>40</v>
      </c>
      <c r="D1081" s="51" t="s">
        <v>230</v>
      </c>
      <c r="E1081" s="51" t="s">
        <v>3708</v>
      </c>
      <c r="F1081" s="58">
        <v>111.093501502763</v>
      </c>
      <c r="G1081" s="58">
        <v>119.001552359531</v>
      </c>
      <c r="H1081" s="58">
        <v>116.09491252852</v>
      </c>
      <c r="I1081" s="58">
        <v>111.163627112409</v>
      </c>
      <c r="J1081" s="58">
        <v>111.752328899604</v>
      </c>
      <c r="K1081" s="58">
        <v>95.108231043205507</v>
      </c>
      <c r="L1081" s="58">
        <v>86.318490679665601</v>
      </c>
      <c r="M1081" s="59">
        <v>0.47566435280274799</v>
      </c>
      <c r="N1081" s="59">
        <v>0.492955650893249</v>
      </c>
      <c r="O1081" s="59">
        <v>0.47687293139321302</v>
      </c>
      <c r="P1081" s="59">
        <v>0.46383989603923798</v>
      </c>
      <c r="Q1081" s="59">
        <v>0.44637797845952498</v>
      </c>
      <c r="R1081" s="59">
        <v>0.45037936081589502</v>
      </c>
      <c r="S1081" s="59">
        <v>0.41501094431811802</v>
      </c>
    </row>
    <row r="1082" spans="1:19" x14ac:dyDescent="0.35">
      <c r="A1082" t="s">
        <v>3430</v>
      </c>
      <c r="B1082" t="s">
        <v>3431</v>
      </c>
      <c r="C1082" s="51" t="s">
        <v>40</v>
      </c>
      <c r="D1082" s="51" t="s">
        <v>199</v>
      </c>
      <c r="E1082" s="51" t="s">
        <v>3708</v>
      </c>
      <c r="F1082" s="58">
        <v>104.172555709568</v>
      </c>
      <c r="G1082" s="58">
        <v>107.314168123673</v>
      </c>
      <c r="H1082" s="58">
        <v>96.885603682608107</v>
      </c>
      <c r="I1082" s="58">
        <v>104.707808710054</v>
      </c>
      <c r="J1082" s="58">
        <v>120.861638000697</v>
      </c>
      <c r="K1082" s="58">
        <v>94.340640478780301</v>
      </c>
      <c r="L1082" s="58">
        <v>100.922744674453</v>
      </c>
      <c r="M1082" s="59">
        <v>0.52842617771863798</v>
      </c>
      <c r="N1082" s="59">
        <v>0.548010381889661</v>
      </c>
      <c r="O1082" s="59">
        <v>0.52689299411697599</v>
      </c>
      <c r="P1082" s="59">
        <v>0.51234832636088401</v>
      </c>
      <c r="Q1082" s="59">
        <v>0.48887738619867799</v>
      </c>
      <c r="R1082" s="59">
        <v>0.48953462442881401</v>
      </c>
      <c r="S1082" s="59">
        <v>0.428500100989122</v>
      </c>
    </row>
    <row r="1083" spans="1:19" x14ac:dyDescent="0.35">
      <c r="A1083" t="s">
        <v>1996</v>
      </c>
      <c r="B1083" t="s">
        <v>1997</v>
      </c>
      <c r="C1083" s="51" t="s">
        <v>40</v>
      </c>
      <c r="D1083" s="51" t="s">
        <v>49</v>
      </c>
      <c r="E1083" s="51" t="s">
        <v>3707</v>
      </c>
      <c r="F1083" s="58">
        <v>100.08026393286499</v>
      </c>
      <c r="G1083" s="58">
        <v>96.632063517696295</v>
      </c>
      <c r="H1083" s="58">
        <v>83.254884576419599</v>
      </c>
      <c r="I1083" s="58">
        <v>93.606289082244899</v>
      </c>
      <c r="J1083" s="58">
        <v>118.44346626526</v>
      </c>
      <c r="K1083" s="58">
        <v>103.709440895108</v>
      </c>
      <c r="L1083" s="58">
        <v>100.153112512215</v>
      </c>
      <c r="M1083" s="59">
        <v>0.788127543221114</v>
      </c>
      <c r="N1083" s="59">
        <v>0.80128455508600005</v>
      </c>
      <c r="O1083" s="59">
        <v>0.75990750009076102</v>
      </c>
      <c r="P1083" s="59">
        <v>0.76176854770052804</v>
      </c>
      <c r="Q1083" s="59">
        <v>0.73286188954667697</v>
      </c>
      <c r="R1083" s="59">
        <v>0.72698840317338398</v>
      </c>
      <c r="S1083" s="59">
        <v>0.62592162893704895</v>
      </c>
    </row>
    <row r="1084" spans="1:19" x14ac:dyDescent="0.35">
      <c r="A1084" t="s">
        <v>1996</v>
      </c>
      <c r="B1084" t="s">
        <v>1997</v>
      </c>
      <c r="C1084" s="51" t="s">
        <v>40</v>
      </c>
      <c r="D1084" s="51" t="s">
        <v>49</v>
      </c>
      <c r="E1084" s="51" t="s">
        <v>3707</v>
      </c>
      <c r="F1084" s="58">
        <v>100.08026393286499</v>
      </c>
      <c r="G1084" s="58">
        <v>96.632063517696295</v>
      </c>
      <c r="H1084" s="58">
        <v>83.254884576419599</v>
      </c>
      <c r="I1084" s="58">
        <v>93.606289082244899</v>
      </c>
      <c r="J1084" s="58">
        <v>118.44346626526</v>
      </c>
      <c r="K1084" s="58">
        <v>103.709440895108</v>
      </c>
      <c r="L1084" s="58">
        <v>100.153112512215</v>
      </c>
      <c r="M1084" s="59">
        <v>0.788127543221114</v>
      </c>
      <c r="N1084" s="59">
        <v>0.80128455508600005</v>
      </c>
      <c r="O1084" s="59">
        <v>0.75990750009076102</v>
      </c>
      <c r="P1084" s="59">
        <v>0.76176854770052804</v>
      </c>
      <c r="Q1084" s="59">
        <v>0.73286188954667697</v>
      </c>
      <c r="R1084" s="59">
        <v>0.72698840317338398</v>
      </c>
      <c r="S1084" s="59">
        <v>0.62592162893704895</v>
      </c>
    </row>
    <row r="1085" spans="1:19" x14ac:dyDescent="0.35">
      <c r="A1085" t="s">
        <v>1188</v>
      </c>
      <c r="B1085" t="s">
        <v>1189</v>
      </c>
      <c r="C1085" s="51" t="s">
        <v>40</v>
      </c>
      <c r="D1085" s="51" t="s">
        <v>230</v>
      </c>
      <c r="E1085" s="51" t="s">
        <v>3708</v>
      </c>
      <c r="F1085" s="58">
        <v>116.17045657750801</v>
      </c>
      <c r="G1085" s="58">
        <v>126.30780597134699</v>
      </c>
      <c r="H1085" s="58">
        <v>114.40380154948799</v>
      </c>
      <c r="I1085" s="58">
        <v>115.905031367552</v>
      </c>
      <c r="J1085" s="58">
        <v>125.155355084701</v>
      </c>
      <c r="K1085" s="58">
        <v>89.092329001913498</v>
      </c>
      <c r="L1085" s="58">
        <v>86.7047661414571</v>
      </c>
      <c r="M1085" s="59">
        <v>0.58829030813110905</v>
      </c>
      <c r="N1085" s="59">
        <v>0.606379868480587</v>
      </c>
      <c r="O1085" s="59">
        <v>0.58956492642870495</v>
      </c>
      <c r="P1085" s="59">
        <v>0.57461144527702301</v>
      </c>
      <c r="Q1085" s="59">
        <v>0.55400560628052498</v>
      </c>
      <c r="R1085" s="59">
        <v>0.55887955033252401</v>
      </c>
      <c r="S1085" s="59">
        <v>0.51242878614282805</v>
      </c>
    </row>
    <row r="1086" spans="1:19" x14ac:dyDescent="0.35">
      <c r="A1086" t="s">
        <v>2650</v>
      </c>
      <c r="B1086" t="s">
        <v>2651</v>
      </c>
      <c r="C1086" s="51" t="s">
        <v>40</v>
      </c>
      <c r="D1086" s="51" t="s">
        <v>114</v>
      </c>
      <c r="E1086" s="51" t="s">
        <v>3707</v>
      </c>
      <c r="F1086" s="58">
        <v>108.68301970760599</v>
      </c>
      <c r="G1086" s="58">
        <v>122.245071277241</v>
      </c>
      <c r="H1086" s="58">
        <v>98.271610418311496</v>
      </c>
      <c r="I1086" s="58">
        <v>118.989895082864</v>
      </c>
      <c r="J1086" s="58">
        <v>119.225168703406</v>
      </c>
      <c r="K1086" s="58">
        <v>91.1970313016771</v>
      </c>
      <c r="L1086" s="58">
        <v>99.1086368342322</v>
      </c>
      <c r="M1086" s="59">
        <v>0.64698609857379796</v>
      </c>
      <c r="N1086" s="59">
        <v>0.68201964047627905</v>
      </c>
      <c r="O1086" s="59">
        <v>0.650405424331298</v>
      </c>
      <c r="P1086" s="59">
        <v>0.62173577125549595</v>
      </c>
      <c r="Q1086" s="59">
        <v>0.59041084992635695</v>
      </c>
      <c r="R1086" s="59">
        <v>0.59990041534648597</v>
      </c>
      <c r="S1086" s="59">
        <v>0.53408224680995398</v>
      </c>
    </row>
    <row r="1087" spans="1:19" x14ac:dyDescent="0.35">
      <c r="A1087" t="s">
        <v>892</v>
      </c>
      <c r="B1087" t="s">
        <v>893</v>
      </c>
      <c r="C1087" s="51" t="s">
        <v>60</v>
      </c>
      <c r="D1087" s="51" t="s">
        <v>223</v>
      </c>
      <c r="E1087" s="51" t="s">
        <v>3708</v>
      </c>
      <c r="F1087" s="58">
        <v>100.384619074106</v>
      </c>
      <c r="G1087" s="58">
        <v>111.26803322308101</v>
      </c>
      <c r="H1087" s="58">
        <v>107.35504099473999</v>
      </c>
      <c r="I1087" s="58">
        <v>99.806043020272597</v>
      </c>
      <c r="J1087" s="58">
        <v>101.529549873544</v>
      </c>
      <c r="K1087" s="58">
        <v>98.7118808673563</v>
      </c>
      <c r="L1087" s="58">
        <v>85.9274715330872</v>
      </c>
      <c r="M1087" s="59">
        <v>0.47981561567318698</v>
      </c>
      <c r="N1087" s="59">
        <v>0.50135684389722002</v>
      </c>
      <c r="O1087" s="59">
        <v>0.47940188748338403</v>
      </c>
      <c r="P1087" s="59">
        <v>0.46343049577780299</v>
      </c>
      <c r="Q1087" s="59">
        <v>0.43952101441623598</v>
      </c>
      <c r="R1087" s="59">
        <v>0.44358698044492301</v>
      </c>
      <c r="S1087" s="59">
        <v>0.38430840438379299</v>
      </c>
    </row>
    <row r="1088" spans="1:19" x14ac:dyDescent="0.35">
      <c r="A1088" t="s">
        <v>1488</v>
      </c>
      <c r="B1088" t="s">
        <v>1489</v>
      </c>
      <c r="C1088" s="51" t="s">
        <v>60</v>
      </c>
      <c r="D1088" s="51" t="s">
        <v>249</v>
      </c>
      <c r="E1088" s="51" t="s">
        <v>3707</v>
      </c>
      <c r="F1088" s="58">
        <v>110.08635770653601</v>
      </c>
      <c r="G1088" s="58">
        <v>106.44682502192001</v>
      </c>
      <c r="H1088" s="58">
        <v>91.373586473899095</v>
      </c>
      <c r="I1088" s="58">
        <v>112.17582664250899</v>
      </c>
      <c r="J1088" s="58">
        <v>116.507162590379</v>
      </c>
      <c r="K1088" s="58">
        <v>81.777211447672698</v>
      </c>
      <c r="L1088" s="58">
        <v>110.111836929587</v>
      </c>
      <c r="M1088" s="59">
        <v>0.72369913882377401</v>
      </c>
      <c r="N1088" s="59">
        <v>0.75332525386093097</v>
      </c>
      <c r="O1088" s="59">
        <v>0.72446716959718804</v>
      </c>
      <c r="P1088" s="59">
        <v>0.70034317001372803</v>
      </c>
      <c r="Q1088" s="59">
        <v>0.66902861907233202</v>
      </c>
      <c r="R1088" s="59">
        <v>0.67364962323535704</v>
      </c>
      <c r="S1088" s="59">
        <v>0.58071424932091098</v>
      </c>
    </row>
    <row r="1089" spans="1:19" x14ac:dyDescent="0.35">
      <c r="A1089" t="s">
        <v>950</v>
      </c>
      <c r="B1089" t="s">
        <v>951</v>
      </c>
      <c r="C1089" s="51" t="s">
        <v>60</v>
      </c>
      <c r="D1089" s="51" t="s">
        <v>216</v>
      </c>
      <c r="E1089" s="51" t="s">
        <v>3707</v>
      </c>
      <c r="F1089" s="58">
        <v>111.95918638184099</v>
      </c>
      <c r="G1089" s="58">
        <v>125.026633574359</v>
      </c>
      <c r="H1089" s="58">
        <v>118.01825766494601</v>
      </c>
      <c r="I1089" s="58">
        <v>114.43343820524299</v>
      </c>
      <c r="J1089" s="58">
        <v>129.42026142938099</v>
      </c>
      <c r="K1089" s="58">
        <v>90.358613213590601</v>
      </c>
      <c r="L1089" s="58">
        <v>85.083067736997407</v>
      </c>
      <c r="M1089" s="59">
        <v>0.67557591834239195</v>
      </c>
      <c r="N1089" s="59">
        <v>0.70730577293272601</v>
      </c>
      <c r="O1089" s="59">
        <v>0.67888379182526004</v>
      </c>
      <c r="P1089" s="59">
        <v>0.65308306439749897</v>
      </c>
      <c r="Q1089" s="59">
        <v>0.62365158397701204</v>
      </c>
      <c r="R1089" s="59">
        <v>0.63242766096525704</v>
      </c>
      <c r="S1089" s="59">
        <v>0.57223443664393803</v>
      </c>
    </row>
    <row r="1090" spans="1:19" x14ac:dyDescent="0.35">
      <c r="A1090" t="s">
        <v>2006</v>
      </c>
      <c r="B1090" t="s">
        <v>2007</v>
      </c>
      <c r="C1090" s="51" t="s">
        <v>40</v>
      </c>
      <c r="D1090" s="51" t="s">
        <v>135</v>
      </c>
      <c r="E1090" s="51" t="s">
        <v>3708</v>
      </c>
      <c r="F1090" s="58">
        <v>99.417968575629303</v>
      </c>
      <c r="G1090" s="58">
        <v>98.383943495635705</v>
      </c>
      <c r="H1090" s="58">
        <v>86.500300191275599</v>
      </c>
      <c r="I1090" s="58">
        <v>100.89075000366699</v>
      </c>
      <c r="J1090" s="58">
        <v>119.772138417812</v>
      </c>
      <c r="K1090" s="58">
        <v>92.094443660321602</v>
      </c>
      <c r="L1090" s="58">
        <v>103.57059139120101</v>
      </c>
      <c r="M1090" s="59">
        <v>0.474193525916414</v>
      </c>
      <c r="N1090" s="59">
        <v>0.49966731702274703</v>
      </c>
      <c r="O1090" s="59">
        <v>0.47256259627712099</v>
      </c>
      <c r="P1090" s="59">
        <v>0.452394830078169</v>
      </c>
      <c r="Q1090" s="59">
        <v>0.42232859396992201</v>
      </c>
      <c r="R1090" s="59">
        <v>0.42560012793154001</v>
      </c>
      <c r="S1090" s="59">
        <v>0.30453188925047298</v>
      </c>
    </row>
    <row r="1091" spans="1:19" x14ac:dyDescent="0.35">
      <c r="A1091" t="s">
        <v>1106</v>
      </c>
      <c r="B1091" t="s">
        <v>1107</v>
      </c>
      <c r="C1091" s="51" t="s">
        <v>40</v>
      </c>
      <c r="D1091" s="51" t="s">
        <v>230</v>
      </c>
      <c r="E1091" s="51" t="s">
        <v>3707</v>
      </c>
      <c r="F1091" s="58">
        <v>112.995058900239</v>
      </c>
      <c r="G1091" s="58">
        <v>117.657732311038</v>
      </c>
      <c r="H1091" s="58">
        <v>115.30732102047099</v>
      </c>
      <c r="I1091" s="58">
        <v>110.02422654750301</v>
      </c>
      <c r="J1091" s="58">
        <v>122.959803015098</v>
      </c>
      <c r="K1091" s="58">
        <v>99.268261623486197</v>
      </c>
      <c r="L1091" s="58">
        <v>98.877061304548803</v>
      </c>
      <c r="M1091" s="59">
        <v>0.63500097561035795</v>
      </c>
      <c r="N1091" s="59">
        <v>0.67099612728240499</v>
      </c>
      <c r="O1091" s="59">
        <v>0.63880240983527004</v>
      </c>
      <c r="P1091" s="59">
        <v>0.60955427521846495</v>
      </c>
      <c r="Q1091" s="59">
        <v>0.57828991298733301</v>
      </c>
      <c r="R1091" s="59">
        <v>0.58828273785819796</v>
      </c>
      <c r="S1091" s="59">
        <v>0.52564418577789995</v>
      </c>
    </row>
    <row r="1092" spans="1:19" x14ac:dyDescent="0.35">
      <c r="A1092" t="s">
        <v>2278</v>
      </c>
      <c r="B1092" t="s">
        <v>2279</v>
      </c>
      <c r="C1092" s="51" t="s">
        <v>60</v>
      </c>
      <c r="D1092" s="51" t="s">
        <v>146</v>
      </c>
      <c r="E1092" s="51" t="s">
        <v>3708</v>
      </c>
      <c r="F1092" s="58">
        <v>104.91819166976801</v>
      </c>
      <c r="G1092" s="58">
        <v>98.131365378908697</v>
      </c>
      <c r="H1092" s="58">
        <v>98.019416983253194</v>
      </c>
      <c r="I1092" s="58">
        <v>116.259304384704</v>
      </c>
      <c r="J1092" s="58">
        <v>110.450102785829</v>
      </c>
      <c r="K1092" s="58">
        <v>88.390130920480004</v>
      </c>
      <c r="L1092" s="58">
        <v>98.571651716359298</v>
      </c>
      <c r="M1092" s="59">
        <v>0.54120257704073704</v>
      </c>
      <c r="N1092" s="59">
        <v>0.55527879184953999</v>
      </c>
      <c r="O1092" s="59">
        <v>0.51601268953919199</v>
      </c>
      <c r="P1092" s="59">
        <v>0.50000358595494099</v>
      </c>
      <c r="Q1092" s="59">
        <v>0.49408796794750198</v>
      </c>
      <c r="R1092" s="59">
        <v>0.47976693919185098</v>
      </c>
      <c r="S1092" s="59">
        <v>0.42085412124114902</v>
      </c>
    </row>
    <row r="1093" spans="1:19" x14ac:dyDescent="0.35">
      <c r="A1093" t="s">
        <v>1570</v>
      </c>
      <c r="B1093" t="s">
        <v>1571</v>
      </c>
      <c r="C1093" s="51" t="s">
        <v>60</v>
      </c>
      <c r="D1093" s="51" t="s">
        <v>261</v>
      </c>
      <c r="E1093" s="51" t="s">
        <v>3708</v>
      </c>
      <c r="F1093" s="58">
        <v>108.757517762815</v>
      </c>
      <c r="G1093" s="58">
        <v>116.21673777216699</v>
      </c>
      <c r="H1093" s="58">
        <v>110.28943682518999</v>
      </c>
      <c r="I1093" s="58">
        <v>109.15268629076</v>
      </c>
      <c r="J1093" s="58">
        <v>115.873905435586</v>
      </c>
      <c r="K1093" s="58">
        <v>96.598555887036895</v>
      </c>
      <c r="L1093" s="58">
        <v>86.278978575793801</v>
      </c>
      <c r="M1093" s="59">
        <v>0.53783291895999497</v>
      </c>
      <c r="N1093" s="59">
        <v>0.55568204419771405</v>
      </c>
      <c r="O1093" s="59">
        <v>0.536528115155399</v>
      </c>
      <c r="P1093" s="59">
        <v>0.52076185333570901</v>
      </c>
      <c r="Q1093" s="59">
        <v>0.49874631789288298</v>
      </c>
      <c r="R1093" s="59">
        <v>0.50373531100303603</v>
      </c>
      <c r="S1093" s="59">
        <v>0.44955143313709101</v>
      </c>
    </row>
    <row r="1094" spans="1:19" x14ac:dyDescent="0.35">
      <c r="A1094" t="s">
        <v>1406</v>
      </c>
      <c r="B1094" t="s">
        <v>1407</v>
      </c>
      <c r="C1094" s="51" t="s">
        <v>40</v>
      </c>
      <c r="D1094" s="51" t="s">
        <v>230</v>
      </c>
      <c r="E1094" s="51" t="s">
        <v>3708</v>
      </c>
      <c r="F1094" s="58">
        <v>109.812178647043</v>
      </c>
      <c r="G1094" s="58">
        <v>119.48377830418001</v>
      </c>
      <c r="H1094" s="58">
        <v>114.879578986925</v>
      </c>
      <c r="I1094" s="58">
        <v>112.75841247251</v>
      </c>
      <c r="J1094" s="58">
        <v>116.26697657762099</v>
      </c>
      <c r="K1094" s="58">
        <v>94.726402236678197</v>
      </c>
      <c r="L1094" s="58">
        <v>89.638037581428193</v>
      </c>
      <c r="M1094" s="59">
        <v>0.48663025117277797</v>
      </c>
      <c r="N1094" s="59">
        <v>0.50339233367676295</v>
      </c>
      <c r="O1094" s="59">
        <v>0.487261862919457</v>
      </c>
      <c r="P1094" s="59">
        <v>0.47482596142910199</v>
      </c>
      <c r="Q1094" s="59">
        <v>0.45685881869733302</v>
      </c>
      <c r="R1094" s="59">
        <v>0.46047317071888</v>
      </c>
      <c r="S1094" s="59">
        <v>0.42195104315269999</v>
      </c>
    </row>
    <row r="1095" spans="1:19" x14ac:dyDescent="0.35">
      <c r="A1095" t="s">
        <v>924</v>
      </c>
      <c r="B1095" t="s">
        <v>925</v>
      </c>
      <c r="C1095" s="51" t="s">
        <v>40</v>
      </c>
      <c r="D1095" s="51" t="s">
        <v>256</v>
      </c>
      <c r="E1095" s="51" t="s">
        <v>3708</v>
      </c>
      <c r="F1095" s="58">
        <v>109.174685025049</v>
      </c>
      <c r="G1095" s="58">
        <v>103.62137323219</v>
      </c>
      <c r="H1095" s="58">
        <v>106.996666623191</v>
      </c>
      <c r="I1095" s="58">
        <v>107.818411704295</v>
      </c>
      <c r="J1095" s="58">
        <v>102.28508135032401</v>
      </c>
      <c r="K1095" s="58">
        <v>91.847573564089402</v>
      </c>
      <c r="L1095" s="58">
        <v>90.202201222726998</v>
      </c>
      <c r="M1095" s="59">
        <v>0.47239763122493</v>
      </c>
      <c r="N1095" s="59">
        <v>0.497462541651704</v>
      </c>
      <c r="O1095" s="59">
        <v>0.47342683955512099</v>
      </c>
      <c r="P1095" s="59">
        <v>0.45256204466386002</v>
      </c>
      <c r="Q1095" s="59">
        <v>0.42505236366448002</v>
      </c>
      <c r="R1095" s="59">
        <v>0.43228889847672403</v>
      </c>
      <c r="S1095" s="59">
        <v>0.365987409729994</v>
      </c>
    </row>
    <row r="1096" spans="1:19" x14ac:dyDescent="0.35">
      <c r="A1096" t="s">
        <v>2018</v>
      </c>
      <c r="B1096" t="s">
        <v>2019</v>
      </c>
      <c r="C1096" s="51" t="s">
        <v>60</v>
      </c>
      <c r="D1096" s="51" t="s">
        <v>135</v>
      </c>
      <c r="E1096" s="51" t="s">
        <v>3708</v>
      </c>
      <c r="F1096" s="58">
        <v>99.417968575629303</v>
      </c>
      <c r="G1096" s="58">
        <v>98.383943495635705</v>
      </c>
      <c r="H1096" s="58">
        <v>86.500300191275599</v>
      </c>
      <c r="I1096" s="58">
        <v>100.89075000366699</v>
      </c>
      <c r="J1096" s="58">
        <v>119.772138417812</v>
      </c>
      <c r="K1096" s="58">
        <v>92.094443660321602</v>
      </c>
      <c r="L1096" s="58">
        <v>103.57059139120101</v>
      </c>
      <c r="M1096" s="59">
        <v>0.474193525916414</v>
      </c>
      <c r="N1096" s="59">
        <v>0.49966731702274703</v>
      </c>
      <c r="O1096" s="59">
        <v>0.47256259627712099</v>
      </c>
      <c r="P1096" s="59">
        <v>0.452394830078169</v>
      </c>
      <c r="Q1096" s="59">
        <v>0.42232859396992201</v>
      </c>
      <c r="R1096" s="59">
        <v>0.42560012793154001</v>
      </c>
      <c r="S1096" s="59">
        <v>0.30453188925047298</v>
      </c>
    </row>
    <row r="1097" spans="1:19" x14ac:dyDescent="0.35">
      <c r="A1097" t="s">
        <v>1088</v>
      </c>
      <c r="B1097" t="s">
        <v>1089</v>
      </c>
      <c r="C1097" s="51" t="s">
        <v>40</v>
      </c>
      <c r="D1097" s="51" t="s">
        <v>230</v>
      </c>
      <c r="E1097" s="51" t="s">
        <v>3707</v>
      </c>
      <c r="F1097" s="58">
        <v>114.496544263692</v>
      </c>
      <c r="G1097" s="58">
        <v>96.674908335259602</v>
      </c>
      <c r="H1097" s="58">
        <v>113.575587975472</v>
      </c>
      <c r="I1097" s="58">
        <v>101.920445243882</v>
      </c>
      <c r="J1097" s="58">
        <v>104.88152255152799</v>
      </c>
      <c r="K1097" s="58">
        <v>97.702757783558894</v>
      </c>
      <c r="L1097" s="58">
        <v>84.208081126046295</v>
      </c>
      <c r="M1097" s="59">
        <v>0.66580307106926595</v>
      </c>
      <c r="N1097" s="59">
        <v>0.70393645333742805</v>
      </c>
      <c r="O1097" s="59">
        <v>0.66943915524141695</v>
      </c>
      <c r="P1097" s="59">
        <v>0.63864236701413402</v>
      </c>
      <c r="Q1097" s="59">
        <v>0.60344745733824501</v>
      </c>
      <c r="R1097" s="59">
        <v>0.61415000978423395</v>
      </c>
      <c r="S1097" s="59">
        <v>0.54193702115164499</v>
      </c>
    </row>
    <row r="1098" spans="1:19" x14ac:dyDescent="0.35">
      <c r="A1098" t="s">
        <v>878</v>
      </c>
      <c r="B1098" t="s">
        <v>879</v>
      </c>
      <c r="C1098" s="51" t="s">
        <v>60</v>
      </c>
      <c r="D1098" s="51" t="s">
        <v>52</v>
      </c>
      <c r="E1098" s="51" t="s">
        <v>3708</v>
      </c>
      <c r="F1098" s="58">
        <v>100.991057275138</v>
      </c>
      <c r="G1098" s="58">
        <v>101.081709056254</v>
      </c>
      <c r="H1098" s="58">
        <v>108.106965269821</v>
      </c>
      <c r="I1098" s="58">
        <v>113.398299218891</v>
      </c>
      <c r="J1098" s="58">
        <v>119.03700610269399</v>
      </c>
      <c r="K1098" s="58">
        <v>89.5153219350304</v>
      </c>
      <c r="L1098" s="58">
        <v>88.026496243218006</v>
      </c>
      <c r="M1098" s="59">
        <v>0.53175194261014802</v>
      </c>
      <c r="N1098" s="59">
        <v>0.55085133946153997</v>
      </c>
      <c r="O1098" s="59">
        <v>0.52887277989997505</v>
      </c>
      <c r="P1098" s="59">
        <v>0.50914212535292802</v>
      </c>
      <c r="Q1098" s="59">
        <v>0.48541677972348202</v>
      </c>
      <c r="R1098" s="59">
        <v>0.491828694572568</v>
      </c>
      <c r="S1098" s="59">
        <v>0.42863736471164599</v>
      </c>
    </row>
    <row r="1099" spans="1:19" x14ac:dyDescent="0.35">
      <c r="A1099" t="s">
        <v>1821</v>
      </c>
      <c r="B1099" t="s">
        <v>1822</v>
      </c>
      <c r="C1099" s="51" t="s">
        <v>40</v>
      </c>
      <c r="D1099" s="51" t="s">
        <v>55</v>
      </c>
      <c r="E1099" s="51" t="s">
        <v>3707</v>
      </c>
      <c r="F1099" s="58">
        <v>107.77850189799</v>
      </c>
      <c r="G1099" s="58">
        <v>108.532955680488</v>
      </c>
      <c r="H1099" s="58">
        <v>93.085311071136204</v>
      </c>
      <c r="I1099" s="58">
        <v>104.320542327946</v>
      </c>
      <c r="J1099" s="58">
        <v>128.413043773711</v>
      </c>
      <c r="K1099" s="58">
        <v>97.334350316912605</v>
      </c>
      <c r="L1099" s="58">
        <v>110.244436871394</v>
      </c>
      <c r="M1099" s="59">
        <v>0.65796820145602197</v>
      </c>
      <c r="N1099" s="59">
        <v>0.68966053244074799</v>
      </c>
      <c r="O1099" s="59">
        <v>0.65389349517411099</v>
      </c>
      <c r="P1099" s="59">
        <v>0.63261429732205099</v>
      </c>
      <c r="Q1099" s="59">
        <v>0.60081964837283697</v>
      </c>
      <c r="R1099" s="59">
        <v>0.60726147991355695</v>
      </c>
      <c r="S1099" s="59">
        <v>0.52674449681638902</v>
      </c>
    </row>
    <row r="1100" spans="1:19" x14ac:dyDescent="0.35">
      <c r="A1100" t="s">
        <v>920</v>
      </c>
      <c r="B1100" t="s">
        <v>921</v>
      </c>
      <c r="C1100" s="51" t="s">
        <v>60</v>
      </c>
      <c r="D1100" s="51" t="s">
        <v>256</v>
      </c>
      <c r="E1100" s="51" t="s">
        <v>3708</v>
      </c>
      <c r="F1100" s="58">
        <v>113.756533889772</v>
      </c>
      <c r="G1100" s="58">
        <v>116.76956141114501</v>
      </c>
      <c r="H1100" s="58">
        <v>111.23562081238499</v>
      </c>
      <c r="I1100" s="58">
        <v>115.300842360304</v>
      </c>
      <c r="J1100" s="58">
        <v>117.147948179569</v>
      </c>
      <c r="K1100" s="58">
        <v>98.573912245298004</v>
      </c>
      <c r="L1100" s="58"/>
      <c r="M1100" s="59">
        <v>0.34018726850255498</v>
      </c>
      <c r="N1100" s="59">
        <v>0.35732812077071402</v>
      </c>
      <c r="O1100" s="59">
        <v>0.34053836148072197</v>
      </c>
      <c r="P1100" s="59">
        <v>0.32748807978308397</v>
      </c>
      <c r="Q1100" s="59">
        <v>0.307277836559884</v>
      </c>
      <c r="R1100" s="59">
        <v>0.31069667799995798</v>
      </c>
      <c r="S1100" s="59">
        <v>0.26424266694361498</v>
      </c>
    </row>
    <row r="1101" spans="1:19" x14ac:dyDescent="0.35">
      <c r="A1101" t="s">
        <v>1144</v>
      </c>
      <c r="B1101" t="s">
        <v>1145</v>
      </c>
      <c r="C1101" s="51" t="s">
        <v>60</v>
      </c>
      <c r="D1101" s="51" t="s">
        <v>230</v>
      </c>
      <c r="E1101" s="51" t="s">
        <v>3708</v>
      </c>
      <c r="F1101" s="58">
        <v>103.157874720072</v>
      </c>
      <c r="G1101" s="58">
        <v>111.86885278174999</v>
      </c>
      <c r="H1101" s="58">
        <v>110.262052862657</v>
      </c>
      <c r="I1101" s="58">
        <v>100.081197184671</v>
      </c>
      <c r="J1101" s="58">
        <v>105.574476330349</v>
      </c>
      <c r="K1101" s="58">
        <v>95.461336691764402</v>
      </c>
      <c r="L1101" s="58">
        <v>86.437557167815896</v>
      </c>
      <c r="M1101" s="59">
        <v>0.546372360751196</v>
      </c>
      <c r="N1101" s="59">
        <v>0.56481314647851899</v>
      </c>
      <c r="O1101" s="59">
        <v>0.54454995499857795</v>
      </c>
      <c r="P1101" s="59">
        <v>0.53051426097062604</v>
      </c>
      <c r="Q1101" s="59">
        <v>0.50780017592884397</v>
      </c>
      <c r="R1101" s="59">
        <v>0.51107004315163196</v>
      </c>
      <c r="S1101" s="59">
        <v>0.45321790268353201</v>
      </c>
    </row>
    <row r="1102" spans="1:19" x14ac:dyDescent="0.35">
      <c r="A1102" t="s">
        <v>1376</v>
      </c>
      <c r="B1102" t="s">
        <v>1377</v>
      </c>
      <c r="C1102" s="51" t="s">
        <v>60</v>
      </c>
      <c r="D1102" s="51" t="s">
        <v>216</v>
      </c>
      <c r="E1102" s="51" t="s">
        <v>3708</v>
      </c>
      <c r="F1102" s="58">
        <v>99.696926652594101</v>
      </c>
      <c r="G1102" s="58">
        <v>110.915077602854</v>
      </c>
      <c r="H1102" s="58">
        <v>107.90495181141</v>
      </c>
      <c r="I1102" s="58">
        <v>101.91077312917901</v>
      </c>
      <c r="J1102" s="58">
        <v>106.56625104366699</v>
      </c>
      <c r="K1102" s="58">
        <v>92.033901435142496</v>
      </c>
      <c r="L1102" s="58">
        <v>86.882152048457598</v>
      </c>
      <c r="M1102" s="59">
        <v>0.51638551044280701</v>
      </c>
      <c r="N1102" s="59">
        <v>0.53880801326474304</v>
      </c>
      <c r="O1102" s="59">
        <v>0.51702011684238702</v>
      </c>
      <c r="P1102" s="59">
        <v>0.49937116285217198</v>
      </c>
      <c r="Q1102" s="59">
        <v>0.47580132865076802</v>
      </c>
      <c r="R1102" s="59">
        <v>0.48122493962994101</v>
      </c>
      <c r="S1102" s="59">
        <v>0.4167520035101</v>
      </c>
    </row>
    <row r="1103" spans="1:19" x14ac:dyDescent="0.35">
      <c r="A1103" t="s">
        <v>1825</v>
      </c>
      <c r="B1103" t="s">
        <v>1826</v>
      </c>
      <c r="C1103" s="51" t="s">
        <v>60</v>
      </c>
      <c r="D1103" s="51" t="s">
        <v>55</v>
      </c>
      <c r="E1103" s="51" t="s">
        <v>3708</v>
      </c>
      <c r="F1103" s="58">
        <v>110.02098074752899</v>
      </c>
      <c r="G1103" s="58">
        <v>104.285004699447</v>
      </c>
      <c r="H1103" s="58">
        <v>94.228568813002994</v>
      </c>
      <c r="I1103" s="58">
        <v>105.973296743929</v>
      </c>
      <c r="J1103" s="58">
        <v>120.34965620255601</v>
      </c>
      <c r="K1103" s="58">
        <v>93.644290225915299</v>
      </c>
      <c r="L1103" s="58">
        <v>108.769178806708</v>
      </c>
      <c r="M1103" s="59">
        <v>0.55818890050394299</v>
      </c>
      <c r="N1103" s="59">
        <v>0.57276203948454796</v>
      </c>
      <c r="O1103" s="59">
        <v>0.54634778546818996</v>
      </c>
      <c r="P1103" s="59">
        <v>0.54232387361434198</v>
      </c>
      <c r="Q1103" s="59">
        <v>0.52040840479133899</v>
      </c>
      <c r="R1103" s="59">
        <v>0.52064161512151996</v>
      </c>
      <c r="S1103" s="59">
        <v>0.45021984694560802</v>
      </c>
    </row>
    <row r="1104" spans="1:19" x14ac:dyDescent="0.35">
      <c r="A1104" t="s">
        <v>1632</v>
      </c>
      <c r="B1104" t="s">
        <v>1633</v>
      </c>
      <c r="C1104" s="51" t="s">
        <v>40</v>
      </c>
      <c r="D1104" s="51" t="s">
        <v>223</v>
      </c>
      <c r="E1104" s="51" t="s">
        <v>3707</v>
      </c>
      <c r="F1104" s="58">
        <v>106.72591647277901</v>
      </c>
      <c r="G1104" s="58">
        <v>127.33050342232301</v>
      </c>
      <c r="H1104" s="58">
        <v>117.887503026166</v>
      </c>
      <c r="I1104" s="58">
        <v>121.963084052761</v>
      </c>
      <c r="J1104" s="58">
        <v>113.523344832131</v>
      </c>
      <c r="K1104" s="58">
        <v>83.134710318686899</v>
      </c>
      <c r="L1104" s="58">
        <v>87.240774618344503</v>
      </c>
      <c r="M1104" s="59">
        <v>0.68167627257956898</v>
      </c>
      <c r="N1104" s="59">
        <v>0.71103334433500198</v>
      </c>
      <c r="O1104" s="59">
        <v>0.68491530384543498</v>
      </c>
      <c r="P1104" s="59">
        <v>0.66084527827827799</v>
      </c>
      <c r="Q1104" s="59">
        <v>0.63445342965332896</v>
      </c>
      <c r="R1104" s="59">
        <v>0.64278979453971896</v>
      </c>
      <c r="S1104" s="59">
        <v>0.59076322467270004</v>
      </c>
    </row>
    <row r="1105" spans="1:19" x14ac:dyDescent="0.35">
      <c r="A1105" t="s">
        <v>3262</v>
      </c>
      <c r="B1105" t="s">
        <v>3263</v>
      </c>
      <c r="C1105" s="51" t="s">
        <v>60</v>
      </c>
      <c r="D1105" s="51" t="s">
        <v>106</v>
      </c>
      <c r="E1105" s="51" t="s">
        <v>3707</v>
      </c>
      <c r="F1105" s="58">
        <v>105.465457441905</v>
      </c>
      <c r="G1105" s="58">
        <v>102.02587848092701</v>
      </c>
      <c r="H1105" s="58">
        <v>88.277912720463902</v>
      </c>
      <c r="I1105" s="58">
        <v>103.480690973321</v>
      </c>
      <c r="J1105" s="58">
        <v>111.392942675572</v>
      </c>
      <c r="K1105" s="58">
        <v>90.471728564233004</v>
      </c>
      <c r="L1105" s="58">
        <v>100.16143349341201</v>
      </c>
      <c r="M1105" s="59">
        <v>0.65697506161768604</v>
      </c>
      <c r="N1105" s="59">
        <v>0.69154584835101895</v>
      </c>
      <c r="O1105" s="59">
        <v>0.658362619958485</v>
      </c>
      <c r="P1105" s="59">
        <v>0.63064088338342805</v>
      </c>
      <c r="Q1105" s="59">
        <v>0.59757415055868801</v>
      </c>
      <c r="R1105" s="59">
        <v>0.60650564403571605</v>
      </c>
      <c r="S1105" s="59">
        <v>0.51383214478898998</v>
      </c>
    </row>
    <row r="1106" spans="1:19" x14ac:dyDescent="0.35">
      <c r="A1106" t="s">
        <v>1759</v>
      </c>
      <c r="B1106" t="s">
        <v>1760</v>
      </c>
      <c r="C1106" s="51" t="s">
        <v>60</v>
      </c>
      <c r="D1106" s="51" t="s">
        <v>41</v>
      </c>
      <c r="E1106" s="51" t="s">
        <v>3707</v>
      </c>
      <c r="F1106" s="58">
        <v>106.815270445156</v>
      </c>
      <c r="G1106" s="58">
        <v>95.457398698551202</v>
      </c>
      <c r="H1106" s="58">
        <v>101.16976410387301</v>
      </c>
      <c r="I1106" s="58">
        <v>113.79310603252701</v>
      </c>
      <c r="J1106" s="58">
        <v>114.19767056174</v>
      </c>
      <c r="K1106" s="58">
        <v>91.999215785300294</v>
      </c>
      <c r="L1106" s="58">
        <v>95.042210714792006</v>
      </c>
      <c r="M1106" s="59">
        <v>0.79784778812399904</v>
      </c>
      <c r="N1106" s="59">
        <v>0.80722038205520896</v>
      </c>
      <c r="O1106" s="59">
        <v>0.74700576922312001</v>
      </c>
      <c r="P1106" s="59">
        <v>0.73263668950799499</v>
      </c>
      <c r="Q1106" s="59">
        <v>0.72686247726735698</v>
      </c>
      <c r="R1106" s="59">
        <v>0.70424506226221795</v>
      </c>
      <c r="S1106" s="59">
        <v>0.619045463010229</v>
      </c>
    </row>
    <row r="1107" spans="1:19" x14ac:dyDescent="0.35">
      <c r="A1107" t="s">
        <v>2218</v>
      </c>
      <c r="B1107" t="s">
        <v>2219</v>
      </c>
      <c r="C1107" s="51" t="s">
        <v>60</v>
      </c>
      <c r="D1107" s="51" t="s">
        <v>106</v>
      </c>
      <c r="E1107" s="51" t="s">
        <v>3707</v>
      </c>
      <c r="F1107" s="58">
        <v>106.806477053009</v>
      </c>
      <c r="G1107" s="58">
        <v>93.552742550565497</v>
      </c>
      <c r="H1107" s="58">
        <v>90.042514085133803</v>
      </c>
      <c r="I1107" s="58">
        <v>101.168540137484</v>
      </c>
      <c r="J1107" s="58">
        <v>107.776591650452</v>
      </c>
      <c r="K1107" s="58">
        <v>97.104909043080397</v>
      </c>
      <c r="L1107" s="58">
        <v>100.238537904018</v>
      </c>
      <c r="M1107" s="59">
        <v>0.74510847788008905</v>
      </c>
      <c r="N1107" s="59">
        <v>0.69377392868726695</v>
      </c>
      <c r="O1107" s="59">
        <v>0.62277033993219799</v>
      </c>
      <c r="P1107" s="59">
        <v>0.668882920276054</v>
      </c>
      <c r="Q1107" s="59">
        <v>0.64223952238466597</v>
      </c>
      <c r="R1107" s="59">
        <v>0.59801482818234897</v>
      </c>
      <c r="S1107" s="59">
        <v>0.49720846580914302</v>
      </c>
    </row>
    <row r="1108" spans="1:19" x14ac:dyDescent="0.35">
      <c r="A1108" t="s">
        <v>2218</v>
      </c>
      <c r="B1108" t="s">
        <v>2219</v>
      </c>
      <c r="C1108" s="51" t="s">
        <v>60</v>
      </c>
      <c r="D1108" s="51" t="s">
        <v>106</v>
      </c>
      <c r="E1108" s="51" t="s">
        <v>3707</v>
      </c>
      <c r="F1108" s="58">
        <v>106.806477053009</v>
      </c>
      <c r="G1108" s="58">
        <v>93.552742550565497</v>
      </c>
      <c r="H1108" s="58">
        <v>90.042514085133803</v>
      </c>
      <c r="I1108" s="58">
        <v>101.168540137484</v>
      </c>
      <c r="J1108" s="58">
        <v>107.776591650452</v>
      </c>
      <c r="K1108" s="58">
        <v>97.104909043080397</v>
      </c>
      <c r="L1108" s="58">
        <v>100.238537904018</v>
      </c>
      <c r="M1108" s="59">
        <v>0.74510847788008905</v>
      </c>
      <c r="N1108" s="59">
        <v>0.69377392868726695</v>
      </c>
      <c r="O1108" s="59">
        <v>0.62277033993219799</v>
      </c>
      <c r="P1108" s="59">
        <v>0.668882920276054</v>
      </c>
      <c r="Q1108" s="59">
        <v>0.64223952238466597</v>
      </c>
      <c r="R1108" s="59">
        <v>0.59801482818234897</v>
      </c>
      <c r="S1108" s="59">
        <v>0.49720846580914302</v>
      </c>
    </row>
    <row r="1109" spans="1:19" x14ac:dyDescent="0.35">
      <c r="A1109" t="s">
        <v>1048</v>
      </c>
      <c r="B1109" t="s">
        <v>1049</v>
      </c>
      <c r="C1109" s="51" t="s">
        <v>40</v>
      </c>
      <c r="D1109" s="51" t="s">
        <v>233</v>
      </c>
      <c r="E1109" s="51" t="s">
        <v>3707</v>
      </c>
      <c r="F1109" s="58">
        <v>119.31199150241</v>
      </c>
      <c r="G1109" s="58">
        <v>130.119424436765</v>
      </c>
      <c r="H1109" s="58">
        <v>116.56081812311</v>
      </c>
      <c r="I1109" s="58">
        <v>124.413406137712</v>
      </c>
      <c r="J1109" s="58">
        <v>119.683438017681</v>
      </c>
      <c r="K1109" s="58">
        <v>90.640627612886107</v>
      </c>
      <c r="L1109" s="58">
        <v>86.203972548105099</v>
      </c>
      <c r="M1109" s="59">
        <v>0.65468245099993505</v>
      </c>
      <c r="N1109" s="59">
        <v>0.68666332534658103</v>
      </c>
      <c r="O1109" s="59">
        <v>0.65798765961084804</v>
      </c>
      <c r="P1109" s="59">
        <v>0.63258832950895305</v>
      </c>
      <c r="Q1109" s="59">
        <v>0.60506381283316302</v>
      </c>
      <c r="R1109" s="59">
        <v>0.61344702656426997</v>
      </c>
      <c r="S1109" s="59">
        <v>0.56062927121987904</v>
      </c>
    </row>
    <row r="1110" spans="1:19" x14ac:dyDescent="0.35">
      <c r="A1110" t="s">
        <v>1638</v>
      </c>
      <c r="B1110" t="s">
        <v>1639</v>
      </c>
      <c r="C1110" s="51" t="s">
        <v>60</v>
      </c>
      <c r="D1110" s="51" t="s">
        <v>223</v>
      </c>
      <c r="E1110" s="51" t="s">
        <v>3707</v>
      </c>
      <c r="F1110" s="58">
        <v>107.67991759472601</v>
      </c>
      <c r="G1110" s="58">
        <v>124.10869929100301</v>
      </c>
      <c r="H1110" s="58">
        <v>113.02957294352601</v>
      </c>
      <c r="I1110" s="58">
        <v>111.536926197298</v>
      </c>
      <c r="J1110" s="58">
        <v>118.898453954286</v>
      </c>
      <c r="K1110" s="58">
        <v>85.337564407756005</v>
      </c>
      <c r="L1110" s="58">
        <v>86.663551891867698</v>
      </c>
      <c r="M1110" s="59">
        <v>0.68172707447937198</v>
      </c>
      <c r="N1110" s="59">
        <v>0.71107449284951796</v>
      </c>
      <c r="O1110" s="59">
        <v>0.68497163101705505</v>
      </c>
      <c r="P1110" s="59">
        <v>0.66089827049577798</v>
      </c>
      <c r="Q1110" s="59">
        <v>0.63450830070674402</v>
      </c>
      <c r="R1110" s="59">
        <v>0.64285355896988505</v>
      </c>
      <c r="S1110" s="59">
        <v>0.59083943792765203</v>
      </c>
    </row>
    <row r="1111" spans="1:19" x14ac:dyDescent="0.35">
      <c r="A1111" t="s">
        <v>982</v>
      </c>
      <c r="B1111" t="s">
        <v>983</v>
      </c>
      <c r="C1111" s="51" t="s">
        <v>60</v>
      </c>
      <c r="D1111" s="51" t="s">
        <v>236</v>
      </c>
      <c r="E1111" s="51" t="s">
        <v>3708</v>
      </c>
      <c r="F1111" s="58">
        <v>112.622677858879</v>
      </c>
      <c r="G1111" s="58">
        <v>119.710453078898</v>
      </c>
      <c r="H1111" s="58">
        <v>108.331710442987</v>
      </c>
      <c r="I1111" s="58">
        <v>109.05160632888401</v>
      </c>
      <c r="J1111" s="58">
        <v>110.882939504419</v>
      </c>
      <c r="K1111" s="58">
        <v>95.127741004596103</v>
      </c>
      <c r="L1111" s="58">
        <v>98.422225645573107</v>
      </c>
      <c r="M1111" s="59">
        <v>0.53259189017392194</v>
      </c>
      <c r="N1111" s="59">
        <v>0.55414216364881597</v>
      </c>
      <c r="O1111" s="59">
        <v>0.53438840963385603</v>
      </c>
      <c r="P1111" s="59">
        <v>0.517205492211819</v>
      </c>
      <c r="Q1111" s="59">
        <v>0.49526365000711398</v>
      </c>
      <c r="R1111" s="59">
        <v>0.50076090835635101</v>
      </c>
      <c r="S1111" s="59">
        <v>0.44054935113562299</v>
      </c>
    </row>
    <row r="1112" spans="1:19" x14ac:dyDescent="0.35">
      <c r="A1112" t="s">
        <v>1084</v>
      </c>
      <c r="B1112" t="s">
        <v>1085</v>
      </c>
      <c r="C1112" s="51" t="s">
        <v>40</v>
      </c>
      <c r="D1112" s="51" t="s">
        <v>230</v>
      </c>
      <c r="E1112" s="51" t="s">
        <v>3708</v>
      </c>
      <c r="F1112" s="58">
        <v>113.38568213400301</v>
      </c>
      <c r="G1112" s="58">
        <v>107.69938383502701</v>
      </c>
      <c r="H1112" s="58">
        <v>109.099444795884</v>
      </c>
      <c r="I1112" s="58">
        <v>109.589458628385</v>
      </c>
      <c r="J1112" s="58">
        <v>109.700975304205</v>
      </c>
      <c r="K1112" s="58">
        <v>91.878819314773693</v>
      </c>
      <c r="L1112" s="58">
        <v>86.074665281620796</v>
      </c>
      <c r="M1112" s="59">
        <v>0.52685515509648295</v>
      </c>
      <c r="N1112" s="59">
        <v>0.54841132189713404</v>
      </c>
      <c r="O1112" s="59">
        <v>0.52828965055207699</v>
      </c>
      <c r="P1112" s="59">
        <v>0.51013760447756995</v>
      </c>
      <c r="Q1112" s="59">
        <v>0.48657967742425401</v>
      </c>
      <c r="R1112" s="59">
        <v>0.49304465167065997</v>
      </c>
      <c r="S1112" s="59">
        <v>0.43836675553415699</v>
      </c>
    </row>
    <row r="1113" spans="1:19" x14ac:dyDescent="0.35">
      <c r="A1113" t="s">
        <v>1761</v>
      </c>
      <c r="B1113" t="s">
        <v>1762</v>
      </c>
      <c r="C1113" s="51" t="s">
        <v>60</v>
      </c>
      <c r="D1113" s="51" t="s">
        <v>41</v>
      </c>
      <c r="E1113" s="51" t="s">
        <v>3708</v>
      </c>
      <c r="F1113" s="58">
        <v>111.41497918088599</v>
      </c>
      <c r="G1113" s="58">
        <v>100.025844815052</v>
      </c>
      <c r="H1113" s="58">
        <v>98.903226809379603</v>
      </c>
      <c r="I1113" s="58">
        <v>114.839348861087</v>
      </c>
      <c r="J1113" s="58">
        <v>118.052228972628</v>
      </c>
      <c r="K1113" s="58">
        <v>94.632596186642104</v>
      </c>
      <c r="L1113" s="58">
        <v>94.766518916590798</v>
      </c>
      <c r="M1113" s="59">
        <v>0.54494080498411301</v>
      </c>
      <c r="N1113" s="59">
        <v>0.55298236216672203</v>
      </c>
      <c r="O1113" s="59">
        <v>0.527535117913427</v>
      </c>
      <c r="P1113" s="59">
        <v>0.51566502012090398</v>
      </c>
      <c r="Q1113" s="59">
        <v>0.49839390908836101</v>
      </c>
      <c r="R1113" s="59">
        <v>0.49585988376845502</v>
      </c>
      <c r="S1113" s="59">
        <v>0.42366155046103299</v>
      </c>
    </row>
    <row r="1114" spans="1:19" x14ac:dyDescent="0.35">
      <c r="A1114" t="s">
        <v>2646</v>
      </c>
      <c r="B1114" t="s">
        <v>2647</v>
      </c>
      <c r="C1114" s="51" t="s">
        <v>60</v>
      </c>
      <c r="D1114" s="51" t="s">
        <v>114</v>
      </c>
      <c r="E1114" s="51" t="s">
        <v>3707</v>
      </c>
      <c r="F1114" s="58">
        <v>104.925182689612</v>
      </c>
      <c r="G1114" s="58">
        <v>105.033984147097</v>
      </c>
      <c r="H1114" s="58">
        <v>95.266095713895993</v>
      </c>
      <c r="I1114" s="58">
        <v>110.287378062982</v>
      </c>
      <c r="J1114" s="58">
        <v>107.875474740695</v>
      </c>
      <c r="K1114" s="58">
        <v>84.519327061395899</v>
      </c>
      <c r="L1114" s="58">
        <v>101.955456014164</v>
      </c>
      <c r="M1114" s="59">
        <v>0.73361665371368201</v>
      </c>
      <c r="N1114" s="59">
        <v>0.76297290466876</v>
      </c>
      <c r="O1114" s="59">
        <v>0.73543597898348401</v>
      </c>
      <c r="P1114" s="59">
        <v>0.71096601242630797</v>
      </c>
      <c r="Q1114" s="59">
        <v>0.68156865576718095</v>
      </c>
      <c r="R1114" s="59">
        <v>0.68920237980225996</v>
      </c>
      <c r="S1114" s="59">
        <v>0.61798669910196102</v>
      </c>
    </row>
    <row r="1115" spans="1:19" x14ac:dyDescent="0.35">
      <c r="A1115" t="s">
        <v>3108</v>
      </c>
      <c r="B1115" t="s">
        <v>3109</v>
      </c>
      <c r="C1115" s="51" t="s">
        <v>40</v>
      </c>
      <c r="D1115" s="51" t="s">
        <v>99</v>
      </c>
      <c r="E1115" s="51" t="s">
        <v>3707</v>
      </c>
      <c r="F1115" s="58">
        <v>112.12331149614</v>
      </c>
      <c r="G1115" s="58">
        <v>109.130128731911</v>
      </c>
      <c r="H1115" s="58">
        <v>109.70767891397099</v>
      </c>
      <c r="I1115" s="58">
        <v>120.971501398738</v>
      </c>
      <c r="J1115" s="58">
        <v>124.53865083373999</v>
      </c>
      <c r="K1115" s="58">
        <v>88.608163195438493</v>
      </c>
      <c r="L1115" s="58">
        <v>93.624658180336397</v>
      </c>
      <c r="M1115" s="59">
        <v>0.65147360625203798</v>
      </c>
      <c r="N1115" s="59">
        <v>0.68513908356148101</v>
      </c>
      <c r="O1115" s="59">
        <v>0.644579801890375</v>
      </c>
      <c r="P1115" s="59">
        <v>0.61845921673333704</v>
      </c>
      <c r="Q1115" s="59">
        <v>0.59129385006269397</v>
      </c>
      <c r="R1115" s="59">
        <v>0.59229670392520295</v>
      </c>
      <c r="S1115" s="59">
        <v>0.52164614775006102</v>
      </c>
    </row>
    <row r="1116" spans="1:19" x14ac:dyDescent="0.35">
      <c r="A1116" t="s">
        <v>1208</v>
      </c>
      <c r="B1116" t="s">
        <v>1209</v>
      </c>
      <c r="C1116" s="51" t="s">
        <v>60</v>
      </c>
      <c r="D1116" s="51" t="s">
        <v>223</v>
      </c>
      <c r="E1116" s="51" t="s">
        <v>3707</v>
      </c>
      <c r="F1116" s="58">
        <v>113.772973709873</v>
      </c>
      <c r="G1116" s="58">
        <v>110.29704390187401</v>
      </c>
      <c r="H1116" s="58">
        <v>117.918782773424</v>
      </c>
      <c r="I1116" s="58">
        <v>102.82709145905601</v>
      </c>
      <c r="J1116" s="58">
        <v>102.61068613796201</v>
      </c>
      <c r="K1116" s="58">
        <v>100.492098626188</v>
      </c>
      <c r="L1116" s="58">
        <v>82.667081171019603</v>
      </c>
      <c r="M1116" s="59">
        <v>0.76199778859783496</v>
      </c>
      <c r="N1116" s="59">
        <v>0.79017907692142897</v>
      </c>
      <c r="O1116" s="59">
        <v>0.76472631640698996</v>
      </c>
      <c r="P1116" s="59">
        <v>0.740776387511349</v>
      </c>
      <c r="Q1116" s="59">
        <v>0.71207468942797403</v>
      </c>
      <c r="R1116" s="59">
        <v>0.72105680176877196</v>
      </c>
      <c r="S1116" s="59">
        <v>0.65908608348730002</v>
      </c>
    </row>
    <row r="1117" spans="1:19" x14ac:dyDescent="0.35">
      <c r="A1117" t="s">
        <v>856</v>
      </c>
      <c r="B1117" t="s">
        <v>857</v>
      </c>
      <c r="C1117" s="51" t="s">
        <v>60</v>
      </c>
      <c r="D1117" s="51" t="s">
        <v>249</v>
      </c>
      <c r="E1117" s="51" t="s">
        <v>3707</v>
      </c>
      <c r="F1117" s="58">
        <v>108.333741802136</v>
      </c>
      <c r="G1117" s="58">
        <v>109.002763789653</v>
      </c>
      <c r="H1117" s="58">
        <v>91.956970780682397</v>
      </c>
      <c r="I1117" s="58">
        <v>102.41007377938701</v>
      </c>
      <c r="J1117" s="58">
        <v>113.085103083717</v>
      </c>
      <c r="K1117" s="58">
        <v>84.754214842228095</v>
      </c>
      <c r="L1117" s="58">
        <v>104.00352238807299</v>
      </c>
      <c r="M1117" s="59">
        <v>0.64336840137731299</v>
      </c>
      <c r="N1117" s="59">
        <v>0.68154729604418995</v>
      </c>
      <c r="O1117" s="59">
        <v>0.64699756756330595</v>
      </c>
      <c r="P1117" s="59">
        <v>0.618356791083983</v>
      </c>
      <c r="Q1117" s="59">
        <v>0.58565806831911404</v>
      </c>
      <c r="R1117" s="59">
        <v>0.59458280148443299</v>
      </c>
      <c r="S1117" s="59">
        <v>0.52206882043400604</v>
      </c>
    </row>
    <row r="1118" spans="1:19" x14ac:dyDescent="0.35">
      <c r="A1118" t="s">
        <v>2652</v>
      </c>
      <c r="B1118" t="s">
        <v>2653</v>
      </c>
      <c r="C1118" s="51" t="s">
        <v>40</v>
      </c>
      <c r="D1118" s="51" t="s">
        <v>114</v>
      </c>
      <c r="E1118" s="51" t="s">
        <v>3708</v>
      </c>
      <c r="F1118" s="58">
        <v>112.244561996553</v>
      </c>
      <c r="G1118" s="58">
        <v>117.246202614968</v>
      </c>
      <c r="H1118" s="58">
        <v>102.321384544795</v>
      </c>
      <c r="I1118" s="58">
        <v>119.354635618888</v>
      </c>
      <c r="J1118" s="58">
        <v>124.387985627425</v>
      </c>
      <c r="K1118" s="58">
        <v>88.030546795173805</v>
      </c>
      <c r="L1118" s="58">
        <v>99.453893374631406</v>
      </c>
      <c r="M1118" s="59">
        <v>0.53996726364223302</v>
      </c>
      <c r="N1118" s="59">
        <v>0.55840192901262298</v>
      </c>
      <c r="O1118" s="59">
        <v>0.54056790735961302</v>
      </c>
      <c r="P1118" s="59">
        <v>0.52556116899633998</v>
      </c>
      <c r="Q1118" s="59">
        <v>0.50546783501958803</v>
      </c>
      <c r="R1118" s="59">
        <v>0.50983380950859403</v>
      </c>
      <c r="S1118" s="59">
        <v>0.46051616206879797</v>
      </c>
    </row>
    <row r="1119" spans="1:19" x14ac:dyDescent="0.35">
      <c r="A1119" t="s">
        <v>2642</v>
      </c>
      <c r="B1119" t="s">
        <v>2643</v>
      </c>
      <c r="C1119" s="51" t="s">
        <v>60</v>
      </c>
      <c r="D1119" s="51" t="s">
        <v>114</v>
      </c>
      <c r="E1119" s="51" t="s">
        <v>3708</v>
      </c>
      <c r="F1119" s="58">
        <v>109.238368846437</v>
      </c>
      <c r="G1119" s="58">
        <v>112.550026905484</v>
      </c>
      <c r="H1119" s="58">
        <v>99.670299257105199</v>
      </c>
      <c r="I1119" s="58">
        <v>115.675604988865</v>
      </c>
      <c r="J1119" s="58">
        <v>115.01527784085199</v>
      </c>
      <c r="K1119" s="58">
        <v>88.206784295363803</v>
      </c>
      <c r="L1119" s="58">
        <v>100.660257062376</v>
      </c>
      <c r="M1119" s="59">
        <v>0.55090560930486898</v>
      </c>
      <c r="N1119" s="59">
        <v>0.568757447735456</v>
      </c>
      <c r="O1119" s="59">
        <v>0.55211033889725203</v>
      </c>
      <c r="P1119" s="59">
        <v>0.53685989075541096</v>
      </c>
      <c r="Q1119" s="59">
        <v>0.51683881950341204</v>
      </c>
      <c r="R1119" s="59">
        <v>0.52139299443023601</v>
      </c>
      <c r="S1119" s="59">
        <v>0.46927726559577598</v>
      </c>
    </row>
    <row r="1120" spans="1:19" x14ac:dyDescent="0.35">
      <c r="A1120" t="s">
        <v>1500</v>
      </c>
      <c r="B1120" t="s">
        <v>1501</v>
      </c>
      <c r="C1120" s="51" t="s">
        <v>40</v>
      </c>
      <c r="D1120" s="51" t="s">
        <v>256</v>
      </c>
      <c r="E1120" s="51" t="s">
        <v>3708</v>
      </c>
      <c r="F1120" s="58">
        <v>109.95620457929</v>
      </c>
      <c r="G1120" s="58">
        <v>118.116798006967</v>
      </c>
      <c r="H1120" s="58">
        <v>117.72811626081401</v>
      </c>
      <c r="I1120" s="58">
        <v>113.97579446220701</v>
      </c>
      <c r="J1120" s="58">
        <v>110.8812504326</v>
      </c>
      <c r="K1120" s="58">
        <v>95.474465640217005</v>
      </c>
      <c r="L1120" s="58">
        <v>88.445168281701001</v>
      </c>
      <c r="M1120" s="59">
        <v>0.53157792918269997</v>
      </c>
      <c r="N1120" s="59">
        <v>0.54700954540050695</v>
      </c>
      <c r="O1120" s="59">
        <v>0.532609472349581</v>
      </c>
      <c r="P1120" s="59">
        <v>0.52094609768691702</v>
      </c>
      <c r="Q1120" s="59">
        <v>0.50477520947599397</v>
      </c>
      <c r="R1120" s="59">
        <v>0.50836050153894796</v>
      </c>
      <c r="S1120" s="59">
        <v>0.47480814599464899</v>
      </c>
    </row>
    <row r="1121" spans="1:19" x14ac:dyDescent="0.35">
      <c r="A1121" t="s">
        <v>932</v>
      </c>
      <c r="B1121" t="s">
        <v>933</v>
      </c>
      <c r="C1121" s="51" t="s">
        <v>40</v>
      </c>
      <c r="D1121" s="51" t="s">
        <v>256</v>
      </c>
      <c r="E1121" s="51" t="s">
        <v>3708</v>
      </c>
      <c r="F1121" s="58">
        <v>109.174685025049</v>
      </c>
      <c r="G1121" s="58">
        <v>103.62137323219</v>
      </c>
      <c r="H1121" s="58">
        <v>106.996666623191</v>
      </c>
      <c r="I1121" s="58">
        <v>107.818411704295</v>
      </c>
      <c r="J1121" s="58">
        <v>102.28508135032401</v>
      </c>
      <c r="K1121" s="58">
        <v>91.847573564089402</v>
      </c>
      <c r="L1121" s="58">
        <v>90.202201222726998</v>
      </c>
      <c r="M1121" s="59">
        <v>0.47239763122493</v>
      </c>
      <c r="N1121" s="59">
        <v>0.497462541651704</v>
      </c>
      <c r="O1121" s="59">
        <v>0.47342683955512099</v>
      </c>
      <c r="P1121" s="59">
        <v>0.45256204466386002</v>
      </c>
      <c r="Q1121" s="59">
        <v>0.42505236366448002</v>
      </c>
      <c r="R1121" s="59">
        <v>0.43228889847672403</v>
      </c>
      <c r="S1121" s="59">
        <v>0.365987409729994</v>
      </c>
    </row>
    <row r="1122" spans="1:19" x14ac:dyDescent="0.35">
      <c r="A1122" t="s">
        <v>1530</v>
      </c>
      <c r="B1122" t="s">
        <v>1531</v>
      </c>
      <c r="C1122" s="51" t="s">
        <v>60</v>
      </c>
      <c r="D1122" s="51" t="s">
        <v>261</v>
      </c>
      <c r="E1122" s="51" t="s">
        <v>3708</v>
      </c>
      <c r="F1122" s="58">
        <v>109.856036373093</v>
      </c>
      <c r="G1122" s="58">
        <v>112.382977451942</v>
      </c>
      <c r="H1122" s="58">
        <v>108.54053206887799</v>
      </c>
      <c r="I1122" s="58">
        <v>113.055766367283</v>
      </c>
      <c r="J1122" s="58">
        <v>111.490522767554</v>
      </c>
      <c r="K1122" s="58">
        <v>96.697005800936097</v>
      </c>
      <c r="L1122" s="58">
        <v>87.857258312439598</v>
      </c>
      <c r="M1122" s="59">
        <v>0.49942894463555998</v>
      </c>
      <c r="N1122" s="59">
        <v>0.52462486825793897</v>
      </c>
      <c r="O1122" s="59">
        <v>0.50157120924320797</v>
      </c>
      <c r="P1122" s="59">
        <v>0.48103600582959699</v>
      </c>
      <c r="Q1122" s="59">
        <v>0.45533967119130297</v>
      </c>
      <c r="R1122" s="59">
        <v>0.46246444004551202</v>
      </c>
      <c r="S1122" s="59">
        <v>0.39092670914393501</v>
      </c>
    </row>
    <row r="1123" spans="1:19" x14ac:dyDescent="0.35">
      <c r="A1123" t="s">
        <v>792</v>
      </c>
      <c r="B1123" t="s">
        <v>793</v>
      </c>
      <c r="C1123" s="51" t="s">
        <v>40</v>
      </c>
      <c r="D1123" s="51" t="s">
        <v>52</v>
      </c>
      <c r="E1123" s="51" t="s">
        <v>3707</v>
      </c>
      <c r="F1123" s="58">
        <v>111.543056849116</v>
      </c>
      <c r="G1123" s="58">
        <v>111.28265210348</v>
      </c>
      <c r="H1123" s="58">
        <v>99.470521147017095</v>
      </c>
      <c r="I1123" s="58">
        <v>121.31915665319799</v>
      </c>
      <c r="J1123" s="58">
        <v>118.06168777481901</v>
      </c>
      <c r="K1123" s="58">
        <v>85.003492867870904</v>
      </c>
      <c r="L1123" s="58">
        <v>100.935577737003</v>
      </c>
      <c r="M1123" s="59">
        <v>0.74940535731727698</v>
      </c>
      <c r="N1123" s="59">
        <v>0.77778821660115205</v>
      </c>
      <c r="O1123" s="59">
        <v>0.75107601470152496</v>
      </c>
      <c r="P1123" s="59">
        <v>0.72703408970633998</v>
      </c>
      <c r="Q1123" s="59">
        <v>0.69956653724387996</v>
      </c>
      <c r="R1123" s="59">
        <v>0.70687849118398804</v>
      </c>
      <c r="S1123" s="59">
        <v>0.63636931010624498</v>
      </c>
    </row>
    <row r="1124" spans="1:19" x14ac:dyDescent="0.35">
      <c r="A1124" t="s">
        <v>758</v>
      </c>
      <c r="B1124" t="s">
        <v>759</v>
      </c>
      <c r="C1124" s="51" t="s">
        <v>60</v>
      </c>
      <c r="D1124" s="51" t="s">
        <v>223</v>
      </c>
      <c r="E1124" s="51" t="s">
        <v>3707</v>
      </c>
      <c r="F1124" s="58">
        <v>120.11377409073</v>
      </c>
      <c r="G1124" s="58">
        <v>123.53455508263499</v>
      </c>
      <c r="H1124" s="58">
        <v>124.53337135867299</v>
      </c>
      <c r="I1124" s="58">
        <v>117.503857380835</v>
      </c>
      <c r="J1124" s="58">
        <v>102.64837656913799</v>
      </c>
      <c r="K1124" s="58">
        <v>105.19422176813001</v>
      </c>
      <c r="L1124" s="58">
        <v>88.733891261051994</v>
      </c>
      <c r="M1124" s="59">
        <v>0.64624297648810702</v>
      </c>
      <c r="N1124" s="59">
        <v>0.68312174555295502</v>
      </c>
      <c r="O1124" s="59">
        <v>0.65026404594625398</v>
      </c>
      <c r="P1124" s="59">
        <v>0.621225075203926</v>
      </c>
      <c r="Q1124" s="59">
        <v>0.58857246311884404</v>
      </c>
      <c r="R1124" s="59">
        <v>0.59845511553453601</v>
      </c>
      <c r="S1124" s="59">
        <v>0.53602963275944604</v>
      </c>
    </row>
    <row r="1125" spans="1:19" x14ac:dyDescent="0.35">
      <c r="A1125" t="s">
        <v>3302</v>
      </c>
      <c r="B1125" t="s">
        <v>3303</v>
      </c>
      <c r="C1125" s="51" t="s">
        <v>40</v>
      </c>
      <c r="D1125" s="51" t="s">
        <v>49</v>
      </c>
      <c r="E1125" s="51" t="s">
        <v>3707</v>
      </c>
      <c r="F1125" s="58">
        <v>111.27368411576499</v>
      </c>
      <c r="G1125" s="58">
        <v>111.95222967714599</v>
      </c>
      <c r="H1125" s="58">
        <v>104.474316217929</v>
      </c>
      <c r="I1125" s="58">
        <v>112.04811654903401</v>
      </c>
      <c r="J1125" s="58">
        <v>131.96487225531999</v>
      </c>
      <c r="K1125" s="58">
        <v>91.092286372318895</v>
      </c>
      <c r="L1125" s="58">
        <v>101.01342718516101</v>
      </c>
      <c r="M1125" s="59">
        <v>0.65010574001458399</v>
      </c>
      <c r="N1125" s="59">
        <v>0.685960087797022</v>
      </c>
      <c r="O1125" s="59">
        <v>0.65320724265327001</v>
      </c>
      <c r="P1125" s="59">
        <v>0.62573872936251396</v>
      </c>
      <c r="Q1125" s="59">
        <v>0.59440112612963103</v>
      </c>
      <c r="R1125" s="59">
        <v>0.60252680297803096</v>
      </c>
      <c r="S1125" s="59">
        <v>0.53726983515772697</v>
      </c>
    </row>
    <row r="1126" spans="1:19" x14ac:dyDescent="0.35">
      <c r="A1126" t="s">
        <v>2294</v>
      </c>
      <c r="B1126" t="s">
        <v>2295</v>
      </c>
      <c r="C1126" s="51" t="s">
        <v>60</v>
      </c>
      <c r="D1126" s="51" t="s">
        <v>66</v>
      </c>
      <c r="E1126" s="51" t="s">
        <v>3708</v>
      </c>
      <c r="F1126" s="58">
        <v>109.01574855829099</v>
      </c>
      <c r="G1126" s="58">
        <v>106.855299536245</v>
      </c>
      <c r="H1126" s="58">
        <v>97.165178054347294</v>
      </c>
      <c r="I1126" s="58">
        <v>105.18514666033001</v>
      </c>
      <c r="J1126" s="58">
        <v>120.191510821039</v>
      </c>
      <c r="K1126" s="58">
        <v>92.872491518186905</v>
      </c>
      <c r="L1126" s="58">
        <v>106.990603955944</v>
      </c>
      <c r="M1126" s="59">
        <v>0.549346937748874</v>
      </c>
      <c r="N1126" s="59">
        <v>0.56676010832658597</v>
      </c>
      <c r="O1126" s="59">
        <v>0.54798328874582802</v>
      </c>
      <c r="P1126" s="59">
        <v>0.53513269786702</v>
      </c>
      <c r="Q1126" s="59">
        <v>0.51542398271535494</v>
      </c>
      <c r="R1126" s="59">
        <v>0.51878812467576096</v>
      </c>
      <c r="S1126" s="59">
        <v>0.47006403511300898</v>
      </c>
    </row>
    <row r="1127" spans="1:19" x14ac:dyDescent="0.35">
      <c r="A1127" t="s">
        <v>2222</v>
      </c>
      <c r="B1127" t="s">
        <v>2223</v>
      </c>
      <c r="C1127" s="51" t="s">
        <v>40</v>
      </c>
      <c r="D1127" s="51" t="s">
        <v>106</v>
      </c>
      <c r="E1127" s="51" t="s">
        <v>3708</v>
      </c>
      <c r="F1127" s="58">
        <v>103.843158516778</v>
      </c>
      <c r="G1127" s="58">
        <v>102.041975675074</v>
      </c>
      <c r="H1127" s="58">
        <v>91.027958504799997</v>
      </c>
      <c r="I1127" s="58">
        <v>98.540146148653903</v>
      </c>
      <c r="J1127" s="58">
        <v>120.304437336983</v>
      </c>
      <c r="K1127" s="58">
        <v>96.906444061165104</v>
      </c>
      <c r="L1127" s="58">
        <v>103.57328412991799</v>
      </c>
      <c r="M1127" s="59">
        <v>0.53349349771503596</v>
      </c>
      <c r="N1127" s="59">
        <v>0.549365208909526</v>
      </c>
      <c r="O1127" s="59">
        <v>0.52497644853820902</v>
      </c>
      <c r="P1127" s="59">
        <v>0.51609825163864198</v>
      </c>
      <c r="Q1127" s="59">
        <v>0.49388410835360202</v>
      </c>
      <c r="R1127" s="59">
        <v>0.49353666263254897</v>
      </c>
      <c r="S1127" s="59">
        <v>0.42778545990093098</v>
      </c>
    </row>
    <row r="1128" spans="1:19" x14ac:dyDescent="0.35">
      <c r="A1128" t="s">
        <v>2004</v>
      </c>
      <c r="B1128" t="s">
        <v>2005</v>
      </c>
      <c r="C1128" s="51" t="s">
        <v>40</v>
      </c>
      <c r="D1128" s="51" t="s">
        <v>135</v>
      </c>
      <c r="E1128" s="51" t="s">
        <v>3708</v>
      </c>
      <c r="F1128" s="58">
        <v>99.417968575629303</v>
      </c>
      <c r="G1128" s="58">
        <v>98.383943495635705</v>
      </c>
      <c r="H1128" s="58">
        <v>86.500300191275599</v>
      </c>
      <c r="I1128" s="58">
        <v>100.89075000366699</v>
      </c>
      <c r="J1128" s="58">
        <v>119.772138417812</v>
      </c>
      <c r="K1128" s="58">
        <v>92.094443660321602</v>
      </c>
      <c r="L1128" s="58">
        <v>103.57059139120101</v>
      </c>
      <c r="M1128" s="59">
        <v>0.474193525916414</v>
      </c>
      <c r="N1128" s="59">
        <v>0.49966731702274703</v>
      </c>
      <c r="O1128" s="59">
        <v>0.47256259627712099</v>
      </c>
      <c r="P1128" s="59">
        <v>0.452394830078169</v>
      </c>
      <c r="Q1128" s="59">
        <v>0.42232859396992201</v>
      </c>
      <c r="R1128" s="59">
        <v>0.42560012793154001</v>
      </c>
      <c r="S1128" s="59">
        <v>0.30453188925047298</v>
      </c>
    </row>
    <row r="1129" spans="1:19" x14ac:dyDescent="0.35">
      <c r="A1129" t="s">
        <v>1506</v>
      </c>
      <c r="B1129" t="s">
        <v>1507</v>
      </c>
      <c r="C1129" s="51" t="s">
        <v>60</v>
      </c>
      <c r="D1129" s="51" t="s">
        <v>256</v>
      </c>
      <c r="E1129" s="51" t="s">
        <v>3707</v>
      </c>
      <c r="F1129" s="58">
        <v>116.355554751338</v>
      </c>
      <c r="G1129" s="58">
        <v>131.072345478828</v>
      </c>
      <c r="H1129" s="58">
        <v>128.780381879385</v>
      </c>
      <c r="I1129" s="58">
        <v>118.449529306187</v>
      </c>
      <c r="J1129" s="58">
        <v>108.273227024631</v>
      </c>
      <c r="K1129" s="58">
        <v>105.719396905732</v>
      </c>
      <c r="L1129" s="58">
        <v>85.564188990497996</v>
      </c>
      <c r="M1129" s="59">
        <v>0.72250611769313799</v>
      </c>
      <c r="N1129" s="59">
        <v>0.753220080274558</v>
      </c>
      <c r="O1129" s="59">
        <v>0.72576985090227797</v>
      </c>
      <c r="P1129" s="59">
        <v>0.70176929916701403</v>
      </c>
      <c r="Q1129" s="59">
        <v>0.67404462644746699</v>
      </c>
      <c r="R1129" s="59">
        <v>0.68202765443220303</v>
      </c>
      <c r="S1129" s="59">
        <v>0.62805963064432402</v>
      </c>
    </row>
    <row r="1130" spans="1:19" x14ac:dyDescent="0.35">
      <c r="A1130" t="s">
        <v>1520</v>
      </c>
      <c r="B1130" t="s">
        <v>1521</v>
      </c>
      <c r="C1130" s="51" t="s">
        <v>40</v>
      </c>
      <c r="D1130" s="51" t="s">
        <v>233</v>
      </c>
      <c r="E1130" s="51" t="s">
        <v>3707</v>
      </c>
      <c r="F1130" s="58">
        <v>120.203018828422</v>
      </c>
      <c r="G1130" s="58">
        <v>113.809944435915</v>
      </c>
      <c r="H1130" s="58">
        <v>108.881469967046</v>
      </c>
      <c r="I1130" s="58">
        <v>110.73210444230401</v>
      </c>
      <c r="J1130" s="58">
        <v>112.918608861492</v>
      </c>
      <c r="K1130" s="58">
        <v>95.7239099276525</v>
      </c>
      <c r="L1130" s="58">
        <v>96.870677967902594</v>
      </c>
      <c r="M1130" s="59">
        <v>0.60346253288609997</v>
      </c>
      <c r="N1130" s="59">
        <v>0.64377005615229099</v>
      </c>
      <c r="O1130" s="59">
        <v>0.60770855652341804</v>
      </c>
      <c r="P1130" s="59">
        <v>0.57627246991635295</v>
      </c>
      <c r="Q1130" s="59">
        <v>0.54222333166274705</v>
      </c>
      <c r="R1130" s="59">
        <v>0.55209400997892699</v>
      </c>
      <c r="S1130" s="59">
        <v>0.48782369527556302</v>
      </c>
    </row>
    <row r="1131" spans="1:19" x14ac:dyDescent="0.35">
      <c r="A1131" t="s">
        <v>798</v>
      </c>
      <c r="B1131" t="s">
        <v>799</v>
      </c>
      <c r="C1131" s="51" t="s">
        <v>60</v>
      </c>
      <c r="D1131" s="51" t="s">
        <v>52</v>
      </c>
      <c r="E1131" s="51" t="s">
        <v>3707</v>
      </c>
      <c r="F1131" s="58">
        <v>125.13338095582</v>
      </c>
      <c r="G1131" s="58">
        <v>109.44395831493701</v>
      </c>
      <c r="H1131" s="58">
        <v>100.78933883431699</v>
      </c>
      <c r="I1131" s="58">
        <v>111.883404253588</v>
      </c>
      <c r="J1131" s="58">
        <v>117.421529555162</v>
      </c>
      <c r="K1131" s="58">
        <v>84.679683693806894</v>
      </c>
      <c r="L1131" s="58">
        <v>106.911328611947</v>
      </c>
      <c r="M1131" s="59">
        <v>0.66060923447282605</v>
      </c>
      <c r="N1131" s="59">
        <v>0.69540033984221605</v>
      </c>
      <c r="O1131" s="59">
        <v>0.66418067480688003</v>
      </c>
      <c r="P1131" s="59">
        <v>0.63594674851330402</v>
      </c>
      <c r="Q1131" s="59">
        <v>0.60433496268544495</v>
      </c>
      <c r="R1131" s="59">
        <v>0.61375689166417202</v>
      </c>
      <c r="S1131" s="59">
        <v>0.54029780754144896</v>
      </c>
    </row>
    <row r="1132" spans="1:19" x14ac:dyDescent="0.35">
      <c r="A1132" t="s">
        <v>1060</v>
      </c>
      <c r="B1132" t="s">
        <v>1061</v>
      </c>
      <c r="C1132" s="51" t="s">
        <v>60</v>
      </c>
      <c r="D1132" s="51" t="s">
        <v>233</v>
      </c>
      <c r="E1132" s="51" t="s">
        <v>3708</v>
      </c>
      <c r="F1132" s="58">
        <v>116.871360934178</v>
      </c>
      <c r="G1132" s="58">
        <v>126.361977957362</v>
      </c>
      <c r="H1132" s="58">
        <v>113.839404465345</v>
      </c>
      <c r="I1132" s="58">
        <v>121.387275066285</v>
      </c>
      <c r="J1132" s="58">
        <v>124.97563784308799</v>
      </c>
      <c r="K1132" s="58">
        <v>93.724210549683903</v>
      </c>
      <c r="L1132" s="58">
        <v>86.152963984632194</v>
      </c>
      <c r="M1132" s="59">
        <v>0.55494951723402597</v>
      </c>
      <c r="N1132" s="59">
        <v>0.56963060140671395</v>
      </c>
      <c r="O1132" s="59">
        <v>0.55576750364856498</v>
      </c>
      <c r="P1132" s="59">
        <v>0.54408439072252701</v>
      </c>
      <c r="Q1132" s="59">
        <v>0.52804393665453198</v>
      </c>
      <c r="R1132" s="59">
        <v>0.53168625664563496</v>
      </c>
      <c r="S1132" s="59">
        <v>0.49739669675881998</v>
      </c>
    </row>
    <row r="1133" spans="1:19" x14ac:dyDescent="0.35">
      <c r="A1133" t="s">
        <v>1532</v>
      </c>
      <c r="B1133" t="s">
        <v>1533</v>
      </c>
      <c r="C1133" s="51" t="s">
        <v>60</v>
      </c>
      <c r="D1133" s="51" t="s">
        <v>261</v>
      </c>
      <c r="E1133" s="51" t="s">
        <v>3708</v>
      </c>
      <c r="F1133" s="58">
        <v>109.856036373093</v>
      </c>
      <c r="G1133" s="58">
        <v>112.382977451942</v>
      </c>
      <c r="H1133" s="58">
        <v>108.54053206887799</v>
      </c>
      <c r="I1133" s="58">
        <v>113.055766367283</v>
      </c>
      <c r="J1133" s="58">
        <v>111.490522767554</v>
      </c>
      <c r="K1133" s="58">
        <v>96.697005800936097</v>
      </c>
      <c r="L1133" s="58">
        <v>87.857258312439598</v>
      </c>
      <c r="M1133" s="59">
        <v>0.49942894463555998</v>
      </c>
      <c r="N1133" s="59">
        <v>0.52462486825793897</v>
      </c>
      <c r="O1133" s="59">
        <v>0.50157120924320797</v>
      </c>
      <c r="P1133" s="59">
        <v>0.48103600582959699</v>
      </c>
      <c r="Q1133" s="59">
        <v>0.45533967119130297</v>
      </c>
      <c r="R1133" s="59">
        <v>0.46246444004551202</v>
      </c>
      <c r="S1133" s="59">
        <v>0.39092670914393501</v>
      </c>
    </row>
    <row r="1134" spans="1:19" x14ac:dyDescent="0.35">
      <c r="A1134" t="s">
        <v>1634</v>
      </c>
      <c r="B1134" t="s">
        <v>1635</v>
      </c>
      <c r="C1134" s="51" t="s">
        <v>60</v>
      </c>
      <c r="D1134" s="51" t="s">
        <v>223</v>
      </c>
      <c r="E1134" s="51" t="s">
        <v>3707</v>
      </c>
      <c r="F1134" s="58">
        <v>100.845250817523</v>
      </c>
      <c r="G1134" s="58">
        <v>116.223636569658</v>
      </c>
      <c r="H1134" s="58">
        <v>105.28577413531301</v>
      </c>
      <c r="I1134" s="58">
        <v>110.52039966851601</v>
      </c>
      <c r="J1134" s="58">
        <v>121.164416189172</v>
      </c>
      <c r="K1134" s="58">
        <v>85.3670328772087</v>
      </c>
      <c r="L1134" s="58">
        <v>93.245247109471805</v>
      </c>
      <c r="M1134" s="59">
        <v>0.71613450154951996</v>
      </c>
      <c r="N1134" s="59">
        <v>0.74656998518407203</v>
      </c>
      <c r="O1134" s="59">
        <v>0.71954998915089396</v>
      </c>
      <c r="P1134" s="59">
        <v>0.69445802558426595</v>
      </c>
      <c r="Q1134" s="59">
        <v>0.66652182102425594</v>
      </c>
      <c r="R1134" s="59">
        <v>0.675356473209763</v>
      </c>
      <c r="S1134" s="59">
        <v>0.62007776318718399</v>
      </c>
    </row>
    <row r="1135" spans="1:19" x14ac:dyDescent="0.35">
      <c r="A1135" t="s">
        <v>800</v>
      </c>
      <c r="B1135" t="s">
        <v>801</v>
      </c>
      <c r="C1135" s="51" t="s">
        <v>60</v>
      </c>
      <c r="D1135" s="51" t="s">
        <v>52</v>
      </c>
      <c r="E1135" s="51" t="s">
        <v>3707</v>
      </c>
      <c r="F1135" s="58">
        <v>119.193526486466</v>
      </c>
      <c r="G1135" s="58">
        <v>101.372260125458</v>
      </c>
      <c r="H1135" s="58">
        <v>100.831364139249</v>
      </c>
      <c r="I1135" s="58">
        <v>110.92678756686099</v>
      </c>
      <c r="J1135" s="58">
        <v>114.48515058544901</v>
      </c>
      <c r="K1135" s="58">
        <v>84.003055529447195</v>
      </c>
      <c r="L1135" s="58">
        <v>99.682924056946803</v>
      </c>
      <c r="M1135" s="59">
        <v>0.66041056300586298</v>
      </c>
      <c r="N1135" s="59">
        <v>0.69514903335721101</v>
      </c>
      <c r="O1135" s="59">
        <v>0.66386550788130005</v>
      </c>
      <c r="P1135" s="59">
        <v>0.63574335056055498</v>
      </c>
      <c r="Q1135" s="59">
        <v>0.60415677708649196</v>
      </c>
      <c r="R1135" s="59">
        <v>0.61356510000683695</v>
      </c>
      <c r="S1135" s="59">
        <v>0.540210880746545</v>
      </c>
    </row>
    <row r="1136" spans="1:19" x14ac:dyDescent="0.35">
      <c r="A1136" t="s">
        <v>3308</v>
      </c>
      <c r="B1136" t="s">
        <v>3309</v>
      </c>
      <c r="C1136" s="51" t="s">
        <v>60</v>
      </c>
      <c r="D1136" s="51" t="s">
        <v>49</v>
      </c>
      <c r="E1136" s="51" t="s">
        <v>3708</v>
      </c>
      <c r="F1136" s="58">
        <v>107.394760449385</v>
      </c>
      <c r="G1136" s="58">
        <v>107.915579007841</v>
      </c>
      <c r="H1136" s="58">
        <v>98.6537226004762</v>
      </c>
      <c r="I1136" s="58">
        <v>109.43005963279199</v>
      </c>
      <c r="J1136" s="58">
        <v>126.498456736512</v>
      </c>
      <c r="K1136" s="58">
        <v>90.243376591800796</v>
      </c>
      <c r="L1136" s="58">
        <v>99.300923492269106</v>
      </c>
      <c r="M1136" s="59">
        <v>0.54732005730197197</v>
      </c>
      <c r="N1136" s="59">
        <v>0.56720238514597598</v>
      </c>
      <c r="O1136" s="59">
        <v>0.54782544303737102</v>
      </c>
      <c r="P1136" s="59">
        <v>0.53288941351791597</v>
      </c>
      <c r="Q1136" s="59">
        <v>0.51208218941005301</v>
      </c>
      <c r="R1136" s="59">
        <v>0.51554954669631303</v>
      </c>
      <c r="S1136" s="59">
        <v>0.46571746718347501</v>
      </c>
    </row>
    <row r="1137" spans="1:19" x14ac:dyDescent="0.35">
      <c r="A1137" t="s">
        <v>3440</v>
      </c>
      <c r="B1137" t="s">
        <v>3441</v>
      </c>
      <c r="C1137" s="51" t="s">
        <v>60</v>
      </c>
      <c r="D1137" s="51" t="s">
        <v>199</v>
      </c>
      <c r="E1137" s="51" t="s">
        <v>3707</v>
      </c>
      <c r="F1137" s="58">
        <v>104.172555709568</v>
      </c>
      <c r="G1137" s="58">
        <v>107.314168123673</v>
      </c>
      <c r="H1137" s="58">
        <v>96.885603682608107</v>
      </c>
      <c r="I1137" s="58">
        <v>104.707808710054</v>
      </c>
      <c r="J1137" s="58">
        <v>120.861638000697</v>
      </c>
      <c r="K1137" s="58">
        <v>94.340640478780301</v>
      </c>
      <c r="L1137" s="58">
        <v>100.922744674453</v>
      </c>
      <c r="M1137" s="59">
        <v>0.52842617771863798</v>
      </c>
      <c r="N1137" s="59">
        <v>0.548010381889661</v>
      </c>
      <c r="O1137" s="59">
        <v>0.52689299411697599</v>
      </c>
      <c r="P1137" s="59">
        <v>0.51234832636088401</v>
      </c>
      <c r="Q1137" s="59">
        <v>0.48887738619867799</v>
      </c>
      <c r="R1137" s="59">
        <v>0.48953462442881401</v>
      </c>
      <c r="S1137" s="59">
        <v>0.428500100989122</v>
      </c>
    </row>
    <row r="1138" spans="1:19" x14ac:dyDescent="0.35">
      <c r="A1138" t="s">
        <v>1372</v>
      </c>
      <c r="B1138" t="s">
        <v>1373</v>
      </c>
      <c r="C1138" s="51" t="s">
        <v>40</v>
      </c>
      <c r="D1138" s="51" t="s">
        <v>216</v>
      </c>
      <c r="E1138" s="51" t="s">
        <v>3707</v>
      </c>
      <c r="F1138" s="58">
        <v>93.722280936049202</v>
      </c>
      <c r="G1138" s="58">
        <v>103.513653437074</v>
      </c>
      <c r="H1138" s="58">
        <v>106.96024292717</v>
      </c>
      <c r="I1138" s="58">
        <v>98.611764340087007</v>
      </c>
      <c r="J1138" s="58">
        <v>102.80063432888301</v>
      </c>
      <c r="K1138" s="58">
        <v>89.890213611589402</v>
      </c>
      <c r="L1138" s="58">
        <v>86.882152048457598</v>
      </c>
      <c r="M1138" s="59">
        <v>0.62911280075436804</v>
      </c>
      <c r="N1138" s="59">
        <v>0.66940512561672905</v>
      </c>
      <c r="O1138" s="59">
        <v>0.63244464423341196</v>
      </c>
      <c r="P1138" s="59">
        <v>0.60286473987766198</v>
      </c>
      <c r="Q1138" s="59">
        <v>0.56832641809683904</v>
      </c>
      <c r="R1138" s="59">
        <v>0.57734245216821101</v>
      </c>
      <c r="S1138" s="59">
        <v>0.4167520035101</v>
      </c>
    </row>
    <row r="1139" spans="1:19" x14ac:dyDescent="0.35">
      <c r="A1139" t="s">
        <v>1753</v>
      </c>
      <c r="B1139" t="s">
        <v>1754</v>
      </c>
      <c r="C1139" s="51" t="s">
        <v>40</v>
      </c>
      <c r="D1139" s="51" t="s">
        <v>41</v>
      </c>
      <c r="E1139" s="51" t="s">
        <v>3708</v>
      </c>
      <c r="F1139" s="58">
        <v>111.41497918088599</v>
      </c>
      <c r="G1139" s="58">
        <v>100.025844815052</v>
      </c>
      <c r="H1139" s="58">
        <v>98.903226809379603</v>
      </c>
      <c r="I1139" s="58">
        <v>114.839348861087</v>
      </c>
      <c r="J1139" s="58">
        <v>118.052228972628</v>
      </c>
      <c r="K1139" s="58">
        <v>94.632596186642104</v>
      </c>
      <c r="L1139" s="58">
        <v>94.766518916590798</v>
      </c>
      <c r="M1139" s="59">
        <v>0.54494080498411301</v>
      </c>
      <c r="N1139" s="59">
        <v>0.55298236216672203</v>
      </c>
      <c r="O1139" s="59">
        <v>0.527535117913427</v>
      </c>
      <c r="P1139" s="59">
        <v>0.51566502012090398</v>
      </c>
      <c r="Q1139" s="59">
        <v>0.49839390908836101</v>
      </c>
      <c r="R1139" s="59">
        <v>0.49585988376845502</v>
      </c>
      <c r="S1139" s="59">
        <v>0.42366155046103299</v>
      </c>
    </row>
    <row r="1140" spans="1:19" x14ac:dyDescent="0.35">
      <c r="A1140" t="s">
        <v>3595</v>
      </c>
      <c r="B1140" t="s">
        <v>3596</v>
      </c>
      <c r="C1140" s="51" t="s">
        <v>40</v>
      </c>
      <c r="D1140" s="51" t="s">
        <v>61</v>
      </c>
      <c r="E1140" s="51" t="s">
        <v>3708</v>
      </c>
      <c r="F1140" s="58">
        <v>100.50974740583899</v>
      </c>
      <c r="G1140" s="58">
        <v>100.9577902276</v>
      </c>
      <c r="H1140" s="58">
        <v>89.847800495188196</v>
      </c>
      <c r="I1140" s="58">
        <v>103.14550765624099</v>
      </c>
      <c r="J1140" s="58">
        <v>117.465976273617</v>
      </c>
      <c r="K1140" s="58">
        <v>89.419807401745999</v>
      </c>
      <c r="L1140" s="58">
        <v>104.848495426337</v>
      </c>
      <c r="M1140" s="59">
        <v>0.49105528971707102</v>
      </c>
      <c r="N1140" s="59">
        <v>0.51169448177767096</v>
      </c>
      <c r="O1140" s="59">
        <v>0.48966722938427198</v>
      </c>
      <c r="P1140" s="59">
        <v>0.47042805047488101</v>
      </c>
      <c r="Q1140" s="59">
        <v>0.44195853756411102</v>
      </c>
      <c r="R1140" s="59">
        <v>0.44342477602545</v>
      </c>
      <c r="S1140" s="59">
        <v>0.32533540873379602</v>
      </c>
    </row>
    <row r="1141" spans="1:19" x14ac:dyDescent="0.35">
      <c r="A1141" t="s">
        <v>1580</v>
      </c>
      <c r="B1141" t="s">
        <v>1581</v>
      </c>
      <c r="C1141" s="51" t="s">
        <v>40</v>
      </c>
      <c r="D1141" s="51" t="s">
        <v>230</v>
      </c>
      <c r="E1141" s="51" t="s">
        <v>3707</v>
      </c>
      <c r="F1141" s="58">
        <v>105.985086838722</v>
      </c>
      <c r="G1141" s="58">
        <v>118.588577201129</v>
      </c>
      <c r="H1141" s="58">
        <v>109.189842130765</v>
      </c>
      <c r="I1141" s="58">
        <v>115.302019558475</v>
      </c>
      <c r="J1141" s="58">
        <v>113.497574422082</v>
      </c>
      <c r="K1141" s="58">
        <v>98.172361350265405</v>
      </c>
      <c r="L1141" s="58">
        <v>85.124254082558593</v>
      </c>
      <c r="M1141" s="59">
        <v>0.64448457961884298</v>
      </c>
      <c r="N1141" s="59">
        <v>0.68128618684779796</v>
      </c>
      <c r="O1141" s="59">
        <v>0.64765669821830096</v>
      </c>
      <c r="P1141" s="59">
        <v>0.62082352515630301</v>
      </c>
      <c r="Q1141" s="59">
        <v>0.58955226623953905</v>
      </c>
      <c r="R1141" s="59">
        <v>0.59793798216498295</v>
      </c>
      <c r="S1141" s="59">
        <v>0.53696308434253204</v>
      </c>
    </row>
    <row r="1142" spans="1:19" x14ac:dyDescent="0.35">
      <c r="A1142" t="s">
        <v>2216</v>
      </c>
      <c r="B1142" t="s">
        <v>2217</v>
      </c>
      <c r="C1142" s="51" t="s">
        <v>60</v>
      </c>
      <c r="D1142" s="51" t="s">
        <v>106</v>
      </c>
      <c r="E1142" s="51" t="s">
        <v>3707</v>
      </c>
      <c r="F1142" s="58">
        <v>100.976534523759</v>
      </c>
      <c r="G1142" s="58">
        <v>97.638476521450997</v>
      </c>
      <c r="H1142" s="58">
        <v>88.862469544980002</v>
      </c>
      <c r="I1142" s="58">
        <v>105.414413958183</v>
      </c>
      <c r="J1142" s="58">
        <v>113.912217424215</v>
      </c>
      <c r="K1142" s="58">
        <v>95.509472347314002</v>
      </c>
      <c r="L1142" s="58">
        <v>96.024153465672796</v>
      </c>
      <c r="M1142" s="59">
        <v>0.67538115152189604</v>
      </c>
      <c r="N1142" s="59">
        <v>0.70095849712591796</v>
      </c>
      <c r="O1142" s="59">
        <v>0.66453810786467205</v>
      </c>
      <c r="P1142" s="59">
        <v>0.64506863308468598</v>
      </c>
      <c r="Q1142" s="59">
        <v>0.61916520847005196</v>
      </c>
      <c r="R1142" s="59">
        <v>0.61940822455339095</v>
      </c>
      <c r="S1142" s="59">
        <v>0.54667622663708104</v>
      </c>
    </row>
    <row r="1143" spans="1:19" x14ac:dyDescent="0.35">
      <c r="A1143" t="s">
        <v>1492</v>
      </c>
      <c r="B1143" t="s">
        <v>1493</v>
      </c>
      <c r="C1143" s="51" t="s">
        <v>60</v>
      </c>
      <c r="D1143" s="51" t="s">
        <v>249</v>
      </c>
      <c r="E1143" s="51" t="s">
        <v>3707</v>
      </c>
      <c r="F1143" s="58">
        <v>112.563254190208</v>
      </c>
      <c r="G1143" s="58">
        <v>108.514493184345</v>
      </c>
      <c r="H1143" s="58">
        <v>93.136674912462198</v>
      </c>
      <c r="I1143" s="58">
        <v>101.57405627286001</v>
      </c>
      <c r="J1143" s="58">
        <v>106.581935281993</v>
      </c>
      <c r="K1143" s="58">
        <v>90.687467573086195</v>
      </c>
      <c r="L1143" s="58">
        <v>104.840489760658</v>
      </c>
      <c r="M1143" s="59">
        <v>0.67484799596165301</v>
      </c>
      <c r="N1143" s="59">
        <v>0.70366675810679702</v>
      </c>
      <c r="O1143" s="59">
        <v>0.67867919678851696</v>
      </c>
      <c r="P1143" s="59">
        <v>0.64988687234143605</v>
      </c>
      <c r="Q1143" s="59">
        <v>0.61788592212780802</v>
      </c>
      <c r="R1143" s="59">
        <v>0.62781190016104005</v>
      </c>
      <c r="S1143" s="59">
        <v>0.53447075428352298</v>
      </c>
    </row>
    <row r="1144" spans="1:19" x14ac:dyDescent="0.35">
      <c r="A1144" t="s">
        <v>2186</v>
      </c>
      <c r="B1144" t="s">
        <v>2187</v>
      </c>
      <c r="C1144" s="51" t="s">
        <v>60</v>
      </c>
      <c r="D1144" s="51" t="s">
        <v>41</v>
      </c>
      <c r="E1144" s="51" t="s">
        <v>3708</v>
      </c>
      <c r="F1144" s="58">
        <v>105.430993898769</v>
      </c>
      <c r="G1144" s="58">
        <v>98.897056999224901</v>
      </c>
      <c r="H1144" s="58">
        <v>101.152520528571</v>
      </c>
      <c r="I1144" s="58">
        <v>107.85200957642</v>
      </c>
      <c r="J1144" s="58">
        <v>124.689798632004</v>
      </c>
      <c r="K1144" s="58">
        <v>94.282276856401197</v>
      </c>
      <c r="L1144" s="58">
        <v>100.981209194249</v>
      </c>
      <c r="M1144" s="59">
        <v>0.55429397529273405</v>
      </c>
      <c r="N1144" s="59">
        <v>0.56628226008068205</v>
      </c>
      <c r="O1144" s="59">
        <v>0.54432463185034596</v>
      </c>
      <c r="P1144" s="59">
        <v>0.52878527303455902</v>
      </c>
      <c r="Q1144" s="59">
        <v>0.50724304178011803</v>
      </c>
      <c r="R1144" s="59">
        <v>0.51138489294077405</v>
      </c>
      <c r="S1144" s="59">
        <v>0.445619203645095</v>
      </c>
    </row>
    <row r="1145" spans="1:19" x14ac:dyDescent="0.35">
      <c r="A1145" t="s">
        <v>954</v>
      </c>
      <c r="B1145" t="s">
        <v>955</v>
      </c>
      <c r="C1145" s="51" t="s">
        <v>60</v>
      </c>
      <c r="D1145" s="51" t="s">
        <v>216</v>
      </c>
      <c r="E1145" s="51" t="s">
        <v>3708</v>
      </c>
      <c r="F1145" s="58">
        <v>120.221861811594</v>
      </c>
      <c r="G1145" s="58">
        <v>115.17436232263201</v>
      </c>
      <c r="H1145" s="58">
        <v>118.001691124077</v>
      </c>
      <c r="I1145" s="58">
        <v>119.81301113376099</v>
      </c>
      <c r="J1145" s="58">
        <v>118.025831193047</v>
      </c>
      <c r="K1145" s="58">
        <v>93.682874428136401</v>
      </c>
      <c r="L1145" s="58">
        <v>90.870865449477705</v>
      </c>
      <c r="M1145" s="59">
        <v>0.52292272335934598</v>
      </c>
      <c r="N1145" s="59">
        <v>0.54310515684582295</v>
      </c>
      <c r="O1145" s="59">
        <v>0.52420302177924305</v>
      </c>
      <c r="P1145" s="59">
        <v>0.50784190290602604</v>
      </c>
      <c r="Q1145" s="59">
        <v>0.48582797082460599</v>
      </c>
      <c r="R1145" s="59">
        <v>0.49045259020380599</v>
      </c>
      <c r="S1145" s="59">
        <v>0.44188875112317599</v>
      </c>
    </row>
    <row r="1146" spans="1:19" x14ac:dyDescent="0.35">
      <c r="A1146" t="s">
        <v>744</v>
      </c>
      <c r="B1146" t="s">
        <v>745</v>
      </c>
      <c r="C1146" s="51" t="s">
        <v>40</v>
      </c>
      <c r="D1146" s="51" t="s">
        <v>233</v>
      </c>
      <c r="E1146" s="51" t="s">
        <v>3708</v>
      </c>
      <c r="F1146" s="58">
        <v>98.242155502205406</v>
      </c>
      <c r="G1146" s="58">
        <v>98.788729452901507</v>
      </c>
      <c r="H1146" s="58">
        <v>98.290397178242699</v>
      </c>
      <c r="I1146" s="58">
        <v>103.33401844444199</v>
      </c>
      <c r="J1146" s="58">
        <v>104.535600642859</v>
      </c>
      <c r="K1146" s="58">
        <v>94.340583147127703</v>
      </c>
      <c r="L1146" s="58">
        <v>89.572128266918895</v>
      </c>
      <c r="M1146" s="59">
        <v>0.49006569084387902</v>
      </c>
      <c r="N1146" s="59">
        <v>0.50822931068437105</v>
      </c>
      <c r="O1146" s="59">
        <v>0.49001279135270398</v>
      </c>
      <c r="P1146" s="59">
        <v>0.47545051907083402</v>
      </c>
      <c r="Q1146" s="59">
        <v>0.45559749743709399</v>
      </c>
      <c r="R1146" s="59">
        <v>0.460075078029764</v>
      </c>
      <c r="S1146" s="59">
        <v>0.39956043922218798</v>
      </c>
    </row>
    <row r="1147" spans="1:19" x14ac:dyDescent="0.35">
      <c r="A1147" t="s">
        <v>1972</v>
      </c>
      <c r="B1147" t="s">
        <v>1973</v>
      </c>
      <c r="C1147" s="51" t="s">
        <v>40</v>
      </c>
      <c r="D1147" s="51" t="s">
        <v>109</v>
      </c>
      <c r="E1147" s="51" t="s">
        <v>3707</v>
      </c>
      <c r="F1147" s="58">
        <v>106.82340842919299</v>
      </c>
      <c r="G1147" s="58">
        <v>101.579772668858</v>
      </c>
      <c r="H1147" s="58">
        <v>99.049118273858696</v>
      </c>
      <c r="I1147" s="58">
        <v>111.29028727238099</v>
      </c>
      <c r="J1147" s="58">
        <v>112.16755101207499</v>
      </c>
      <c r="K1147" s="58">
        <v>93.568612444441399</v>
      </c>
      <c r="L1147" s="58">
        <v>94.834102472789496</v>
      </c>
      <c r="M1147" s="59">
        <v>0.60950574648120603</v>
      </c>
      <c r="N1147" s="59">
        <v>0.65394021976961103</v>
      </c>
      <c r="O1147" s="59">
        <v>0.61121827536022799</v>
      </c>
      <c r="P1147" s="59">
        <v>0.58173231068311504</v>
      </c>
      <c r="Q1147" s="59">
        <v>0.54487143956010597</v>
      </c>
      <c r="R1147" s="59">
        <v>0.55165507061832997</v>
      </c>
      <c r="S1147" s="59">
        <v>0.45568645157910698</v>
      </c>
    </row>
    <row r="1148" spans="1:19" x14ac:dyDescent="0.35">
      <c r="A1148" t="s">
        <v>2296</v>
      </c>
      <c r="B1148" t="s">
        <v>2297</v>
      </c>
      <c r="C1148" s="51" t="s">
        <v>60</v>
      </c>
      <c r="D1148" s="51" t="s">
        <v>66</v>
      </c>
      <c r="E1148" s="51" t="s">
        <v>3707</v>
      </c>
      <c r="F1148" s="58">
        <v>107.60602033028501</v>
      </c>
      <c r="G1148" s="58">
        <v>107.451881262168</v>
      </c>
      <c r="H1148" s="58">
        <v>98.801005956973498</v>
      </c>
      <c r="I1148" s="58">
        <v>103.473977762129</v>
      </c>
      <c r="J1148" s="58">
        <v>122.16540840870699</v>
      </c>
      <c r="K1148" s="58">
        <v>90.103430027726802</v>
      </c>
      <c r="L1148" s="58">
        <v>106.993450166816</v>
      </c>
      <c r="M1148" s="59">
        <v>0.69493756061517697</v>
      </c>
      <c r="N1148" s="59">
        <v>0.72542342380901903</v>
      </c>
      <c r="O1148" s="59">
        <v>0.69587458127767399</v>
      </c>
      <c r="P1148" s="59">
        <v>0.670054982199768</v>
      </c>
      <c r="Q1148" s="59">
        <v>0.63824817270495204</v>
      </c>
      <c r="R1148" s="59">
        <v>0.64342695422895801</v>
      </c>
      <c r="S1148" s="59">
        <v>0.56873138844873095</v>
      </c>
    </row>
    <row r="1149" spans="1:19" x14ac:dyDescent="0.35">
      <c r="A1149" t="s">
        <v>1086</v>
      </c>
      <c r="B1149" t="s">
        <v>1087</v>
      </c>
      <c r="C1149" s="51" t="s">
        <v>40</v>
      </c>
      <c r="D1149" s="51" t="s">
        <v>230</v>
      </c>
      <c r="E1149" s="51" t="s">
        <v>3707</v>
      </c>
      <c r="F1149" s="58">
        <v>110.998849648161</v>
      </c>
      <c r="G1149" s="58">
        <v>109.859134518253</v>
      </c>
      <c r="H1149" s="58">
        <v>104.306419243226</v>
      </c>
      <c r="I1149" s="58">
        <v>113.322194947941</v>
      </c>
      <c r="J1149" s="58">
        <v>105.958426484559</v>
      </c>
      <c r="K1149" s="58">
        <v>88.984373500008004</v>
      </c>
      <c r="L1149" s="58">
        <v>84.128917398162002</v>
      </c>
      <c r="M1149" s="59">
        <v>0.63450452938492696</v>
      </c>
      <c r="N1149" s="59">
        <v>0.67379519292349899</v>
      </c>
      <c r="O1149" s="59">
        <v>0.638127608359635</v>
      </c>
      <c r="P1149" s="59">
        <v>0.60900217201269402</v>
      </c>
      <c r="Q1149" s="59">
        <v>0.57498053859073905</v>
      </c>
      <c r="R1149" s="59">
        <v>0.58428484741280495</v>
      </c>
      <c r="S1149" s="59">
        <v>0.51511580350137098</v>
      </c>
    </row>
    <row r="1150" spans="1:19" x14ac:dyDescent="0.35">
      <c r="A1150" t="s">
        <v>862</v>
      </c>
      <c r="B1150" t="s">
        <v>863</v>
      </c>
      <c r="C1150" s="51" t="s">
        <v>40</v>
      </c>
      <c r="D1150" s="51" t="s">
        <v>52</v>
      </c>
      <c r="E1150" s="51" t="s">
        <v>3708</v>
      </c>
      <c r="F1150" s="58">
        <v>100.991057275138</v>
      </c>
      <c r="G1150" s="58">
        <v>101.081709056254</v>
      </c>
      <c r="H1150" s="58">
        <v>108.106965269821</v>
      </c>
      <c r="I1150" s="58">
        <v>113.398299218891</v>
      </c>
      <c r="J1150" s="58">
        <v>119.03700610269399</v>
      </c>
      <c r="K1150" s="58">
        <v>89.5153219350304</v>
      </c>
      <c r="L1150" s="58">
        <v>88.026496243218006</v>
      </c>
      <c r="M1150" s="59">
        <v>0.53175194261014802</v>
      </c>
      <c r="N1150" s="59">
        <v>0.55085133946153997</v>
      </c>
      <c r="O1150" s="59">
        <v>0.52887277989997505</v>
      </c>
      <c r="P1150" s="59">
        <v>0.50914212535292802</v>
      </c>
      <c r="Q1150" s="59">
        <v>0.48541677972348202</v>
      </c>
      <c r="R1150" s="59">
        <v>0.491828694572568</v>
      </c>
      <c r="S1150" s="59">
        <v>0.42863736471164599</v>
      </c>
    </row>
    <row r="1151" spans="1:19" x14ac:dyDescent="0.35">
      <c r="A1151" t="s">
        <v>3104</v>
      </c>
      <c r="B1151" t="s">
        <v>3105</v>
      </c>
      <c r="C1151" s="51" t="s">
        <v>40</v>
      </c>
      <c r="D1151" s="51" t="s">
        <v>99</v>
      </c>
      <c r="E1151" s="51" t="s">
        <v>3708</v>
      </c>
      <c r="F1151" s="58">
        <v>108.115272432022</v>
      </c>
      <c r="G1151" s="58">
        <v>104.925147403816</v>
      </c>
      <c r="H1151" s="58">
        <v>102.753816649272</v>
      </c>
      <c r="I1151" s="58">
        <v>115.556039834087</v>
      </c>
      <c r="J1151" s="58">
        <v>118.081087971147</v>
      </c>
      <c r="K1151" s="58">
        <v>89.038093258523901</v>
      </c>
      <c r="L1151" s="58">
        <v>95.140711934189795</v>
      </c>
      <c r="M1151" s="59">
        <v>0.552260149858397</v>
      </c>
      <c r="N1151" s="59">
        <v>0.56782516461081001</v>
      </c>
      <c r="O1151" s="59">
        <v>0.53664707751753604</v>
      </c>
      <c r="P1151" s="59">
        <v>0.52327100261890103</v>
      </c>
      <c r="Q1151" s="59">
        <v>0.50870512727238004</v>
      </c>
      <c r="R1151" s="59">
        <v>0.50280998062309401</v>
      </c>
      <c r="S1151" s="59">
        <v>0.44579107207912799</v>
      </c>
    </row>
    <row r="1152" spans="1:19" x14ac:dyDescent="0.35">
      <c r="A1152" t="s">
        <v>854</v>
      </c>
      <c r="B1152" t="s">
        <v>855</v>
      </c>
      <c r="C1152" s="51" t="s">
        <v>60</v>
      </c>
      <c r="D1152" s="51" t="s">
        <v>249</v>
      </c>
      <c r="E1152" s="51" t="s">
        <v>3707</v>
      </c>
      <c r="F1152" s="58">
        <v>109.436793651844</v>
      </c>
      <c r="G1152" s="58">
        <v>117.904742112647</v>
      </c>
      <c r="H1152" s="58">
        <v>96.773806007945893</v>
      </c>
      <c r="I1152" s="58">
        <v>108.557437626378</v>
      </c>
      <c r="J1152" s="58">
        <v>113.48541310498</v>
      </c>
      <c r="K1152" s="58">
        <v>82.486346659074599</v>
      </c>
      <c r="L1152" s="58">
        <v>103.69033036643</v>
      </c>
      <c r="M1152" s="59">
        <v>0.64400476846593402</v>
      </c>
      <c r="N1152" s="59">
        <v>0.68186930859322004</v>
      </c>
      <c r="O1152" s="59">
        <v>0.64807473607818</v>
      </c>
      <c r="P1152" s="59">
        <v>0.61864512995135101</v>
      </c>
      <c r="Q1152" s="59">
        <v>0.58580498121657898</v>
      </c>
      <c r="R1152" s="59">
        <v>0.59545528891122701</v>
      </c>
      <c r="S1152" s="59">
        <v>0.52239386703767099</v>
      </c>
    </row>
    <row r="1153" spans="1:19" x14ac:dyDescent="0.35">
      <c r="A1153" t="s">
        <v>2014</v>
      </c>
      <c r="B1153" t="s">
        <v>2015</v>
      </c>
      <c r="C1153" s="51" t="s">
        <v>60</v>
      </c>
      <c r="D1153" s="51" t="s">
        <v>135</v>
      </c>
      <c r="E1153" s="51" t="s">
        <v>3707</v>
      </c>
      <c r="F1153" s="58">
        <v>101.043506309168</v>
      </c>
      <c r="G1153" s="58">
        <v>99.039809545030394</v>
      </c>
      <c r="H1153" s="58">
        <v>89.820378709502407</v>
      </c>
      <c r="I1153" s="58">
        <v>104.74834250653799</v>
      </c>
      <c r="J1153" s="58">
        <v>125.10762674099701</v>
      </c>
      <c r="K1153" s="58">
        <v>90.808953345012895</v>
      </c>
      <c r="L1153" s="58">
        <v>103.97844503796701</v>
      </c>
      <c r="M1153" s="59">
        <v>0.607359055373076</v>
      </c>
      <c r="N1153" s="59">
        <v>0.65033005188658</v>
      </c>
      <c r="O1153" s="59">
        <v>0.61015236134711004</v>
      </c>
      <c r="P1153" s="59">
        <v>0.57497078575220895</v>
      </c>
      <c r="Q1153" s="59">
        <v>0.53407046807394998</v>
      </c>
      <c r="R1153" s="59">
        <v>0.54440388118675698</v>
      </c>
      <c r="S1153" s="59">
        <v>0.42693935388576099</v>
      </c>
    </row>
    <row r="1154" spans="1:19" x14ac:dyDescent="0.35">
      <c r="A1154" t="s">
        <v>3436</v>
      </c>
      <c r="B1154" t="s">
        <v>3437</v>
      </c>
      <c r="C1154" s="51" t="s">
        <v>60</v>
      </c>
      <c r="D1154" s="51" t="s">
        <v>199</v>
      </c>
      <c r="E1154" s="51" t="s">
        <v>3707</v>
      </c>
      <c r="F1154" s="58">
        <v>97.124461289139504</v>
      </c>
      <c r="G1154" s="58">
        <v>100.71148673144801</v>
      </c>
      <c r="H1154" s="58">
        <v>92.264775597111495</v>
      </c>
      <c r="I1154" s="58">
        <v>102.011477660287</v>
      </c>
      <c r="J1154" s="58">
        <v>115.096208510612</v>
      </c>
      <c r="K1154" s="58">
        <v>94.614324588948406</v>
      </c>
      <c r="L1154" s="58">
        <v>98.012929360551198</v>
      </c>
      <c r="M1154" s="59">
        <v>0.63538173446211998</v>
      </c>
      <c r="N1154" s="59">
        <v>0.67328326012393402</v>
      </c>
      <c r="O1154" s="59">
        <v>0.63730222928706404</v>
      </c>
      <c r="P1154" s="59">
        <v>0.61017719571844697</v>
      </c>
      <c r="Q1154" s="59">
        <v>0.57634693824648597</v>
      </c>
      <c r="R1154" s="59">
        <v>0.58178694949464804</v>
      </c>
      <c r="S1154" s="59">
        <v>0.50744554002681797</v>
      </c>
    </row>
    <row r="1155" spans="1:19" x14ac:dyDescent="0.35">
      <c r="A1155" t="s">
        <v>866</v>
      </c>
      <c r="B1155" t="s">
        <v>867</v>
      </c>
      <c r="C1155" s="51" t="s">
        <v>60</v>
      </c>
      <c r="D1155" s="51" t="s">
        <v>52</v>
      </c>
      <c r="E1155" s="51" t="s">
        <v>3708</v>
      </c>
      <c r="F1155" s="58">
        <v>100.991057275138</v>
      </c>
      <c r="G1155" s="58">
        <v>101.081709056254</v>
      </c>
      <c r="H1155" s="58">
        <v>108.106965269821</v>
      </c>
      <c r="I1155" s="58">
        <v>113.398299218891</v>
      </c>
      <c r="J1155" s="58">
        <v>119.03700610269399</v>
      </c>
      <c r="K1155" s="58">
        <v>89.5153219350304</v>
      </c>
      <c r="L1155" s="58">
        <v>88.026496243218006</v>
      </c>
      <c r="M1155" s="59">
        <v>0.53175194261014802</v>
      </c>
      <c r="N1155" s="59">
        <v>0.55085133946153997</v>
      </c>
      <c r="O1155" s="59">
        <v>0.52887277989997505</v>
      </c>
      <c r="P1155" s="59">
        <v>0.50914212535292802</v>
      </c>
      <c r="Q1155" s="59">
        <v>0.48541677972348202</v>
      </c>
      <c r="R1155" s="59">
        <v>0.491828694572568</v>
      </c>
      <c r="S1155" s="59">
        <v>0.42863736471164599</v>
      </c>
    </row>
    <row r="1156" spans="1:19" x14ac:dyDescent="0.35">
      <c r="A1156" t="s">
        <v>746</v>
      </c>
      <c r="B1156" t="s">
        <v>747</v>
      </c>
      <c r="C1156" s="51" t="s">
        <v>40</v>
      </c>
      <c r="D1156" s="51" t="s">
        <v>233</v>
      </c>
      <c r="E1156" s="51" t="s">
        <v>3708</v>
      </c>
      <c r="F1156" s="58">
        <v>98.242155502205406</v>
      </c>
      <c r="G1156" s="58">
        <v>98.788729452901507</v>
      </c>
      <c r="H1156" s="58">
        <v>98.290397178242699</v>
      </c>
      <c r="I1156" s="58">
        <v>103.33401844444199</v>
      </c>
      <c r="J1156" s="58">
        <v>104.535600642859</v>
      </c>
      <c r="K1156" s="58">
        <v>94.340583147127703</v>
      </c>
      <c r="L1156" s="58">
        <v>89.572128266918895</v>
      </c>
      <c r="M1156" s="59">
        <v>0.49006569084387902</v>
      </c>
      <c r="N1156" s="59">
        <v>0.50822931068437105</v>
      </c>
      <c r="O1156" s="59">
        <v>0.49001279135270398</v>
      </c>
      <c r="P1156" s="59">
        <v>0.47545051907083402</v>
      </c>
      <c r="Q1156" s="59">
        <v>0.45559749743709399</v>
      </c>
      <c r="R1156" s="59">
        <v>0.460075078029764</v>
      </c>
      <c r="S1156" s="59">
        <v>0.39956043922218798</v>
      </c>
    </row>
    <row r="1157" spans="1:19" x14ac:dyDescent="0.35">
      <c r="A1157" t="s">
        <v>1414</v>
      </c>
      <c r="B1157" t="s">
        <v>1415</v>
      </c>
      <c r="C1157" s="51" t="s">
        <v>60</v>
      </c>
      <c r="D1157" s="51" t="s">
        <v>233</v>
      </c>
      <c r="E1157" s="51" t="s">
        <v>3708</v>
      </c>
      <c r="F1157" s="58">
        <v>114.68322634045499</v>
      </c>
      <c r="G1157" s="58">
        <v>119.207694998858</v>
      </c>
      <c r="H1157" s="58">
        <v>112.043901584944</v>
      </c>
      <c r="I1157" s="58">
        <v>116.98671740591099</v>
      </c>
      <c r="J1157" s="58">
        <v>122.88297437689999</v>
      </c>
      <c r="K1157" s="58">
        <v>100.66082453324999</v>
      </c>
      <c r="L1157" s="58">
        <v>92.088457718152895</v>
      </c>
      <c r="M1157" s="59">
        <v>0.429748831486224</v>
      </c>
      <c r="N1157" s="59">
        <v>0.44420770286136202</v>
      </c>
      <c r="O1157" s="59">
        <v>0.429900065806534</v>
      </c>
      <c r="P1157" s="59">
        <v>0.41842387446312301</v>
      </c>
      <c r="Q1157" s="59">
        <v>0.40181369464873501</v>
      </c>
      <c r="R1157" s="59">
        <v>0.40536025546287302</v>
      </c>
      <c r="S1157" s="59">
        <v>0.36982868933166002</v>
      </c>
    </row>
    <row r="1158" spans="1:19" x14ac:dyDescent="0.35">
      <c r="A1158" t="s">
        <v>1582</v>
      </c>
      <c r="B1158" t="s">
        <v>1583</v>
      </c>
      <c r="C1158" s="51" t="s">
        <v>60</v>
      </c>
      <c r="D1158" s="51" t="s">
        <v>230</v>
      </c>
      <c r="E1158" s="51" t="s">
        <v>3708</v>
      </c>
      <c r="F1158" s="58">
        <v>108.075674858689</v>
      </c>
      <c r="G1158" s="58">
        <v>118.168900353735</v>
      </c>
      <c r="H1158" s="58">
        <v>111.18501343411199</v>
      </c>
      <c r="I1158" s="58">
        <v>114.31657742464201</v>
      </c>
      <c r="J1158" s="58">
        <v>116.529699634373</v>
      </c>
      <c r="K1158" s="58">
        <v>96.565527121955796</v>
      </c>
      <c r="L1158" s="58">
        <v>87.074243378297396</v>
      </c>
      <c r="M1158" s="59">
        <v>0.54317194783011702</v>
      </c>
      <c r="N1158" s="59">
        <v>0.562537747855548</v>
      </c>
      <c r="O1158" s="59">
        <v>0.54438680319962096</v>
      </c>
      <c r="P1158" s="59">
        <v>0.52851281148875295</v>
      </c>
      <c r="Q1158" s="59">
        <v>0.50782746525851197</v>
      </c>
      <c r="R1158" s="59">
        <v>0.51329406348203699</v>
      </c>
      <c r="S1158" s="59">
        <v>0.46821857980880299</v>
      </c>
    </row>
    <row r="1159" spans="1:19" x14ac:dyDescent="0.35">
      <c r="A1159" t="s">
        <v>896</v>
      </c>
      <c r="B1159" t="s">
        <v>897</v>
      </c>
      <c r="C1159" s="51" t="s">
        <v>60</v>
      </c>
      <c r="D1159" s="51" t="s">
        <v>223</v>
      </c>
      <c r="E1159" s="51" t="s">
        <v>3708</v>
      </c>
      <c r="F1159" s="58">
        <v>100.384619074106</v>
      </c>
      <c r="G1159" s="58">
        <v>111.26803322308101</v>
      </c>
      <c r="H1159" s="58">
        <v>107.35504099473999</v>
      </c>
      <c r="I1159" s="58">
        <v>99.806043020272597</v>
      </c>
      <c r="J1159" s="58">
        <v>101.529549873544</v>
      </c>
      <c r="K1159" s="58">
        <v>98.7118808673563</v>
      </c>
      <c r="L1159" s="58">
        <v>85.9274715330872</v>
      </c>
      <c r="M1159" s="59">
        <v>0.47981561567318698</v>
      </c>
      <c r="N1159" s="59">
        <v>0.50135684389722002</v>
      </c>
      <c r="O1159" s="59">
        <v>0.47940188748338403</v>
      </c>
      <c r="P1159" s="59">
        <v>0.46343049577780299</v>
      </c>
      <c r="Q1159" s="59">
        <v>0.43952101441623598</v>
      </c>
      <c r="R1159" s="59">
        <v>0.44358698044492301</v>
      </c>
      <c r="S1159" s="59">
        <v>0.38430840438379299</v>
      </c>
    </row>
    <row r="1160" spans="1:19" x14ac:dyDescent="0.35">
      <c r="A1160" t="s">
        <v>1134</v>
      </c>
      <c r="B1160" t="s">
        <v>1135</v>
      </c>
      <c r="C1160" s="51" t="s">
        <v>40</v>
      </c>
      <c r="D1160" s="51" t="s">
        <v>230</v>
      </c>
      <c r="E1160" s="51" t="s">
        <v>3707</v>
      </c>
      <c r="F1160" s="58">
        <v>104.10089775617</v>
      </c>
      <c r="G1160" s="58">
        <v>115.030571672061</v>
      </c>
      <c r="H1160" s="58">
        <v>106.13176459108401</v>
      </c>
      <c r="I1160" s="58">
        <v>97.360310417380305</v>
      </c>
      <c r="J1160" s="58">
        <v>105.424921085515</v>
      </c>
      <c r="K1160" s="58">
        <v>93.750697773199803</v>
      </c>
      <c r="L1160" s="58">
        <v>86.437557167815896</v>
      </c>
      <c r="M1160" s="59">
        <v>0.64721775547642801</v>
      </c>
      <c r="N1160" s="59">
        <v>0.64537285512402898</v>
      </c>
      <c r="O1160" s="59">
        <v>0.61199784676744196</v>
      </c>
      <c r="P1160" s="59">
        <v>0.62232049342952001</v>
      </c>
      <c r="Q1160" s="59">
        <v>0.58960075020692804</v>
      </c>
      <c r="R1160" s="59">
        <v>0.57300459834564499</v>
      </c>
      <c r="S1160" s="59">
        <v>0.45321790268353201</v>
      </c>
    </row>
    <row r="1161" spans="1:19" x14ac:dyDescent="0.35">
      <c r="A1161" t="s">
        <v>3438</v>
      </c>
      <c r="B1161" t="s">
        <v>3439</v>
      </c>
      <c r="C1161" s="51" t="s">
        <v>60</v>
      </c>
      <c r="D1161" s="51" t="s">
        <v>199</v>
      </c>
      <c r="E1161" s="51" t="s">
        <v>3707</v>
      </c>
      <c r="F1161" s="58">
        <v>97.124461289139504</v>
      </c>
      <c r="G1161" s="58">
        <v>101.95025451985499</v>
      </c>
      <c r="H1161" s="58">
        <v>98.071234702411203</v>
      </c>
      <c r="I1161" s="58">
        <v>102.011477660287</v>
      </c>
      <c r="J1161" s="58">
        <v>115.096208510612</v>
      </c>
      <c r="K1161" s="58">
        <v>96.699390797685595</v>
      </c>
      <c r="L1161" s="58">
        <v>100.03149001508601</v>
      </c>
      <c r="M1161" s="59">
        <v>0.63538173446211998</v>
      </c>
      <c r="N1161" s="59">
        <v>0.67328326012393402</v>
      </c>
      <c r="O1161" s="59">
        <v>0.63730222928706404</v>
      </c>
      <c r="P1161" s="59">
        <v>0.61017719571844697</v>
      </c>
      <c r="Q1161" s="59">
        <v>0.57634693824648597</v>
      </c>
      <c r="R1161" s="59">
        <v>0.58178694949464804</v>
      </c>
      <c r="S1161" s="59">
        <v>0.50744554002681797</v>
      </c>
    </row>
    <row r="1162" spans="1:19" x14ac:dyDescent="0.35">
      <c r="A1162" t="s">
        <v>2590</v>
      </c>
      <c r="B1162" t="s">
        <v>2591</v>
      </c>
      <c r="C1162" s="51" t="s">
        <v>60</v>
      </c>
      <c r="D1162" s="51" t="s">
        <v>199</v>
      </c>
      <c r="E1162" s="51" t="s">
        <v>3708</v>
      </c>
      <c r="F1162" s="58">
        <v>106.044401272708</v>
      </c>
      <c r="G1162" s="58">
        <v>99.716916663386897</v>
      </c>
      <c r="H1162" s="58">
        <v>94.318663562663204</v>
      </c>
      <c r="I1162" s="58">
        <v>106.613374387311</v>
      </c>
      <c r="J1162" s="58">
        <v>110.139747903762</v>
      </c>
      <c r="K1162" s="58">
        <v>91.770347827994399</v>
      </c>
      <c r="L1162" s="58">
        <v>98.615907505017901</v>
      </c>
      <c r="M1162" s="59">
        <v>0.55062419054785205</v>
      </c>
      <c r="N1162" s="59">
        <v>0.57158798321723803</v>
      </c>
      <c r="O1162" s="59">
        <v>0.55080199595342405</v>
      </c>
      <c r="P1162" s="59">
        <v>0.53482452413156101</v>
      </c>
      <c r="Q1162" s="59">
        <v>0.51277230760767101</v>
      </c>
      <c r="R1162" s="59">
        <v>0.517045769092223</v>
      </c>
      <c r="S1162" s="59">
        <v>0.45071757847426602</v>
      </c>
    </row>
    <row r="1163" spans="1:19" x14ac:dyDescent="0.35">
      <c r="A1163" t="s">
        <v>1054</v>
      </c>
      <c r="B1163" t="s">
        <v>1055</v>
      </c>
      <c r="C1163" s="51" t="s">
        <v>40</v>
      </c>
      <c r="D1163" s="51" t="s">
        <v>233</v>
      </c>
      <c r="E1163" s="51" t="s">
        <v>3708</v>
      </c>
      <c r="F1163" s="58">
        <v>116.871360934178</v>
      </c>
      <c r="G1163" s="58">
        <v>126.361977957362</v>
      </c>
      <c r="H1163" s="58">
        <v>113.839404465345</v>
      </c>
      <c r="I1163" s="58">
        <v>121.387275066285</v>
      </c>
      <c r="J1163" s="58">
        <v>124.97563784308799</v>
      </c>
      <c r="K1163" s="58">
        <v>93.724210549683903</v>
      </c>
      <c r="L1163" s="58">
        <v>86.152963984632194</v>
      </c>
      <c r="M1163" s="59">
        <v>0.55494951723402597</v>
      </c>
      <c r="N1163" s="59">
        <v>0.56963060140671395</v>
      </c>
      <c r="O1163" s="59">
        <v>0.55576750364856498</v>
      </c>
      <c r="P1163" s="59">
        <v>0.54408439072252701</v>
      </c>
      <c r="Q1163" s="59">
        <v>0.52804393665453198</v>
      </c>
      <c r="R1163" s="59">
        <v>0.53168625664563496</v>
      </c>
      <c r="S1163" s="59">
        <v>0.49739669675881998</v>
      </c>
    </row>
    <row r="1164" spans="1:19" x14ac:dyDescent="0.35">
      <c r="A1164" t="s">
        <v>2290</v>
      </c>
      <c r="B1164" t="s">
        <v>2291</v>
      </c>
      <c r="C1164" s="51" t="s">
        <v>40</v>
      </c>
      <c r="D1164" s="51" t="s">
        <v>66</v>
      </c>
      <c r="E1164" s="51" t="s">
        <v>3708</v>
      </c>
      <c r="F1164" s="58">
        <v>109.01574855829099</v>
      </c>
      <c r="G1164" s="58">
        <v>106.855299536245</v>
      </c>
      <c r="H1164" s="58">
        <v>97.165178054347294</v>
      </c>
      <c r="I1164" s="58">
        <v>105.18514666033001</v>
      </c>
      <c r="J1164" s="58">
        <v>120.191510821039</v>
      </c>
      <c r="K1164" s="58">
        <v>92.872491518186905</v>
      </c>
      <c r="L1164" s="58">
        <v>106.990603955944</v>
      </c>
      <c r="M1164" s="59">
        <v>0.549346937748874</v>
      </c>
      <c r="N1164" s="59">
        <v>0.56676010832658597</v>
      </c>
      <c r="O1164" s="59">
        <v>0.54798328874582802</v>
      </c>
      <c r="P1164" s="59">
        <v>0.53513269786702</v>
      </c>
      <c r="Q1164" s="59">
        <v>0.51542398271535494</v>
      </c>
      <c r="R1164" s="59">
        <v>0.51878812467576096</v>
      </c>
      <c r="S1164" s="59">
        <v>0.47006403511300898</v>
      </c>
    </row>
    <row r="1165" spans="1:19" x14ac:dyDescent="0.35">
      <c r="A1165" t="s">
        <v>2284</v>
      </c>
      <c r="B1165" t="s">
        <v>2285</v>
      </c>
      <c r="C1165" s="51" t="s">
        <v>40</v>
      </c>
      <c r="D1165" s="51" t="s">
        <v>66</v>
      </c>
      <c r="E1165" s="51" t="s">
        <v>3708</v>
      </c>
      <c r="F1165" s="58">
        <v>109.01574855829099</v>
      </c>
      <c r="G1165" s="58">
        <v>106.855299536245</v>
      </c>
      <c r="H1165" s="58">
        <v>97.165178054347294</v>
      </c>
      <c r="I1165" s="58">
        <v>105.18514666033001</v>
      </c>
      <c r="J1165" s="58">
        <v>120.191510821039</v>
      </c>
      <c r="K1165" s="58">
        <v>92.872491518186905</v>
      </c>
      <c r="L1165" s="58">
        <v>106.990603955944</v>
      </c>
      <c r="M1165" s="59">
        <v>0.549346937748874</v>
      </c>
      <c r="N1165" s="59">
        <v>0.56676010832658597</v>
      </c>
      <c r="O1165" s="59">
        <v>0.54798328874582802</v>
      </c>
      <c r="P1165" s="59">
        <v>0.53513269786702</v>
      </c>
      <c r="Q1165" s="59">
        <v>0.51542398271535494</v>
      </c>
      <c r="R1165" s="59">
        <v>0.51878812467576096</v>
      </c>
      <c r="S1165" s="59">
        <v>0.47006403511300898</v>
      </c>
    </row>
    <row r="1166" spans="1:19" x14ac:dyDescent="0.35">
      <c r="A1166" t="s">
        <v>1136</v>
      </c>
      <c r="B1166" t="s">
        <v>1137</v>
      </c>
      <c r="C1166" s="51" t="s">
        <v>40</v>
      </c>
      <c r="D1166" s="51" t="s">
        <v>230</v>
      </c>
      <c r="E1166" s="51" t="s">
        <v>3707</v>
      </c>
      <c r="F1166" s="58">
        <v>105.27959462528</v>
      </c>
      <c r="G1166" s="58">
        <v>115.446897674959</v>
      </c>
      <c r="H1166" s="58">
        <v>107.22152526581399</v>
      </c>
      <c r="I1166" s="58">
        <v>96.772487646326397</v>
      </c>
      <c r="J1166" s="58">
        <v>102.447859614545</v>
      </c>
      <c r="K1166" s="58">
        <v>93.633282548609998</v>
      </c>
      <c r="L1166" s="58">
        <v>88.202626468951493</v>
      </c>
      <c r="M1166" s="59">
        <v>0.64852778888221796</v>
      </c>
      <c r="N1166" s="59">
        <v>0.68354060859445998</v>
      </c>
      <c r="O1166" s="59">
        <v>0.65031412354901497</v>
      </c>
      <c r="P1166" s="59">
        <v>0.62308541814816398</v>
      </c>
      <c r="Q1166" s="59">
        <v>0.59027448519768899</v>
      </c>
      <c r="R1166" s="59">
        <v>0.59850627900154896</v>
      </c>
      <c r="S1166" s="59">
        <v>0.52680153001305197</v>
      </c>
    </row>
    <row r="1167" spans="1:19" x14ac:dyDescent="0.35">
      <c r="A1167" t="s">
        <v>2212</v>
      </c>
      <c r="B1167" t="s">
        <v>2213</v>
      </c>
      <c r="C1167" s="51" t="s">
        <v>40</v>
      </c>
      <c r="D1167" s="51" t="s">
        <v>106</v>
      </c>
      <c r="E1167" s="51" t="s">
        <v>3707</v>
      </c>
      <c r="F1167" s="58">
        <v>97.932409629257194</v>
      </c>
      <c r="G1167" s="58">
        <v>94.760360625727898</v>
      </c>
      <c r="H1167" s="58">
        <v>90.730555055355197</v>
      </c>
      <c r="I1167" s="58">
        <v>99.699448680369301</v>
      </c>
      <c r="J1167" s="58">
        <v>116.24265394341801</v>
      </c>
      <c r="K1167" s="58">
        <v>95.543017097268802</v>
      </c>
      <c r="L1167" s="58">
        <v>97.552847744281806</v>
      </c>
      <c r="M1167" s="59">
        <v>0.67421436609446905</v>
      </c>
      <c r="N1167" s="59">
        <v>0.70042775543046198</v>
      </c>
      <c r="O1167" s="59">
        <v>0.66345055622854998</v>
      </c>
      <c r="P1167" s="59">
        <v>0.64434432253269902</v>
      </c>
      <c r="Q1167" s="59">
        <v>0.61840551032707003</v>
      </c>
      <c r="R1167" s="59">
        <v>0.61826810548083799</v>
      </c>
      <c r="S1167" s="59">
        <v>0.54569478656308101</v>
      </c>
    </row>
    <row r="1168" spans="1:19" x14ac:dyDescent="0.35">
      <c r="A1168" t="s">
        <v>1302</v>
      </c>
      <c r="B1168" t="s">
        <v>1303</v>
      </c>
      <c r="C1168" s="51" t="s">
        <v>40</v>
      </c>
      <c r="D1168" s="51" t="s">
        <v>73</v>
      </c>
      <c r="E1168" s="51" t="s">
        <v>3707</v>
      </c>
      <c r="F1168" s="58">
        <v>111.764912494467</v>
      </c>
      <c r="G1168" s="58">
        <v>106.338086832889</v>
      </c>
      <c r="H1168" s="58">
        <v>92.571407895807795</v>
      </c>
      <c r="I1168" s="58">
        <v>113.53504510373401</v>
      </c>
      <c r="J1168" s="58">
        <v>124.17694816835601</v>
      </c>
      <c r="K1168" s="58">
        <v>85.7210558322097</v>
      </c>
      <c r="L1168" s="58">
        <v>99.818018618870994</v>
      </c>
      <c r="M1168" s="59">
        <v>0.699843174273028</v>
      </c>
      <c r="N1168" s="59">
        <v>0.71073433157902799</v>
      </c>
      <c r="O1168" s="59">
        <v>0.69368458281311396</v>
      </c>
      <c r="P1168" s="59">
        <v>0.672245536804987</v>
      </c>
      <c r="Q1168" s="59">
        <v>0.63747515194508297</v>
      </c>
      <c r="R1168" s="59">
        <v>0.62789244912228903</v>
      </c>
      <c r="S1168" s="59">
        <v>0.51690995559567199</v>
      </c>
    </row>
    <row r="1169" spans="1:19" x14ac:dyDescent="0.35">
      <c r="A1169" t="s">
        <v>3254</v>
      </c>
      <c r="B1169" t="s">
        <v>3255</v>
      </c>
      <c r="C1169" s="51" t="s">
        <v>40</v>
      </c>
      <c r="D1169" s="51" t="s">
        <v>106</v>
      </c>
      <c r="E1169" s="51" t="s">
        <v>3707</v>
      </c>
      <c r="F1169" s="58">
        <v>107.607276529163</v>
      </c>
      <c r="G1169" s="58">
        <v>100.192624886978</v>
      </c>
      <c r="H1169" s="58">
        <v>85.115859334092704</v>
      </c>
      <c r="I1169" s="58">
        <v>102.141923944106</v>
      </c>
      <c r="J1169" s="58">
        <v>104.498054989267</v>
      </c>
      <c r="K1169" s="58">
        <v>91.946184006615994</v>
      </c>
      <c r="L1169" s="58">
        <v>101.836015612037</v>
      </c>
      <c r="M1169" s="59">
        <v>0.65449321767832402</v>
      </c>
      <c r="N1169" s="59">
        <v>0.69016608315491901</v>
      </c>
      <c r="O1169" s="59">
        <v>0.65556443130605302</v>
      </c>
      <c r="P1169" s="59">
        <v>0.62939376104753597</v>
      </c>
      <c r="Q1169" s="59">
        <v>0.59658863796008399</v>
      </c>
      <c r="R1169" s="59">
        <v>0.60423419626946795</v>
      </c>
      <c r="S1169" s="59">
        <v>0.51268744542661504</v>
      </c>
    </row>
    <row r="1170" spans="1:19" x14ac:dyDescent="0.35">
      <c r="A1170" t="s">
        <v>1098</v>
      </c>
      <c r="B1170" t="s">
        <v>1099</v>
      </c>
      <c r="C1170" s="51" t="s">
        <v>60</v>
      </c>
      <c r="D1170" s="51" t="s">
        <v>230</v>
      </c>
      <c r="E1170" s="51" t="s">
        <v>3708</v>
      </c>
      <c r="F1170" s="58">
        <v>113.515507557194</v>
      </c>
      <c r="G1170" s="58">
        <v>108.48620811463</v>
      </c>
      <c r="H1170" s="58">
        <v>110.091508267267</v>
      </c>
      <c r="I1170" s="58">
        <v>108.78145525671199</v>
      </c>
      <c r="J1170" s="58">
        <v>110.95643825817299</v>
      </c>
      <c r="K1170" s="58">
        <v>91.626216053278199</v>
      </c>
      <c r="L1170" s="58">
        <v>85.661295008487897</v>
      </c>
      <c r="M1170" s="59">
        <v>0.53358007859449297</v>
      </c>
      <c r="N1170" s="59">
        <v>0.55598011312460704</v>
      </c>
      <c r="O1170" s="59">
        <v>0.53515737873966696</v>
      </c>
      <c r="P1170" s="59">
        <v>0.51630588608678696</v>
      </c>
      <c r="Q1170" s="59">
        <v>0.49216386372259002</v>
      </c>
      <c r="R1170" s="59">
        <v>0.49888654371089097</v>
      </c>
      <c r="S1170" s="59">
        <v>0.44335478342005602</v>
      </c>
    </row>
    <row r="1171" spans="1:19" x14ac:dyDescent="0.35">
      <c r="A1171" t="s">
        <v>2592</v>
      </c>
      <c r="B1171" t="s">
        <v>2593</v>
      </c>
      <c r="C1171" s="51" t="s">
        <v>60</v>
      </c>
      <c r="D1171" s="51" t="s">
        <v>199</v>
      </c>
      <c r="E1171" s="51" t="s">
        <v>3708</v>
      </c>
      <c r="F1171" s="58">
        <v>106.044401272708</v>
      </c>
      <c r="G1171" s="58">
        <v>99.716916663386897</v>
      </c>
      <c r="H1171" s="58">
        <v>94.318663562663204</v>
      </c>
      <c r="I1171" s="58">
        <v>106.613374387311</v>
      </c>
      <c r="J1171" s="58">
        <v>110.139747903762</v>
      </c>
      <c r="K1171" s="58">
        <v>91.770347827994399</v>
      </c>
      <c r="L1171" s="58">
        <v>98.615907505017901</v>
      </c>
      <c r="M1171" s="59">
        <v>0.55062419054785205</v>
      </c>
      <c r="N1171" s="59">
        <v>0.57158798321723803</v>
      </c>
      <c r="O1171" s="59">
        <v>0.55080199595342405</v>
      </c>
      <c r="P1171" s="59">
        <v>0.53482452413156101</v>
      </c>
      <c r="Q1171" s="59">
        <v>0.51277230760767101</v>
      </c>
      <c r="R1171" s="59">
        <v>0.517045769092223</v>
      </c>
      <c r="S1171" s="59">
        <v>0.45071757847426602</v>
      </c>
    </row>
    <row r="1172" spans="1:19" x14ac:dyDescent="0.35">
      <c r="A1172" t="s">
        <v>3569</v>
      </c>
      <c r="B1172" t="s">
        <v>3570</v>
      </c>
      <c r="C1172" s="51" t="s">
        <v>60</v>
      </c>
      <c r="D1172" s="51" t="s">
        <v>66</v>
      </c>
      <c r="E1172" s="51" t="s">
        <v>3707</v>
      </c>
      <c r="F1172" s="58">
        <v>108.923663718787</v>
      </c>
      <c r="G1172" s="58">
        <v>100.516405164099</v>
      </c>
      <c r="H1172" s="58">
        <v>100.811643147447</v>
      </c>
      <c r="I1172" s="58">
        <v>113.007214896769</v>
      </c>
      <c r="J1172" s="58">
        <v>113.30603367773099</v>
      </c>
      <c r="K1172" s="58">
        <v>89.692820731578294</v>
      </c>
      <c r="L1172" s="58">
        <v>97.745190210375</v>
      </c>
      <c r="M1172" s="59">
        <v>0.697378184386647</v>
      </c>
      <c r="N1172" s="59">
        <v>0.73449315704234597</v>
      </c>
      <c r="O1172" s="59">
        <v>0.69906379157452703</v>
      </c>
      <c r="P1172" s="59">
        <v>0.66808766397366104</v>
      </c>
      <c r="Q1172" s="59">
        <v>0.63482952888690602</v>
      </c>
      <c r="R1172" s="59">
        <v>0.64349061102611604</v>
      </c>
      <c r="S1172" s="59">
        <v>0.56071718675513504</v>
      </c>
    </row>
    <row r="1173" spans="1:19" x14ac:dyDescent="0.35">
      <c r="A1173" t="s">
        <v>1094</v>
      </c>
      <c r="B1173" t="s">
        <v>1095</v>
      </c>
      <c r="C1173" s="51" t="s">
        <v>60</v>
      </c>
      <c r="D1173" s="51" t="s">
        <v>230</v>
      </c>
      <c r="E1173" s="51" t="s">
        <v>3707</v>
      </c>
      <c r="F1173" s="58">
        <v>108.619882059643</v>
      </c>
      <c r="G1173" s="58">
        <v>106.766403602856</v>
      </c>
      <c r="H1173" s="58">
        <v>103.22951844040399</v>
      </c>
      <c r="I1173" s="58">
        <v>106.01185793807301</v>
      </c>
      <c r="J1173" s="58">
        <v>111.384159502109</v>
      </c>
      <c r="K1173" s="58">
        <v>93.171648081619296</v>
      </c>
      <c r="L1173" s="58">
        <v>91.675673429611294</v>
      </c>
      <c r="M1173" s="59">
        <v>0.635465804022744</v>
      </c>
      <c r="N1173" s="59">
        <v>0.67394407248388299</v>
      </c>
      <c r="O1173" s="59">
        <v>0.63917880249023196</v>
      </c>
      <c r="P1173" s="59">
        <v>0.60924243468931705</v>
      </c>
      <c r="Q1173" s="59">
        <v>0.57513158360426098</v>
      </c>
      <c r="R1173" s="59">
        <v>0.58520216875236697</v>
      </c>
      <c r="S1173" s="59">
        <v>0.51525197531981604</v>
      </c>
    </row>
    <row r="1174" spans="1:19" x14ac:dyDescent="0.35">
      <c r="A1174" t="s">
        <v>1304</v>
      </c>
      <c r="B1174" t="s">
        <v>1305</v>
      </c>
      <c r="C1174" s="51" t="s">
        <v>60</v>
      </c>
      <c r="D1174" s="51" t="s">
        <v>73</v>
      </c>
      <c r="E1174" s="51" t="s">
        <v>3708</v>
      </c>
      <c r="F1174" s="58">
        <v>111.450644305558</v>
      </c>
      <c r="G1174" s="58">
        <v>110.106702793945</v>
      </c>
      <c r="H1174" s="58">
        <v>101.23769826838399</v>
      </c>
      <c r="I1174" s="58">
        <v>111.946559344656</v>
      </c>
      <c r="J1174" s="58">
        <v>116.08677674405899</v>
      </c>
      <c r="K1174" s="58">
        <v>89.772225070473198</v>
      </c>
      <c r="L1174" s="58">
        <v>96.969737267863593</v>
      </c>
      <c r="M1174" s="59">
        <v>0.52777041921141798</v>
      </c>
      <c r="N1174" s="59">
        <v>0.54426479156246099</v>
      </c>
      <c r="O1174" s="59">
        <v>0.52546669795966805</v>
      </c>
      <c r="P1174" s="59">
        <v>0.50782031443058095</v>
      </c>
      <c r="Q1174" s="59">
        <v>0.48450009585395698</v>
      </c>
      <c r="R1174" s="59">
        <v>0.48802014014392697</v>
      </c>
      <c r="S1174" s="59">
        <v>0.432230171606168</v>
      </c>
    </row>
    <row r="1175" spans="1:19" x14ac:dyDescent="0.35">
      <c r="A1175" t="s">
        <v>864</v>
      </c>
      <c r="B1175" t="s">
        <v>865</v>
      </c>
      <c r="C1175" s="51" t="s">
        <v>40</v>
      </c>
      <c r="D1175" s="51" t="s">
        <v>52</v>
      </c>
      <c r="E1175" s="51" t="s">
        <v>3708</v>
      </c>
      <c r="F1175" s="58">
        <v>100.991057275138</v>
      </c>
      <c r="G1175" s="58">
        <v>101.081709056254</v>
      </c>
      <c r="H1175" s="58">
        <v>108.106965269821</v>
      </c>
      <c r="I1175" s="58">
        <v>113.398299218891</v>
      </c>
      <c r="J1175" s="58">
        <v>119.03700610269399</v>
      </c>
      <c r="K1175" s="58">
        <v>89.5153219350304</v>
      </c>
      <c r="L1175" s="58">
        <v>88.026496243218006</v>
      </c>
      <c r="M1175" s="59">
        <v>0.53175194261014802</v>
      </c>
      <c r="N1175" s="59">
        <v>0.55085133946153997</v>
      </c>
      <c r="O1175" s="59">
        <v>0.52887277989997505</v>
      </c>
      <c r="P1175" s="59">
        <v>0.50914212535292802</v>
      </c>
      <c r="Q1175" s="59">
        <v>0.48541677972348202</v>
      </c>
      <c r="R1175" s="59">
        <v>0.491828694572568</v>
      </c>
      <c r="S1175" s="59">
        <v>0.42863736471164599</v>
      </c>
    </row>
    <row r="1176" spans="1:19" x14ac:dyDescent="0.35">
      <c r="A1176" t="s">
        <v>2286</v>
      </c>
      <c r="B1176" t="s">
        <v>2287</v>
      </c>
      <c r="C1176" s="51" t="s">
        <v>40</v>
      </c>
      <c r="D1176" s="51" t="s">
        <v>66</v>
      </c>
      <c r="E1176" s="51" t="s">
        <v>3707</v>
      </c>
      <c r="F1176" s="58">
        <v>112.836450137536</v>
      </c>
      <c r="G1176" s="58">
        <v>113.11250886095</v>
      </c>
      <c r="H1176" s="58">
        <v>103.459142800264</v>
      </c>
      <c r="I1176" s="58">
        <v>105.60337017272001</v>
      </c>
      <c r="J1176" s="58">
        <v>120.047408865224</v>
      </c>
      <c r="K1176" s="58">
        <v>91.379345957045999</v>
      </c>
      <c r="L1176" s="58">
        <v>111.611873771278</v>
      </c>
      <c r="M1176" s="59">
        <v>0.65178725690439898</v>
      </c>
      <c r="N1176" s="59">
        <v>0.68591826841874304</v>
      </c>
      <c r="O1176" s="59">
        <v>0.65375342663767799</v>
      </c>
      <c r="P1176" s="59">
        <v>0.62753510953192904</v>
      </c>
      <c r="Q1176" s="59">
        <v>0.59706442016250105</v>
      </c>
      <c r="R1176" s="59">
        <v>0.60520070306687401</v>
      </c>
      <c r="S1176" s="59">
        <v>0.54083631329204895</v>
      </c>
    </row>
    <row r="1177" spans="1:19" x14ac:dyDescent="0.35">
      <c r="A1177" t="s">
        <v>665</v>
      </c>
      <c r="B1177" t="s">
        <v>666</v>
      </c>
      <c r="C1177" s="51" t="s">
        <v>40</v>
      </c>
      <c r="D1177" s="51" t="s">
        <v>216</v>
      </c>
      <c r="E1177" s="51" t="s">
        <v>3708</v>
      </c>
      <c r="F1177" s="58">
        <v>105.240980164112</v>
      </c>
      <c r="G1177" s="58">
        <v>104.50721168150299</v>
      </c>
      <c r="H1177" s="58">
        <v>106.859217286388</v>
      </c>
      <c r="I1177" s="58">
        <v>103.149452860922</v>
      </c>
      <c r="J1177" s="58">
        <v>101.104844829285</v>
      </c>
      <c r="K1177" s="58">
        <v>100.316127144866</v>
      </c>
      <c r="L1177" s="58">
        <v>90.670347103134205</v>
      </c>
      <c r="M1177" s="59">
        <v>0.49680483571061701</v>
      </c>
      <c r="N1177" s="59">
        <v>0.52390628776339299</v>
      </c>
      <c r="O1177" s="59">
        <v>0.49904016063693801</v>
      </c>
      <c r="P1177" s="59">
        <v>0.47850691979811999</v>
      </c>
      <c r="Q1177" s="59">
        <v>0.45231376803626699</v>
      </c>
      <c r="R1177" s="59">
        <v>0.45888557127912399</v>
      </c>
      <c r="S1177" s="59">
        <v>0.38298743756374498</v>
      </c>
    </row>
    <row r="1178" spans="1:19" x14ac:dyDescent="0.35">
      <c r="A1178" t="s">
        <v>663</v>
      </c>
      <c r="B1178" t="s">
        <v>664</v>
      </c>
      <c r="C1178" s="51" t="s">
        <v>40</v>
      </c>
      <c r="D1178" s="51" t="s">
        <v>216</v>
      </c>
      <c r="E1178" s="51" t="s">
        <v>3708</v>
      </c>
      <c r="F1178" s="58">
        <v>106.30039275713899</v>
      </c>
      <c r="G1178" s="58">
        <v>104.331226642639</v>
      </c>
      <c r="H1178" s="58">
        <v>107.552213089609</v>
      </c>
      <c r="I1178" s="58">
        <v>101.15794217232801</v>
      </c>
      <c r="J1178" s="58">
        <v>102.61956582981399</v>
      </c>
      <c r="K1178" s="58">
        <v>101.255892688576</v>
      </c>
      <c r="L1178" s="58">
        <v>88.596742962655298</v>
      </c>
      <c r="M1178" s="59">
        <v>0.52968767558415097</v>
      </c>
      <c r="N1178" s="59">
        <v>0.55848976720388799</v>
      </c>
      <c r="O1178" s="59">
        <v>0.53214037159609096</v>
      </c>
      <c r="P1178" s="59">
        <v>0.50981561450074098</v>
      </c>
      <c r="Q1178" s="59">
        <v>0.48204641177116597</v>
      </c>
      <c r="R1178" s="59">
        <v>0.48939162610349501</v>
      </c>
      <c r="S1178" s="59">
        <v>0.412859072112232</v>
      </c>
    </row>
    <row r="1179" spans="1:19" x14ac:dyDescent="0.35">
      <c r="A1179" t="s">
        <v>667</v>
      </c>
      <c r="B1179" t="s">
        <v>668</v>
      </c>
      <c r="C1179" s="51" t="s">
        <v>60</v>
      </c>
      <c r="D1179" s="51" t="s">
        <v>216</v>
      </c>
      <c r="E1179" s="51" t="s">
        <v>3707</v>
      </c>
      <c r="F1179" s="58">
        <v>103.768496609541</v>
      </c>
      <c r="G1179" s="58">
        <v>105.865814867477</v>
      </c>
      <c r="H1179" s="58">
        <v>100.14945051975999</v>
      </c>
      <c r="I1179" s="58">
        <v>100.851912008873</v>
      </c>
      <c r="J1179" s="58">
        <v>98.059342168182098</v>
      </c>
      <c r="K1179" s="58">
        <v>104.748628697545</v>
      </c>
      <c r="L1179" s="58">
        <v>94.140715277090905</v>
      </c>
      <c r="M1179" s="59">
        <v>0.62071586790377697</v>
      </c>
      <c r="N1179" s="59">
        <v>0.66306082870673599</v>
      </c>
      <c r="O1179" s="59">
        <v>0.62544728582540399</v>
      </c>
      <c r="P1179" s="59">
        <v>0.591185545124988</v>
      </c>
      <c r="Q1179" s="59">
        <v>0.55369606350931799</v>
      </c>
      <c r="R1179" s="59">
        <v>0.56555292892090003</v>
      </c>
      <c r="S1179" s="59">
        <v>0.47762481162805298</v>
      </c>
    </row>
    <row r="1180" spans="1:19" x14ac:dyDescent="0.35">
      <c r="A1180" t="s">
        <v>669</v>
      </c>
      <c r="B1180" t="s">
        <v>670</v>
      </c>
      <c r="C1180" s="51" t="s">
        <v>60</v>
      </c>
      <c r="D1180" s="51" t="s">
        <v>216</v>
      </c>
      <c r="E1180" s="51" t="s">
        <v>3708</v>
      </c>
      <c r="F1180" s="58">
        <v>105.240980164112</v>
      </c>
      <c r="G1180" s="58">
        <v>104.50721168150299</v>
      </c>
      <c r="H1180" s="58">
        <v>106.859217286388</v>
      </c>
      <c r="I1180" s="58">
        <v>103.149452860922</v>
      </c>
      <c r="J1180" s="58">
        <v>101.104844829285</v>
      </c>
      <c r="K1180" s="58">
        <v>100.316127144866</v>
      </c>
      <c r="L1180" s="58">
        <v>90.670347103134205</v>
      </c>
      <c r="M1180" s="59">
        <v>0.49680483571061701</v>
      </c>
      <c r="N1180" s="59">
        <v>0.52390628776339299</v>
      </c>
      <c r="O1180" s="59">
        <v>0.49904016063693801</v>
      </c>
      <c r="P1180" s="59">
        <v>0.47850691979811999</v>
      </c>
      <c r="Q1180" s="59">
        <v>0.45231376803626699</v>
      </c>
      <c r="R1180" s="59">
        <v>0.45888557127912399</v>
      </c>
      <c r="S1180" s="59">
        <v>0.38298743756374498</v>
      </c>
    </row>
    <row r="1181" spans="1:19" x14ac:dyDescent="0.35">
      <c r="A1181" t="s">
        <v>661</v>
      </c>
      <c r="B1181" t="s">
        <v>662</v>
      </c>
      <c r="C1181" s="51" t="s">
        <v>40</v>
      </c>
      <c r="D1181" s="51" t="s">
        <v>216</v>
      </c>
      <c r="E1181" s="51" t="s">
        <v>3707</v>
      </c>
      <c r="F1181" s="58">
        <v>104.108380332097</v>
      </c>
      <c r="G1181" s="58">
        <v>94.645413518954399</v>
      </c>
      <c r="H1181" s="58">
        <v>105.90089206718601</v>
      </c>
      <c r="I1181" s="58">
        <v>104.141099147278</v>
      </c>
      <c r="J1181" s="58">
        <v>99.700367133466798</v>
      </c>
      <c r="K1181" s="58">
        <v>99.127913737843699</v>
      </c>
      <c r="L1181" s="58">
        <v>90.604967965159901</v>
      </c>
      <c r="M1181" s="59">
        <v>0.61576739439137496</v>
      </c>
      <c r="N1181" s="59">
        <v>0.66097809125250595</v>
      </c>
      <c r="O1181" s="59">
        <v>0.61978722373442596</v>
      </c>
      <c r="P1181" s="59">
        <v>0.58907894647463499</v>
      </c>
      <c r="Q1181" s="59">
        <v>0.55203770063503399</v>
      </c>
      <c r="R1181" s="59">
        <v>0.56078034327093196</v>
      </c>
      <c r="S1181" s="59">
        <v>0.475438614042757</v>
      </c>
    </row>
    <row r="1182" spans="1:19" x14ac:dyDescent="0.35">
      <c r="A1182" t="s">
        <v>1066</v>
      </c>
      <c r="B1182" t="s">
        <v>1067</v>
      </c>
      <c r="C1182" s="51" t="s">
        <v>60</v>
      </c>
      <c r="D1182" s="51" t="s">
        <v>216</v>
      </c>
      <c r="E1182" s="51" t="s">
        <v>3707</v>
      </c>
      <c r="F1182" s="58">
        <v>109.78481535843601</v>
      </c>
      <c r="G1182" s="58">
        <v>114.80140018968</v>
      </c>
      <c r="H1182" s="58">
        <v>123.16451364039</v>
      </c>
      <c r="I1182" s="58">
        <v>122.92215058433</v>
      </c>
      <c r="J1182" s="58">
        <v>133.630393587909</v>
      </c>
      <c r="K1182" s="58">
        <v>88.162237601268899</v>
      </c>
      <c r="L1182" s="58">
        <v>88.253607128396197</v>
      </c>
      <c r="M1182" s="59">
        <v>0.70427879667026905</v>
      </c>
      <c r="N1182" s="59">
        <v>0.73422190179961699</v>
      </c>
      <c r="O1182" s="59">
        <v>0.70441152332523504</v>
      </c>
      <c r="P1182" s="59">
        <v>0.67706777799272799</v>
      </c>
      <c r="Q1182" s="59">
        <v>0.64784592948577002</v>
      </c>
      <c r="R1182" s="59">
        <v>0.65700261183502895</v>
      </c>
      <c r="S1182" s="59">
        <v>0.59213022600068399</v>
      </c>
    </row>
    <row r="1183" spans="1:19" x14ac:dyDescent="0.35">
      <c r="A1183" t="s">
        <v>569</v>
      </c>
      <c r="B1183" t="s">
        <v>570</v>
      </c>
      <c r="C1183" s="51" t="s">
        <v>60</v>
      </c>
      <c r="D1183" s="51" t="s">
        <v>216</v>
      </c>
      <c r="E1183" s="51" t="s">
        <v>3707</v>
      </c>
      <c r="F1183" s="58">
        <v>128.20336716200899</v>
      </c>
      <c r="G1183" s="58">
        <v>124.84424250925299</v>
      </c>
      <c r="H1183" s="58">
        <v>105.250636426482</v>
      </c>
      <c r="I1183" s="58">
        <v>121.49987248053699</v>
      </c>
      <c r="J1183" s="58">
        <v>123.907758379494</v>
      </c>
      <c r="K1183" s="58">
        <v>88.325002163090403</v>
      </c>
      <c r="L1183" s="58">
        <v>88.620377674505207</v>
      </c>
      <c r="M1183" s="59">
        <v>0.64967139884082903</v>
      </c>
      <c r="N1183" s="59">
        <v>0.64592976836101101</v>
      </c>
      <c r="O1183" s="59">
        <v>0.64127246042575403</v>
      </c>
      <c r="P1183" s="59">
        <v>0.62412506404841706</v>
      </c>
      <c r="Q1183" s="59">
        <v>0.59164911359172401</v>
      </c>
      <c r="R1183" s="59">
        <v>0.57434705156111998</v>
      </c>
      <c r="S1183" s="59">
        <v>0.45782770488425001</v>
      </c>
    </row>
    <row r="1184" spans="1:19" x14ac:dyDescent="0.35">
      <c r="A1184" t="s">
        <v>3130</v>
      </c>
      <c r="B1184" t="s">
        <v>3131</v>
      </c>
      <c r="C1184" s="51" t="s">
        <v>40</v>
      </c>
      <c r="D1184" s="51" t="s">
        <v>80</v>
      </c>
      <c r="E1184" s="51" t="s">
        <v>3707</v>
      </c>
      <c r="F1184" s="58">
        <v>103.02105827703799</v>
      </c>
      <c r="G1184" s="58">
        <v>100.80533337332299</v>
      </c>
      <c r="H1184" s="58">
        <v>94.869066080318106</v>
      </c>
      <c r="I1184" s="58">
        <v>118.725502736881</v>
      </c>
      <c r="J1184" s="58">
        <v>106.70253500991799</v>
      </c>
      <c r="K1184" s="58">
        <v>84.7810460556598</v>
      </c>
      <c r="L1184" s="58">
        <v>102.101088811363</v>
      </c>
      <c r="M1184" s="59">
        <v>0.71394159516831501</v>
      </c>
      <c r="N1184" s="59">
        <v>0.74707314188217999</v>
      </c>
      <c r="O1184" s="59">
        <v>0.70643330871699295</v>
      </c>
      <c r="P1184" s="59">
        <v>0.67511448407964603</v>
      </c>
      <c r="Q1184" s="59">
        <v>0.65132530106280495</v>
      </c>
      <c r="R1184" s="59">
        <v>0.651070139428368</v>
      </c>
      <c r="S1184" s="59">
        <v>0.57453366137425199</v>
      </c>
    </row>
    <row r="1185" spans="1:19" x14ac:dyDescent="0.35">
      <c r="A1185" t="s">
        <v>1276</v>
      </c>
      <c r="B1185" t="s">
        <v>1277</v>
      </c>
      <c r="C1185" s="51" t="s">
        <v>40</v>
      </c>
      <c r="D1185" s="51" t="s">
        <v>249</v>
      </c>
      <c r="E1185" s="51" t="s">
        <v>3707</v>
      </c>
      <c r="F1185" s="58">
        <v>90.578244536859401</v>
      </c>
      <c r="G1185" s="58">
        <v>105.300310581682</v>
      </c>
      <c r="H1185" s="58">
        <v>98.796009518505798</v>
      </c>
      <c r="I1185" s="58">
        <v>95.200501751343694</v>
      </c>
      <c r="J1185" s="58">
        <v>102.05638102594</v>
      </c>
      <c r="K1185" s="58">
        <v>87.672166634572804</v>
      </c>
      <c r="L1185" s="58">
        <v>103.196186302988</v>
      </c>
      <c r="M1185" s="59">
        <v>0.63052732156427305</v>
      </c>
      <c r="N1185" s="59">
        <v>0.67071771219828902</v>
      </c>
      <c r="O1185" s="59">
        <v>0.63479375560648799</v>
      </c>
      <c r="P1185" s="59">
        <v>0.60240129240058904</v>
      </c>
      <c r="Q1185" s="59">
        <v>0.566655278209519</v>
      </c>
      <c r="R1185" s="59">
        <v>0.57768284117017898</v>
      </c>
      <c r="S1185" s="59">
        <v>0.49687396010017298</v>
      </c>
    </row>
    <row r="1186" spans="1:19" x14ac:dyDescent="0.35">
      <c r="A1186" t="s">
        <v>1206</v>
      </c>
      <c r="B1186" t="s">
        <v>1207</v>
      </c>
      <c r="C1186" s="51" t="s">
        <v>40</v>
      </c>
      <c r="D1186" s="51" t="s">
        <v>223</v>
      </c>
      <c r="E1186" s="51" t="s">
        <v>3708</v>
      </c>
      <c r="F1186" s="58">
        <v>113.28354770347499</v>
      </c>
      <c r="G1186" s="58">
        <v>114.05399761002801</v>
      </c>
      <c r="H1186" s="58">
        <v>116.211256546133</v>
      </c>
      <c r="I1186" s="58">
        <v>108.89115739978701</v>
      </c>
      <c r="J1186" s="58">
        <v>106.085155130229</v>
      </c>
      <c r="K1186" s="58">
        <v>92.222522572300903</v>
      </c>
      <c r="L1186" s="58">
        <v>88.844670252839407</v>
      </c>
      <c r="M1186" s="59">
        <v>0.53900116991265301</v>
      </c>
      <c r="N1186" s="59">
        <v>0.55841819685917804</v>
      </c>
      <c r="O1186" s="59">
        <v>0.54029310447048395</v>
      </c>
      <c r="P1186" s="59">
        <v>0.52439886856828699</v>
      </c>
      <c r="Q1186" s="59">
        <v>0.50302146106401902</v>
      </c>
      <c r="R1186" s="59">
        <v>0.50846407957733697</v>
      </c>
      <c r="S1186" s="59">
        <v>0.461390018500551</v>
      </c>
    </row>
    <row r="1187" spans="1:19" x14ac:dyDescent="0.35">
      <c r="A1187" t="s">
        <v>942</v>
      </c>
      <c r="B1187" t="s">
        <v>943</v>
      </c>
      <c r="C1187" s="51" t="s">
        <v>40</v>
      </c>
      <c r="D1187" s="51" t="s">
        <v>216</v>
      </c>
      <c r="E1187" s="51" t="s">
        <v>3707</v>
      </c>
      <c r="F1187" s="58">
        <v>119.658046984671</v>
      </c>
      <c r="G1187" s="58">
        <v>125.149662129623</v>
      </c>
      <c r="H1187" s="58">
        <v>116.328092264731</v>
      </c>
      <c r="I1187" s="58">
        <v>119.20592685533499</v>
      </c>
      <c r="J1187" s="58">
        <v>123.810033509927</v>
      </c>
      <c r="K1187" s="58">
        <v>86.760077372854596</v>
      </c>
      <c r="L1187" s="58">
        <v>85.672149675441403</v>
      </c>
      <c r="M1187" s="59">
        <v>0.67457714325158802</v>
      </c>
      <c r="N1187" s="59">
        <v>0.70676251799956502</v>
      </c>
      <c r="O1187" s="59">
        <v>0.67777214716202305</v>
      </c>
      <c r="P1187" s="59">
        <v>0.65247999971603299</v>
      </c>
      <c r="Q1187" s="59">
        <v>0.62310275147148997</v>
      </c>
      <c r="R1187" s="59">
        <v>0.63135878587828298</v>
      </c>
      <c r="S1187" s="59">
        <v>0.57142044066234698</v>
      </c>
    </row>
    <row r="1188" spans="1:19" x14ac:dyDescent="0.35">
      <c r="A1188" t="s">
        <v>3563</v>
      </c>
      <c r="B1188" t="s">
        <v>3564</v>
      </c>
      <c r="C1188" s="51" t="s">
        <v>40</v>
      </c>
      <c r="D1188" s="51" t="s">
        <v>66</v>
      </c>
      <c r="E1188" s="51" t="s">
        <v>3707</v>
      </c>
      <c r="F1188" s="58">
        <v>107.377009813063</v>
      </c>
      <c r="G1188" s="58">
        <v>105.66561833455999</v>
      </c>
      <c r="H1188" s="58">
        <v>100.39551282177101</v>
      </c>
      <c r="I1188" s="58">
        <v>116.01365176095599</v>
      </c>
      <c r="J1188" s="58">
        <v>114.48775658197</v>
      </c>
      <c r="K1188" s="58">
        <v>88.317319721637702</v>
      </c>
      <c r="L1188" s="58">
        <v>105.552988425243</v>
      </c>
      <c r="M1188" s="59">
        <v>0.64337706664454697</v>
      </c>
      <c r="N1188" s="59">
        <v>0.6806243447832</v>
      </c>
      <c r="O1188" s="59">
        <v>0.64466951540054096</v>
      </c>
      <c r="P1188" s="59">
        <v>0.61393722126446504</v>
      </c>
      <c r="Q1188" s="59">
        <v>0.58213320188171602</v>
      </c>
      <c r="R1188" s="59">
        <v>0.59000216351257295</v>
      </c>
      <c r="S1188" s="59">
        <v>0.51914305892498103</v>
      </c>
    </row>
    <row r="1189" spans="1:19" x14ac:dyDescent="0.35">
      <c r="A1189" t="s">
        <v>1210</v>
      </c>
      <c r="B1189" t="s">
        <v>1211</v>
      </c>
      <c r="C1189" s="51" t="s">
        <v>40</v>
      </c>
      <c r="D1189" s="51" t="s">
        <v>261</v>
      </c>
      <c r="E1189" s="51" t="s">
        <v>3707</v>
      </c>
      <c r="F1189" s="58">
        <v>110.353218042131</v>
      </c>
      <c r="G1189" s="58">
        <v>118.343637038767</v>
      </c>
      <c r="H1189" s="58">
        <v>121.195478135538</v>
      </c>
      <c r="I1189" s="58">
        <v>111.277242643999</v>
      </c>
      <c r="J1189" s="58">
        <v>116.989223687715</v>
      </c>
      <c r="K1189" s="58">
        <v>89.4407334549566</v>
      </c>
      <c r="L1189" s="58">
        <v>87.704511662302593</v>
      </c>
      <c r="M1189" s="59">
        <v>0.63112746110515905</v>
      </c>
      <c r="N1189" s="59">
        <v>0.66934435712403495</v>
      </c>
      <c r="O1189" s="59">
        <v>0.63474771383325601</v>
      </c>
      <c r="P1189" s="59">
        <v>0.60704130939304002</v>
      </c>
      <c r="Q1189" s="59">
        <v>0.57497596054365996</v>
      </c>
      <c r="R1189" s="59">
        <v>0.58350366725563696</v>
      </c>
      <c r="S1189" s="59">
        <v>0.52190771295605598</v>
      </c>
    </row>
    <row r="1190" spans="1:19" x14ac:dyDescent="0.35">
      <c r="A1190" t="s">
        <v>894</v>
      </c>
      <c r="B1190" t="s">
        <v>895</v>
      </c>
      <c r="C1190" s="51" t="s">
        <v>60</v>
      </c>
      <c r="D1190" s="51" t="s">
        <v>223</v>
      </c>
      <c r="E1190" s="51" t="s">
        <v>3707</v>
      </c>
      <c r="F1190" s="58">
        <v>86.736952219481196</v>
      </c>
      <c r="G1190" s="58">
        <v>100.92063199025399</v>
      </c>
      <c r="H1190" s="58">
        <v>107.474183925651</v>
      </c>
      <c r="I1190" s="58">
        <v>95.812835697288804</v>
      </c>
      <c r="J1190" s="58">
        <v>96.216439339009696</v>
      </c>
      <c r="K1190" s="58">
        <v>99.118345085019499</v>
      </c>
      <c r="L1190" s="58">
        <v>84.579539548885904</v>
      </c>
      <c r="M1190" s="59">
        <v>0.64381007627988696</v>
      </c>
      <c r="N1190" s="59">
        <v>0.68519961744562097</v>
      </c>
      <c r="O1190" s="59">
        <v>0.64735696668564002</v>
      </c>
      <c r="P1190" s="59">
        <v>0.61475720608914197</v>
      </c>
      <c r="Q1190" s="59">
        <v>0.57716263486498998</v>
      </c>
      <c r="R1190" s="59">
        <v>0.58767280396182797</v>
      </c>
      <c r="S1190" s="59">
        <v>0.509046848310727</v>
      </c>
    </row>
    <row r="1191" spans="1:19" x14ac:dyDescent="0.35">
      <c r="A1191" t="s">
        <v>926</v>
      </c>
      <c r="B1191" t="s">
        <v>927</v>
      </c>
      <c r="C1191" s="51" t="s">
        <v>40</v>
      </c>
      <c r="D1191" s="51" t="s">
        <v>256</v>
      </c>
      <c r="E1191" s="51" t="s">
        <v>3707</v>
      </c>
      <c r="F1191" s="58">
        <v>111.52705396775499</v>
      </c>
      <c r="G1191" s="58">
        <v>106.227246153194</v>
      </c>
      <c r="H1191" s="58">
        <v>108.66167962688</v>
      </c>
      <c r="I1191" s="58">
        <v>108.960675724212</v>
      </c>
      <c r="J1191" s="58">
        <v>101.24120118432801</v>
      </c>
      <c r="K1191" s="58">
        <v>91.062187254687203</v>
      </c>
      <c r="L1191" s="58">
        <v>88.985585595037307</v>
      </c>
      <c r="M1191" s="59">
        <v>0.60288956315070696</v>
      </c>
      <c r="N1191" s="59">
        <v>0.647064354819049</v>
      </c>
      <c r="O1191" s="59">
        <v>0.60674185068011199</v>
      </c>
      <c r="P1191" s="59">
        <v>0.57292804989611901</v>
      </c>
      <c r="Q1191" s="59">
        <v>0.53387178967848103</v>
      </c>
      <c r="R1191" s="59">
        <v>0.544898250448141</v>
      </c>
      <c r="S1191" s="59">
        <v>0.46366150042867799</v>
      </c>
    </row>
    <row r="1192" spans="1:19" x14ac:dyDescent="0.35">
      <c r="A1192" t="s">
        <v>948</v>
      </c>
      <c r="B1192" t="s">
        <v>949</v>
      </c>
      <c r="C1192" s="51" t="s">
        <v>60</v>
      </c>
      <c r="D1192" s="51" t="s">
        <v>216</v>
      </c>
      <c r="E1192" s="51" t="s">
        <v>3708</v>
      </c>
      <c r="F1192" s="58">
        <v>116.23539659777499</v>
      </c>
      <c r="G1192" s="58">
        <v>126.701234536857</v>
      </c>
      <c r="H1192" s="58">
        <v>114.899852196756</v>
      </c>
      <c r="I1192" s="58">
        <v>115.50102968171601</v>
      </c>
      <c r="J1192" s="58">
        <v>125.78306243208699</v>
      </c>
      <c r="K1192" s="58">
        <v>88.966027371165794</v>
      </c>
      <c r="L1192" s="58">
        <v>86.498081004890594</v>
      </c>
      <c r="M1192" s="59">
        <v>0.58952457233009703</v>
      </c>
      <c r="N1192" s="59">
        <v>0.60776166778770502</v>
      </c>
      <c r="O1192" s="59">
        <v>0.59082034517894799</v>
      </c>
      <c r="P1192" s="59">
        <v>0.575739673214133</v>
      </c>
      <c r="Q1192" s="59">
        <v>0.55502918806050205</v>
      </c>
      <c r="R1192" s="59">
        <v>0.55995555804333996</v>
      </c>
      <c r="S1192" s="59">
        <v>0.51335353465285205</v>
      </c>
    </row>
    <row r="1193" spans="1:19" x14ac:dyDescent="0.35">
      <c r="A1193" t="s">
        <v>3625</v>
      </c>
      <c r="B1193" t="s">
        <v>3626</v>
      </c>
      <c r="C1193" s="51" t="s">
        <v>60</v>
      </c>
      <c r="D1193" s="51" t="s">
        <v>44</v>
      </c>
      <c r="E1193" s="51" t="s">
        <v>3707</v>
      </c>
      <c r="F1193" s="58">
        <v>114.773071868914</v>
      </c>
      <c r="G1193" s="58">
        <v>113.123645491186</v>
      </c>
      <c r="H1193" s="58">
        <v>97.331156260514803</v>
      </c>
      <c r="I1193" s="58">
        <v>120.934531012934</v>
      </c>
      <c r="J1193" s="58">
        <v>130.82894732699</v>
      </c>
      <c r="K1193" s="58">
        <v>85.683044946514798</v>
      </c>
      <c r="L1193" s="58">
        <v>101.30314912871999</v>
      </c>
      <c r="M1193" s="59">
        <v>0.65114696127013005</v>
      </c>
      <c r="N1193" s="59">
        <v>0.68483859321375695</v>
      </c>
      <c r="O1193" s="59">
        <v>0.653808876700682</v>
      </c>
      <c r="P1193" s="59">
        <v>0.62425515237446805</v>
      </c>
      <c r="Q1193" s="59">
        <v>0.59000161060919298</v>
      </c>
      <c r="R1193" s="59">
        <v>0.59767659066401502</v>
      </c>
      <c r="S1193" s="59">
        <v>0.52119558997236004</v>
      </c>
    </row>
    <row r="1194" spans="1:19" x14ac:dyDescent="0.35">
      <c r="A1194" t="s">
        <v>2538</v>
      </c>
      <c r="B1194" t="s">
        <v>2539</v>
      </c>
      <c r="C1194" s="51" t="s">
        <v>40</v>
      </c>
      <c r="D1194" s="51" t="s">
        <v>114</v>
      </c>
      <c r="E1194" s="51" t="s">
        <v>3707</v>
      </c>
      <c r="F1194" s="58">
        <v>125.074284991204</v>
      </c>
      <c r="G1194" s="58">
        <v>110.93419712732999</v>
      </c>
      <c r="H1194" s="58">
        <v>94.565671443490402</v>
      </c>
      <c r="I1194" s="58">
        <v>114.057593827011</v>
      </c>
      <c r="J1194" s="58">
        <v>119.232455841828</v>
      </c>
      <c r="K1194" s="58">
        <v>101.92628316912899</v>
      </c>
      <c r="L1194" s="58">
        <v>99.596379713614695</v>
      </c>
      <c r="M1194" s="59">
        <v>0.75413543312387799</v>
      </c>
      <c r="N1194" s="59">
        <v>0.776333544157771</v>
      </c>
      <c r="O1194" s="59">
        <v>0.74054755856378596</v>
      </c>
      <c r="P1194" s="59">
        <v>0.72968990735577399</v>
      </c>
      <c r="Q1194" s="59">
        <v>0.70346240943335603</v>
      </c>
      <c r="R1194" s="59">
        <v>0.69868809878620697</v>
      </c>
      <c r="S1194" s="59">
        <v>0.61020719888167196</v>
      </c>
    </row>
    <row r="1195" spans="1:19" x14ac:dyDescent="0.35">
      <c r="A1195" t="s">
        <v>3623</v>
      </c>
      <c r="B1195" t="s">
        <v>3624</v>
      </c>
      <c r="C1195" s="51" t="s">
        <v>60</v>
      </c>
      <c r="D1195" s="51" t="s">
        <v>44</v>
      </c>
      <c r="E1195" s="51" t="s">
        <v>3707</v>
      </c>
      <c r="F1195" s="58">
        <v>121.32982922212901</v>
      </c>
      <c r="G1195" s="58">
        <v>115.48277142191399</v>
      </c>
      <c r="H1195" s="58">
        <v>109.392801167993</v>
      </c>
      <c r="I1195" s="58">
        <v>128.64883789247199</v>
      </c>
      <c r="J1195" s="58">
        <v>134.05965912608099</v>
      </c>
      <c r="K1195" s="58">
        <v>85.157313691881896</v>
      </c>
      <c r="L1195" s="58">
        <v>95.561225638531198</v>
      </c>
      <c r="M1195" s="59">
        <v>0.65106631678065496</v>
      </c>
      <c r="N1195" s="59">
        <v>0.68480363635374397</v>
      </c>
      <c r="O1195" s="59">
        <v>0.65374758931110699</v>
      </c>
      <c r="P1195" s="59">
        <v>0.62416223667418103</v>
      </c>
      <c r="Q1195" s="59">
        <v>0.58989592973966098</v>
      </c>
      <c r="R1195" s="59">
        <v>0.59757916402720002</v>
      </c>
      <c r="S1195" s="59">
        <v>0.52110114861384604</v>
      </c>
    </row>
    <row r="1196" spans="1:19" x14ac:dyDescent="0.35">
      <c r="A1196" t="s">
        <v>3615</v>
      </c>
      <c r="B1196" t="s">
        <v>3616</v>
      </c>
      <c r="C1196" s="51" t="s">
        <v>40</v>
      </c>
      <c r="D1196" s="51" t="s">
        <v>44</v>
      </c>
      <c r="E1196" s="51" t="s">
        <v>3708</v>
      </c>
      <c r="F1196" s="58">
        <v>117.99991908284601</v>
      </c>
      <c r="G1196" s="58">
        <v>108.48689799437901</v>
      </c>
      <c r="H1196" s="58">
        <v>104.301918288059</v>
      </c>
      <c r="I1196" s="58">
        <v>120.45117980713501</v>
      </c>
      <c r="J1196" s="58">
        <v>124.099974752573</v>
      </c>
      <c r="K1196" s="58">
        <v>86.613595000380499</v>
      </c>
      <c r="L1196" s="58">
        <v>96.897103082568293</v>
      </c>
      <c r="M1196" s="59">
        <v>0.54733676033884304</v>
      </c>
      <c r="N1196" s="59">
        <v>0.56443538085238898</v>
      </c>
      <c r="O1196" s="59">
        <v>0.54690788218934705</v>
      </c>
      <c r="P1196" s="59">
        <v>0.529893543341174</v>
      </c>
      <c r="Q1196" s="59">
        <v>0.50528106163444897</v>
      </c>
      <c r="R1196" s="59">
        <v>0.50706986535278298</v>
      </c>
      <c r="S1196" s="59">
        <v>0.44370813943513499</v>
      </c>
    </row>
    <row r="1197" spans="1:19" x14ac:dyDescent="0.35">
      <c r="A1197" t="s">
        <v>3619</v>
      </c>
      <c r="B1197" t="s">
        <v>3620</v>
      </c>
      <c r="C1197" s="51" t="s">
        <v>40</v>
      </c>
      <c r="D1197" s="51" t="s">
        <v>44</v>
      </c>
      <c r="E1197" s="51" t="s">
        <v>3707</v>
      </c>
      <c r="F1197" s="58">
        <v>112.185902970678</v>
      </c>
      <c r="G1197" s="58">
        <v>111.528052185674</v>
      </c>
      <c r="H1197" s="58">
        <v>103.66645150004901</v>
      </c>
      <c r="I1197" s="58">
        <v>125.057556250442</v>
      </c>
      <c r="J1197" s="58">
        <v>124.840222542345</v>
      </c>
      <c r="K1197" s="58">
        <v>85.301273471640101</v>
      </c>
      <c r="L1197" s="58">
        <v>102.144942782016</v>
      </c>
      <c r="M1197" s="59">
        <v>0.65048856528561305</v>
      </c>
      <c r="N1197" s="59">
        <v>0.68438155849582305</v>
      </c>
      <c r="O1197" s="59">
        <v>0.65313708645387503</v>
      </c>
      <c r="P1197" s="59">
        <v>0.62379831998965296</v>
      </c>
      <c r="Q1197" s="59">
        <v>0.58961837922540195</v>
      </c>
      <c r="R1197" s="59">
        <v>0.59710192952603602</v>
      </c>
      <c r="S1197" s="59">
        <v>0.52086036918330003</v>
      </c>
    </row>
    <row r="1198" spans="1:19" x14ac:dyDescent="0.35">
      <c r="A1198" t="s">
        <v>3627</v>
      </c>
      <c r="B1198" t="s">
        <v>3628</v>
      </c>
      <c r="C1198" s="51" t="s">
        <v>60</v>
      </c>
      <c r="D1198" s="51" t="s">
        <v>44</v>
      </c>
      <c r="E1198" s="51" t="s">
        <v>3708</v>
      </c>
      <c r="F1198" s="58">
        <v>117.074045892301</v>
      </c>
      <c r="G1198" s="58">
        <v>107.534338317899</v>
      </c>
      <c r="H1198" s="58">
        <v>103.267265946769</v>
      </c>
      <c r="I1198" s="58">
        <v>119.968242211505</v>
      </c>
      <c r="J1198" s="58">
        <v>123.75738272834801</v>
      </c>
      <c r="K1198" s="58">
        <v>86.189168775947806</v>
      </c>
      <c r="L1198" s="58">
        <v>96.897103082568293</v>
      </c>
      <c r="M1198" s="59">
        <v>0.55405332924192596</v>
      </c>
      <c r="N1198" s="59">
        <v>0.56969379648907603</v>
      </c>
      <c r="O1198" s="59">
        <v>0.55138233684617299</v>
      </c>
      <c r="P1198" s="59">
        <v>0.536109170624118</v>
      </c>
      <c r="Q1198" s="59">
        <v>0.51096887643379296</v>
      </c>
      <c r="R1198" s="59">
        <v>0.51140416093320196</v>
      </c>
      <c r="S1198" s="59">
        <v>0.44370813943513499</v>
      </c>
    </row>
    <row r="1199" spans="1:19" x14ac:dyDescent="0.35">
      <c r="A1199" t="s">
        <v>2272</v>
      </c>
      <c r="B1199" t="s">
        <v>2273</v>
      </c>
      <c r="C1199" s="51" t="s">
        <v>60</v>
      </c>
      <c r="D1199" s="51" t="s">
        <v>146</v>
      </c>
      <c r="E1199" s="51" t="s">
        <v>3707</v>
      </c>
      <c r="F1199" s="58">
        <v>105.056100459653</v>
      </c>
      <c r="G1199" s="58">
        <v>97.155655966160793</v>
      </c>
      <c r="H1199" s="58">
        <v>104.35887995598</v>
      </c>
      <c r="I1199" s="58">
        <v>119.49659935508301</v>
      </c>
      <c r="J1199" s="58">
        <v>110.05481172083</v>
      </c>
      <c r="K1199" s="58">
        <v>87.930503061331393</v>
      </c>
      <c r="L1199" s="58">
        <v>103.360976331678</v>
      </c>
      <c r="M1199" s="59">
        <v>0.64419071375019599</v>
      </c>
      <c r="N1199" s="59">
        <v>0.67857707572646597</v>
      </c>
      <c r="O1199" s="59">
        <v>0.63152320244105997</v>
      </c>
      <c r="P1199" s="59">
        <v>0.60352103442549598</v>
      </c>
      <c r="Q1199" s="59">
        <v>0.58127394111199604</v>
      </c>
      <c r="R1199" s="59">
        <v>0.57620022174624197</v>
      </c>
      <c r="S1199" s="59">
        <v>0.503575028364176</v>
      </c>
    </row>
    <row r="1200" spans="1:19" x14ac:dyDescent="0.35">
      <c r="A1200" t="s">
        <v>3629</v>
      </c>
      <c r="B1200" t="s">
        <v>3630</v>
      </c>
      <c r="C1200" s="51" t="s">
        <v>60</v>
      </c>
      <c r="D1200" s="51" t="s">
        <v>44</v>
      </c>
      <c r="E1200" s="51" t="s">
        <v>3708</v>
      </c>
      <c r="F1200" s="58">
        <v>117.99991908284601</v>
      </c>
      <c r="G1200" s="58">
        <v>108.48689799437901</v>
      </c>
      <c r="H1200" s="58">
        <v>104.301918288059</v>
      </c>
      <c r="I1200" s="58">
        <v>120.45117980713501</v>
      </c>
      <c r="J1200" s="58">
        <v>124.099974752573</v>
      </c>
      <c r="K1200" s="58">
        <v>86.613595000380499</v>
      </c>
      <c r="L1200" s="58">
        <v>96.897103082568293</v>
      </c>
      <c r="M1200" s="59">
        <v>0.54733676033884304</v>
      </c>
      <c r="N1200" s="59">
        <v>0.56443538085238898</v>
      </c>
      <c r="O1200" s="59">
        <v>0.54690788218934705</v>
      </c>
      <c r="P1200" s="59">
        <v>0.529893543341174</v>
      </c>
      <c r="Q1200" s="59">
        <v>0.50528106163444897</v>
      </c>
      <c r="R1200" s="59">
        <v>0.50706986535278298</v>
      </c>
      <c r="S1200" s="59">
        <v>0.44370813943513499</v>
      </c>
    </row>
    <row r="1201" spans="1:19" x14ac:dyDescent="0.35">
      <c r="A1201" t="s">
        <v>3611</v>
      </c>
      <c r="B1201" t="s">
        <v>3612</v>
      </c>
      <c r="C1201" s="51" t="s">
        <v>40</v>
      </c>
      <c r="D1201" s="51" t="s">
        <v>44</v>
      </c>
      <c r="E1201" s="51" t="s">
        <v>3707</v>
      </c>
      <c r="F1201" s="58">
        <v>120.83543303755999</v>
      </c>
      <c r="G1201" s="58">
        <v>111.002692330995</v>
      </c>
      <c r="H1201" s="58">
        <v>111.0651518633</v>
      </c>
      <c r="I1201" s="58">
        <v>123.38345318654601</v>
      </c>
      <c r="J1201" s="58">
        <v>132.21205585133001</v>
      </c>
      <c r="K1201" s="58">
        <v>86.093826237621201</v>
      </c>
      <c r="L1201" s="58">
        <v>96.0546804724776</v>
      </c>
      <c r="M1201" s="59">
        <v>0.64658679919209305</v>
      </c>
      <c r="N1201" s="59">
        <v>0.68259924723877197</v>
      </c>
      <c r="O1201" s="59">
        <v>0.64866690124752202</v>
      </c>
      <c r="P1201" s="59">
        <v>0.62156472413096697</v>
      </c>
      <c r="Q1201" s="59">
        <v>0.58773633514178403</v>
      </c>
      <c r="R1201" s="59">
        <v>0.59331961149270096</v>
      </c>
      <c r="S1201" s="59">
        <v>0.519479799722112</v>
      </c>
    </row>
    <row r="1202" spans="1:19" x14ac:dyDescent="0.35">
      <c r="A1202" t="s">
        <v>3613</v>
      </c>
      <c r="B1202" t="s">
        <v>3614</v>
      </c>
      <c r="C1202" s="51" t="s">
        <v>40</v>
      </c>
      <c r="D1202" s="51" t="s">
        <v>44</v>
      </c>
      <c r="E1202" s="51" t="s">
        <v>3707</v>
      </c>
      <c r="F1202" s="58">
        <v>115.694138733316</v>
      </c>
      <c r="G1202" s="58">
        <v>101.16451105185899</v>
      </c>
      <c r="H1202" s="58">
        <v>94.144465250725901</v>
      </c>
      <c r="I1202" s="58">
        <v>117.374779192188</v>
      </c>
      <c r="J1202" s="58">
        <v>126.598546306627</v>
      </c>
      <c r="K1202" s="58">
        <v>85.1604669327766</v>
      </c>
      <c r="L1202" s="58">
        <v>95.118109671381802</v>
      </c>
      <c r="M1202" s="59">
        <v>0.65027593279171603</v>
      </c>
      <c r="N1202" s="59">
        <v>0.68422052687675305</v>
      </c>
      <c r="O1202" s="59">
        <v>0.65288851083745003</v>
      </c>
      <c r="P1202" s="59">
        <v>0.62364946559860002</v>
      </c>
      <c r="Q1202" s="59">
        <v>0.58948614188805504</v>
      </c>
      <c r="R1202" s="59">
        <v>0.59689648492455405</v>
      </c>
      <c r="S1202" s="59">
        <v>0.520717048160247</v>
      </c>
    </row>
    <row r="1203" spans="1:19" x14ac:dyDescent="0.35">
      <c r="A1203" t="s">
        <v>1140</v>
      </c>
      <c r="B1203" t="s">
        <v>1141</v>
      </c>
      <c r="C1203" s="51" t="s">
        <v>60</v>
      </c>
      <c r="D1203" s="51" t="s">
        <v>230</v>
      </c>
      <c r="E1203" s="51" t="s">
        <v>3707</v>
      </c>
      <c r="F1203" s="58">
        <v>105.301386944949</v>
      </c>
      <c r="G1203" s="58">
        <v>110.37312778277899</v>
      </c>
      <c r="H1203" s="58">
        <v>112.941293705194</v>
      </c>
      <c r="I1203" s="58">
        <v>97.157701885676403</v>
      </c>
      <c r="J1203" s="58">
        <v>106.90179722544499</v>
      </c>
      <c r="K1203" s="58">
        <v>101.614473509961</v>
      </c>
      <c r="L1203" s="58">
        <v>84.6356824535398</v>
      </c>
      <c r="M1203" s="59">
        <v>0.64732924311749396</v>
      </c>
      <c r="N1203" s="59">
        <v>0.68271646449110501</v>
      </c>
      <c r="O1203" s="59">
        <v>0.64894785312139702</v>
      </c>
      <c r="P1203" s="59">
        <v>0.62225112124299897</v>
      </c>
      <c r="Q1203" s="59">
        <v>0.58953463419060703</v>
      </c>
      <c r="R1203" s="59">
        <v>0.59723027663969497</v>
      </c>
      <c r="S1203" s="59">
        <v>0.52578265119291401</v>
      </c>
    </row>
    <row r="1204" spans="1:19" x14ac:dyDescent="0.35">
      <c r="A1204" t="s">
        <v>3617</v>
      </c>
      <c r="B1204" t="s">
        <v>3618</v>
      </c>
      <c r="C1204" s="51" t="s">
        <v>40</v>
      </c>
      <c r="D1204" s="51" t="s">
        <v>44</v>
      </c>
      <c r="E1204" s="51" t="s">
        <v>3708</v>
      </c>
      <c r="F1204" s="58">
        <v>117.99991908284601</v>
      </c>
      <c r="G1204" s="58">
        <v>108.48689799437901</v>
      </c>
      <c r="H1204" s="58">
        <v>104.301918288059</v>
      </c>
      <c r="I1204" s="58">
        <v>120.45117980713501</v>
      </c>
      <c r="J1204" s="58">
        <v>124.099974752573</v>
      </c>
      <c r="K1204" s="58">
        <v>86.613595000380499</v>
      </c>
      <c r="L1204" s="58">
        <v>96.897103082568293</v>
      </c>
      <c r="M1204" s="59">
        <v>0.54733676033884304</v>
      </c>
      <c r="N1204" s="59">
        <v>0.56443538085238898</v>
      </c>
      <c r="O1204" s="59">
        <v>0.54690788218934705</v>
      </c>
      <c r="P1204" s="59">
        <v>0.529893543341174</v>
      </c>
      <c r="Q1204" s="59">
        <v>0.50528106163444897</v>
      </c>
      <c r="R1204" s="59">
        <v>0.50706986535278298</v>
      </c>
      <c r="S1204" s="59">
        <v>0.44370813943513499</v>
      </c>
    </row>
    <row r="1205" spans="1:19" x14ac:dyDescent="0.35">
      <c r="A1205" t="s">
        <v>1138</v>
      </c>
      <c r="B1205" t="s">
        <v>1139</v>
      </c>
      <c r="C1205" s="51" t="s">
        <v>60</v>
      </c>
      <c r="D1205" s="51" t="s">
        <v>230</v>
      </c>
      <c r="E1205" s="51" t="s">
        <v>3707</v>
      </c>
      <c r="F1205" s="58">
        <v>109.085658756727</v>
      </c>
      <c r="G1205" s="58">
        <v>114.546571750914</v>
      </c>
      <c r="H1205" s="58">
        <v>110.91923014029901</v>
      </c>
      <c r="I1205" s="58">
        <v>97.737681971617903</v>
      </c>
      <c r="J1205" s="58">
        <v>108.51191700234899</v>
      </c>
      <c r="K1205" s="58">
        <v>96.996615284424294</v>
      </c>
      <c r="L1205" s="58">
        <v>88.509375450492598</v>
      </c>
      <c r="M1205" s="59">
        <v>0.64508025082442599</v>
      </c>
      <c r="N1205" s="59">
        <v>0.68224736918997497</v>
      </c>
      <c r="O1205" s="59">
        <v>0.64636704753430896</v>
      </c>
      <c r="P1205" s="59">
        <v>0.62171973884575504</v>
      </c>
      <c r="Q1205" s="59">
        <v>0.58920388353282105</v>
      </c>
      <c r="R1205" s="59">
        <v>0.59514059578902601</v>
      </c>
      <c r="S1205" s="59">
        <v>0.52548458702530398</v>
      </c>
    </row>
    <row r="1206" spans="1:19" x14ac:dyDescent="0.35">
      <c r="A1206" t="s">
        <v>3621</v>
      </c>
      <c r="B1206" t="s">
        <v>3622</v>
      </c>
      <c r="C1206" s="51" t="s">
        <v>40</v>
      </c>
      <c r="D1206" s="51" t="s">
        <v>44</v>
      </c>
      <c r="E1206" s="51" t="s">
        <v>3708</v>
      </c>
      <c r="F1206" s="58">
        <v>117.99991908284601</v>
      </c>
      <c r="G1206" s="58">
        <v>108.48689799437901</v>
      </c>
      <c r="H1206" s="58">
        <v>104.301918288059</v>
      </c>
      <c r="I1206" s="58">
        <v>120.45117980713501</v>
      </c>
      <c r="J1206" s="58">
        <v>124.099974752573</v>
      </c>
      <c r="K1206" s="58">
        <v>86.613595000380499</v>
      </c>
      <c r="L1206" s="58">
        <v>96.897103082568293</v>
      </c>
      <c r="M1206" s="59">
        <v>0.54733676033884304</v>
      </c>
      <c r="N1206" s="59">
        <v>0.56443538085238898</v>
      </c>
      <c r="O1206" s="59">
        <v>0.54690788218934705</v>
      </c>
      <c r="P1206" s="59">
        <v>0.529893543341174</v>
      </c>
      <c r="Q1206" s="59">
        <v>0.50528106163444897</v>
      </c>
      <c r="R1206" s="59">
        <v>0.50706986535278298</v>
      </c>
      <c r="S1206" s="59">
        <v>0.44370813943513499</v>
      </c>
    </row>
    <row r="1207" spans="1:19" x14ac:dyDescent="0.35">
      <c r="A1207" t="s">
        <v>754</v>
      </c>
      <c r="B1207" t="s">
        <v>755</v>
      </c>
      <c r="C1207" s="51" t="s">
        <v>40</v>
      </c>
      <c r="D1207" s="51" t="s">
        <v>223</v>
      </c>
      <c r="E1207" s="51" t="s">
        <v>3707</v>
      </c>
      <c r="F1207" s="58">
        <v>119.901258010951</v>
      </c>
      <c r="G1207" s="58">
        <v>116.57081034055901</v>
      </c>
      <c r="H1207" s="58">
        <v>123.193599644793</v>
      </c>
      <c r="I1207" s="58">
        <v>107.168661946211</v>
      </c>
      <c r="J1207" s="58">
        <v>101.40772918798901</v>
      </c>
      <c r="K1207" s="58">
        <v>104.64929014303</v>
      </c>
      <c r="L1207" s="58">
        <v>91.102831635555305</v>
      </c>
      <c r="M1207" s="59">
        <v>0.71225914478778496</v>
      </c>
      <c r="N1207" s="59">
        <v>0.74714523719580805</v>
      </c>
      <c r="O1207" s="59">
        <v>0.71588036294549495</v>
      </c>
      <c r="P1207" s="59">
        <v>0.68859334769576797</v>
      </c>
      <c r="Q1207" s="59">
        <v>0.65642908756301599</v>
      </c>
      <c r="R1207" s="59">
        <v>0.66571098332492096</v>
      </c>
      <c r="S1207" s="59">
        <v>0.60260897840678096</v>
      </c>
    </row>
    <row r="1208" spans="1:19" x14ac:dyDescent="0.35">
      <c r="A1208" t="s">
        <v>2584</v>
      </c>
      <c r="B1208" t="s">
        <v>2585</v>
      </c>
      <c r="C1208" s="51" t="s">
        <v>40</v>
      </c>
      <c r="D1208" s="51" t="s">
        <v>199</v>
      </c>
      <c r="E1208" s="51" t="s">
        <v>3707</v>
      </c>
      <c r="F1208" s="58">
        <v>109.957133074113</v>
      </c>
      <c r="G1208" s="58">
        <v>100.324914256588</v>
      </c>
      <c r="H1208" s="58">
        <v>101.417486842286</v>
      </c>
      <c r="I1208" s="58">
        <v>111.284051303691</v>
      </c>
      <c r="J1208" s="58">
        <v>113.362689972482</v>
      </c>
      <c r="K1208" s="58">
        <v>91.666806863341506</v>
      </c>
      <c r="L1208" s="58">
        <v>95.950458927307395</v>
      </c>
      <c r="M1208" s="59">
        <v>0.65090072901457097</v>
      </c>
      <c r="N1208" s="59">
        <v>0.68740454181697996</v>
      </c>
      <c r="O1208" s="59">
        <v>0.65377677503375897</v>
      </c>
      <c r="P1208" s="59">
        <v>0.62620116429825601</v>
      </c>
      <c r="Q1208" s="59">
        <v>0.59419214087500005</v>
      </c>
      <c r="R1208" s="59">
        <v>0.60253186565877503</v>
      </c>
      <c r="S1208" s="59">
        <v>0.52535505202324495</v>
      </c>
    </row>
    <row r="1209" spans="1:19" x14ac:dyDescent="0.35">
      <c r="A1209" t="s">
        <v>1112</v>
      </c>
      <c r="B1209" t="s">
        <v>1113</v>
      </c>
      <c r="C1209" s="51" t="s">
        <v>40</v>
      </c>
      <c r="D1209" s="51" t="s">
        <v>249</v>
      </c>
      <c r="E1209" s="51" t="s">
        <v>3708</v>
      </c>
      <c r="F1209" s="58">
        <v>110.58643409472801</v>
      </c>
      <c r="G1209" s="58">
        <v>117.778789781304</v>
      </c>
      <c r="H1209" s="58">
        <v>123.203244548724</v>
      </c>
      <c r="I1209" s="58">
        <v>107.05437827511901</v>
      </c>
      <c r="J1209" s="58">
        <v>107.221610909701</v>
      </c>
      <c r="K1209" s="58">
        <v>103.932787814265</v>
      </c>
      <c r="L1209" s="58">
        <v>88.436322704774895</v>
      </c>
      <c r="M1209" s="59">
        <v>0.48642755897650702</v>
      </c>
      <c r="N1209" s="59">
        <v>0.51357990595863301</v>
      </c>
      <c r="O1209" s="59">
        <v>0.48867813793903703</v>
      </c>
      <c r="P1209" s="59">
        <v>0.46807702706475601</v>
      </c>
      <c r="Q1209" s="59">
        <v>0.44189323100806399</v>
      </c>
      <c r="R1209" s="59">
        <v>0.44850294456282203</v>
      </c>
      <c r="S1209" s="59">
        <v>0.39337913949318898</v>
      </c>
    </row>
    <row r="1210" spans="1:19" x14ac:dyDescent="0.35">
      <c r="A1210" t="s">
        <v>2586</v>
      </c>
      <c r="B1210" t="s">
        <v>2587</v>
      </c>
      <c r="C1210" s="51" t="s">
        <v>40</v>
      </c>
      <c r="D1210" s="51" t="s">
        <v>199</v>
      </c>
      <c r="E1210" s="51" t="s">
        <v>3707</v>
      </c>
      <c r="F1210" s="58">
        <v>110.33006028889901</v>
      </c>
      <c r="G1210" s="58">
        <v>98.688795443526004</v>
      </c>
      <c r="H1210" s="58">
        <v>96.366155633098302</v>
      </c>
      <c r="I1210" s="58">
        <v>109.754457269333</v>
      </c>
      <c r="J1210" s="58">
        <v>113.28890166356</v>
      </c>
      <c r="K1210" s="58">
        <v>90.894262844128903</v>
      </c>
      <c r="L1210" s="58">
        <v>100.18965562749101</v>
      </c>
      <c r="M1210" s="59">
        <v>0.64993121229296302</v>
      </c>
      <c r="N1210" s="59">
        <v>0.68689743540618098</v>
      </c>
      <c r="O1210" s="59">
        <v>0.65245237401001799</v>
      </c>
      <c r="P1210" s="59">
        <v>0.62566204300436201</v>
      </c>
      <c r="Q1210" s="59">
        <v>0.59368226282371095</v>
      </c>
      <c r="R1210" s="59">
        <v>0.60129966657826595</v>
      </c>
      <c r="S1210" s="59">
        <v>0.52438062027834398</v>
      </c>
    </row>
    <row r="1211" spans="1:19" x14ac:dyDescent="0.35">
      <c r="A1211" t="s">
        <v>1104</v>
      </c>
      <c r="B1211" t="s">
        <v>1105</v>
      </c>
      <c r="C1211" s="51" t="s">
        <v>40</v>
      </c>
      <c r="D1211" s="51" t="s">
        <v>230</v>
      </c>
      <c r="E1211" s="51" t="s">
        <v>3708</v>
      </c>
      <c r="F1211" s="58">
        <v>114.562522013467</v>
      </c>
      <c r="G1211" s="58">
        <v>110.980681881856</v>
      </c>
      <c r="H1211" s="58">
        <v>108.75480022875399</v>
      </c>
      <c r="I1211" s="58">
        <v>109.700878844467</v>
      </c>
      <c r="J1211" s="58">
        <v>117.68381827915999</v>
      </c>
      <c r="K1211" s="58">
        <v>95.4350902611896</v>
      </c>
      <c r="L1211" s="58">
        <v>95.303810978773498</v>
      </c>
      <c r="M1211" s="59">
        <v>0.522804000884456</v>
      </c>
      <c r="N1211" s="59">
        <v>0.54089451123007104</v>
      </c>
      <c r="O1211" s="59">
        <v>0.52389566979896196</v>
      </c>
      <c r="P1211" s="59">
        <v>0.50902736904555401</v>
      </c>
      <c r="Q1211" s="59">
        <v>0.490012354257995</v>
      </c>
      <c r="R1211" s="59">
        <v>0.494935012090093</v>
      </c>
      <c r="S1211" s="59">
        <v>0.451163107958506</v>
      </c>
    </row>
    <row r="1212" spans="1:19" x14ac:dyDescent="0.35">
      <c r="A1212" t="s">
        <v>1118</v>
      </c>
      <c r="B1212" t="s">
        <v>1119</v>
      </c>
      <c r="C1212" s="51" t="s">
        <v>60</v>
      </c>
      <c r="D1212" s="51" t="s">
        <v>249</v>
      </c>
      <c r="E1212" s="51" t="s">
        <v>3708</v>
      </c>
      <c r="F1212" s="58">
        <v>110.58643409472801</v>
      </c>
      <c r="G1212" s="58">
        <v>117.778789781304</v>
      </c>
      <c r="H1212" s="58">
        <v>123.203244548724</v>
      </c>
      <c r="I1212" s="58">
        <v>107.05437827511901</v>
      </c>
      <c r="J1212" s="58">
        <v>107.221610909701</v>
      </c>
      <c r="K1212" s="58">
        <v>103.932787814265</v>
      </c>
      <c r="L1212" s="58">
        <v>88.436322704774895</v>
      </c>
      <c r="M1212" s="59">
        <v>0.48642755897650702</v>
      </c>
      <c r="N1212" s="59">
        <v>0.51357990595863301</v>
      </c>
      <c r="O1212" s="59">
        <v>0.48867813793903703</v>
      </c>
      <c r="P1212" s="59">
        <v>0.46807702706475601</v>
      </c>
      <c r="Q1212" s="59">
        <v>0.44189323100806399</v>
      </c>
      <c r="R1212" s="59">
        <v>0.44850294456282203</v>
      </c>
      <c r="S1212" s="59">
        <v>0.39337913949318898</v>
      </c>
    </row>
    <row r="1213" spans="1:19" x14ac:dyDescent="0.35">
      <c r="A1213" t="s">
        <v>3376</v>
      </c>
      <c r="B1213" t="s">
        <v>3377</v>
      </c>
      <c r="C1213" s="51" t="s">
        <v>60</v>
      </c>
      <c r="D1213" s="51" t="s">
        <v>199</v>
      </c>
      <c r="E1213" s="51" t="s">
        <v>3707</v>
      </c>
      <c r="F1213" s="58">
        <v>108.117129421668</v>
      </c>
      <c r="G1213" s="58">
        <v>97.415605940778605</v>
      </c>
      <c r="H1213" s="58">
        <v>96.224405803836603</v>
      </c>
      <c r="I1213" s="58">
        <v>104.315865351429</v>
      </c>
      <c r="J1213" s="58">
        <v>106.22766453261499</v>
      </c>
      <c r="K1213" s="58">
        <v>93.214818816050993</v>
      </c>
      <c r="L1213" s="58">
        <v>96.807838096490798</v>
      </c>
      <c r="M1213" s="59">
        <v>0.68380388156667404</v>
      </c>
      <c r="N1213" s="59">
        <v>0.71068230339794103</v>
      </c>
      <c r="O1213" s="59">
        <v>0.67847448734232196</v>
      </c>
      <c r="P1213" s="59">
        <v>0.65802827574911804</v>
      </c>
      <c r="Q1213" s="59">
        <v>0.63339757639946703</v>
      </c>
      <c r="R1213" s="59">
        <v>0.63547239613861894</v>
      </c>
      <c r="S1213" s="59">
        <v>0.56654867615003401</v>
      </c>
    </row>
    <row r="1214" spans="1:19" x14ac:dyDescent="0.35">
      <c r="A1214" t="s">
        <v>3010</v>
      </c>
      <c r="B1214" t="s">
        <v>3011</v>
      </c>
      <c r="C1214" s="51" t="s">
        <v>60</v>
      </c>
      <c r="D1214" s="51" t="s">
        <v>80</v>
      </c>
      <c r="E1214" s="51" t="s">
        <v>3707</v>
      </c>
      <c r="F1214" s="58">
        <v>105.374355714567</v>
      </c>
      <c r="G1214" s="58">
        <v>101.43830461344299</v>
      </c>
      <c r="H1214" s="58">
        <v>92.969610047118394</v>
      </c>
      <c r="I1214" s="58">
        <v>101.541196535804</v>
      </c>
      <c r="J1214" s="58">
        <v>131.03240809246901</v>
      </c>
      <c r="K1214" s="58">
        <v>94.409862716167893</v>
      </c>
      <c r="L1214" s="58">
        <v>103.362644992562</v>
      </c>
      <c r="M1214" s="59">
        <v>0.74374006183022101</v>
      </c>
      <c r="N1214" s="59">
        <v>0.77122561389198596</v>
      </c>
      <c r="O1214" s="59">
        <v>0.74370850046833203</v>
      </c>
      <c r="P1214" s="59">
        <v>0.72054322541510896</v>
      </c>
      <c r="Q1214" s="59">
        <v>0.690952440485604</v>
      </c>
      <c r="R1214" s="59">
        <v>0.69731175505967102</v>
      </c>
      <c r="S1214" s="59">
        <v>0.61956667571036195</v>
      </c>
    </row>
    <row r="1215" spans="1:19" x14ac:dyDescent="0.35">
      <c r="A1215" t="s">
        <v>2292</v>
      </c>
      <c r="B1215" t="s">
        <v>2293</v>
      </c>
      <c r="C1215" s="51" t="s">
        <v>40</v>
      </c>
      <c r="D1215" s="51" t="s">
        <v>66</v>
      </c>
      <c r="E1215" s="51" t="s">
        <v>3708</v>
      </c>
      <c r="F1215" s="58">
        <v>109.01574855829099</v>
      </c>
      <c r="G1215" s="58">
        <v>106.855299536245</v>
      </c>
      <c r="H1215" s="58">
        <v>97.165178054347294</v>
      </c>
      <c r="I1215" s="58">
        <v>105.18514666033001</v>
      </c>
      <c r="J1215" s="58">
        <v>120.191510821039</v>
      </c>
      <c r="K1215" s="58">
        <v>92.872491518186905</v>
      </c>
      <c r="L1215" s="58">
        <v>106.990603955944</v>
      </c>
      <c r="M1215" s="59">
        <v>0.549346937748874</v>
      </c>
      <c r="N1215" s="59">
        <v>0.56676010832658597</v>
      </c>
      <c r="O1215" s="59">
        <v>0.54798328874582802</v>
      </c>
      <c r="P1215" s="59">
        <v>0.53513269786702</v>
      </c>
      <c r="Q1215" s="59">
        <v>0.51542398271535494</v>
      </c>
      <c r="R1215" s="59">
        <v>0.51878812467576096</v>
      </c>
      <c r="S1215" s="59">
        <v>0.47006403511300898</v>
      </c>
    </row>
    <row r="1216" spans="1:19" x14ac:dyDescent="0.35">
      <c r="A1216" t="s">
        <v>742</v>
      </c>
      <c r="B1216" t="s">
        <v>743</v>
      </c>
      <c r="C1216" s="51" t="s">
        <v>40</v>
      </c>
      <c r="D1216" s="51" t="s">
        <v>233</v>
      </c>
      <c r="E1216" s="51" t="s">
        <v>3707</v>
      </c>
      <c r="F1216" s="58">
        <v>92.197321038776906</v>
      </c>
      <c r="G1216" s="58">
        <v>87.362024493110496</v>
      </c>
      <c r="H1216" s="58">
        <v>93.049454722405002</v>
      </c>
      <c r="I1216" s="58">
        <v>103.87447966962</v>
      </c>
      <c r="J1216" s="58">
        <v>104.443618617479</v>
      </c>
      <c r="K1216" s="58">
        <v>90.868406268792</v>
      </c>
      <c r="L1216" s="58">
        <v>87.7994132620681</v>
      </c>
      <c r="M1216" s="59">
        <v>0.68617012607615502</v>
      </c>
      <c r="N1216" s="59">
        <v>0.71856894462639698</v>
      </c>
      <c r="O1216" s="59">
        <v>0.68568435407063799</v>
      </c>
      <c r="P1216" s="59">
        <v>0.65575437272632897</v>
      </c>
      <c r="Q1216" s="59">
        <v>0.62306236493211697</v>
      </c>
      <c r="R1216" s="59">
        <v>0.63306380510073701</v>
      </c>
      <c r="S1216" s="59">
        <v>0.54957162722462205</v>
      </c>
    </row>
    <row r="1217" spans="1:19" x14ac:dyDescent="0.35">
      <c r="A1217" t="s">
        <v>3128</v>
      </c>
      <c r="B1217" t="s">
        <v>3129</v>
      </c>
      <c r="C1217" s="51" t="s">
        <v>40</v>
      </c>
      <c r="D1217" s="51" t="s">
        <v>80</v>
      </c>
      <c r="E1217" s="51" t="s">
        <v>3708</v>
      </c>
      <c r="F1217" s="58">
        <v>107.812965441126</v>
      </c>
      <c r="G1217" s="58">
        <v>101.73672031178801</v>
      </c>
      <c r="H1217" s="58">
        <v>95.887757051181396</v>
      </c>
      <c r="I1217" s="58">
        <v>113.277302336608</v>
      </c>
      <c r="J1217" s="58">
        <v>111.640319308362</v>
      </c>
      <c r="K1217" s="58">
        <v>86.1789064101267</v>
      </c>
      <c r="L1217" s="58">
        <v>100.579430254413</v>
      </c>
      <c r="M1217" s="59">
        <v>0.51780789181299502</v>
      </c>
      <c r="N1217" s="59">
        <v>0.53968019449489901</v>
      </c>
      <c r="O1217" s="59">
        <v>0.51671106731134797</v>
      </c>
      <c r="P1217" s="59">
        <v>0.49871186659863198</v>
      </c>
      <c r="Q1217" s="59">
        <v>0.47675761252628801</v>
      </c>
      <c r="R1217" s="59">
        <v>0.48077908125609797</v>
      </c>
      <c r="S1217" s="59">
        <v>0.420035172826422</v>
      </c>
    </row>
    <row r="1218" spans="1:19" x14ac:dyDescent="0.35">
      <c r="A1218" t="s">
        <v>3304</v>
      </c>
      <c r="B1218" t="s">
        <v>3305</v>
      </c>
      <c r="C1218" s="51" t="s">
        <v>40</v>
      </c>
      <c r="D1218" s="51" t="s">
        <v>49</v>
      </c>
      <c r="E1218" s="51" t="s">
        <v>3707</v>
      </c>
      <c r="F1218" s="58">
        <v>105.199689453161</v>
      </c>
      <c r="G1218" s="58">
        <v>109.958805716296</v>
      </c>
      <c r="H1218" s="58">
        <v>105.05894868874999</v>
      </c>
      <c r="I1218" s="58">
        <v>110.61451188986599</v>
      </c>
      <c r="J1218" s="58">
        <v>134.369386638614</v>
      </c>
      <c r="K1218" s="58">
        <v>88.954847698902597</v>
      </c>
      <c r="L1218" s="58">
        <v>96.2967200127203</v>
      </c>
      <c r="M1218" s="59">
        <v>0.65077755224954403</v>
      </c>
      <c r="N1218" s="59">
        <v>0.68634552856303999</v>
      </c>
      <c r="O1218" s="59">
        <v>0.65413848905632199</v>
      </c>
      <c r="P1218" s="59">
        <v>0.62611400524781602</v>
      </c>
      <c r="Q1218" s="59">
        <v>0.59471439112597002</v>
      </c>
      <c r="R1218" s="59">
        <v>0.60329051239741005</v>
      </c>
      <c r="S1218" s="59">
        <v>0.53797880142027898</v>
      </c>
    </row>
    <row r="1219" spans="1:19" x14ac:dyDescent="0.35">
      <c r="A1219" t="s">
        <v>1410</v>
      </c>
      <c r="B1219" t="s">
        <v>1411</v>
      </c>
      <c r="C1219" s="51" t="s">
        <v>60</v>
      </c>
      <c r="D1219" s="51" t="s">
        <v>230</v>
      </c>
      <c r="E1219" s="51" t="s">
        <v>3708</v>
      </c>
      <c r="F1219" s="58">
        <v>109.812178647043</v>
      </c>
      <c r="G1219" s="58">
        <v>119.48377830418001</v>
      </c>
      <c r="H1219" s="58">
        <v>114.879578986925</v>
      </c>
      <c r="I1219" s="58">
        <v>112.75841247251</v>
      </c>
      <c r="J1219" s="58">
        <v>116.26697657762099</v>
      </c>
      <c r="K1219" s="58">
        <v>94.726402236678197</v>
      </c>
      <c r="L1219" s="58">
        <v>89.638037581428193</v>
      </c>
      <c r="M1219" s="59">
        <v>0.48663025117277797</v>
      </c>
      <c r="N1219" s="59">
        <v>0.50339233367676295</v>
      </c>
      <c r="O1219" s="59">
        <v>0.487261862919457</v>
      </c>
      <c r="P1219" s="59">
        <v>0.47482596142910199</v>
      </c>
      <c r="Q1219" s="59">
        <v>0.45685881869733302</v>
      </c>
      <c r="R1219" s="59">
        <v>0.46047317071888</v>
      </c>
      <c r="S1219" s="59">
        <v>0.42195104315269999</v>
      </c>
    </row>
    <row r="1220" spans="1:19" x14ac:dyDescent="0.35">
      <c r="A1220" t="s">
        <v>1482</v>
      </c>
      <c r="B1220" t="s">
        <v>1483</v>
      </c>
      <c r="C1220" s="51" t="s">
        <v>40</v>
      </c>
      <c r="D1220" s="51" t="s">
        <v>249</v>
      </c>
      <c r="E1220" s="51" t="s">
        <v>3708</v>
      </c>
      <c r="F1220" s="58">
        <v>107.911713596418</v>
      </c>
      <c r="G1220" s="58">
        <v>111.08298119322799</v>
      </c>
      <c r="H1220" s="58">
        <v>93.876544948787398</v>
      </c>
      <c r="I1220" s="58">
        <v>104.84286833805599</v>
      </c>
      <c r="J1220" s="58">
        <v>112.730735815949</v>
      </c>
      <c r="K1220" s="58">
        <v>87.973043147584207</v>
      </c>
      <c r="L1220" s="58">
        <v>105.83261469141399</v>
      </c>
      <c r="M1220" s="59">
        <v>0.56176600802909005</v>
      </c>
      <c r="N1220" s="59">
        <v>0.57957205057674799</v>
      </c>
      <c r="O1220" s="59">
        <v>0.56326024625802695</v>
      </c>
      <c r="P1220" s="59">
        <v>0.54686436329722699</v>
      </c>
      <c r="Q1220" s="59">
        <v>0.52529693307970704</v>
      </c>
      <c r="R1220" s="59">
        <v>0.53046052612091299</v>
      </c>
      <c r="S1220" s="59">
        <v>0.461168172269868</v>
      </c>
    </row>
    <row r="1221" spans="1:19" x14ac:dyDescent="0.35">
      <c r="A1221" t="s">
        <v>872</v>
      </c>
      <c r="B1221" t="s">
        <v>873</v>
      </c>
      <c r="C1221" s="51" t="s">
        <v>60</v>
      </c>
      <c r="D1221" s="51" t="s">
        <v>52</v>
      </c>
      <c r="E1221" s="51" t="s">
        <v>3708</v>
      </c>
      <c r="F1221" s="58">
        <v>100.991057275138</v>
      </c>
      <c r="G1221" s="58">
        <v>101.081709056254</v>
      </c>
      <c r="H1221" s="58">
        <v>108.106965269821</v>
      </c>
      <c r="I1221" s="58">
        <v>113.398299218891</v>
      </c>
      <c r="J1221" s="58">
        <v>119.03700610269399</v>
      </c>
      <c r="K1221" s="58">
        <v>89.5153219350304</v>
      </c>
      <c r="L1221" s="58">
        <v>88.026496243218006</v>
      </c>
      <c r="M1221" s="59">
        <v>0.53175194261014802</v>
      </c>
      <c r="N1221" s="59">
        <v>0.55085133946153997</v>
      </c>
      <c r="O1221" s="59">
        <v>0.52887277989997505</v>
      </c>
      <c r="P1221" s="59">
        <v>0.50914212535292802</v>
      </c>
      <c r="Q1221" s="59">
        <v>0.48541677972348202</v>
      </c>
      <c r="R1221" s="59">
        <v>0.491828694572568</v>
      </c>
      <c r="S1221" s="59">
        <v>0.42863736471164599</v>
      </c>
    </row>
    <row r="1222" spans="1:19" x14ac:dyDescent="0.35">
      <c r="A1222" t="s">
        <v>1508</v>
      </c>
      <c r="B1222" t="s">
        <v>1509</v>
      </c>
      <c r="C1222" s="51" t="s">
        <v>60</v>
      </c>
      <c r="D1222" s="51" t="s">
        <v>256</v>
      </c>
      <c r="E1222" s="51" t="s">
        <v>3708</v>
      </c>
      <c r="F1222" s="58">
        <v>109.95620457929</v>
      </c>
      <c r="G1222" s="58">
        <v>118.116798006967</v>
      </c>
      <c r="H1222" s="58">
        <v>117.72811626081401</v>
      </c>
      <c r="I1222" s="58">
        <v>113.97579446220701</v>
      </c>
      <c r="J1222" s="58">
        <v>110.8812504326</v>
      </c>
      <c r="K1222" s="58">
        <v>95.474465640217005</v>
      </c>
      <c r="L1222" s="58">
        <v>88.445168281701001</v>
      </c>
      <c r="M1222" s="59">
        <v>0.53157792918269997</v>
      </c>
      <c r="N1222" s="59">
        <v>0.54700954540050695</v>
      </c>
      <c r="O1222" s="59">
        <v>0.532609472349581</v>
      </c>
      <c r="P1222" s="59">
        <v>0.52094609768691702</v>
      </c>
      <c r="Q1222" s="59">
        <v>0.50477520947599397</v>
      </c>
      <c r="R1222" s="59">
        <v>0.50836050153894796</v>
      </c>
      <c r="S1222" s="59">
        <v>0.47480814599464899</v>
      </c>
    </row>
    <row r="1223" spans="1:19" x14ac:dyDescent="0.35">
      <c r="A1223" t="s">
        <v>3126</v>
      </c>
      <c r="B1223" t="s">
        <v>3127</v>
      </c>
      <c r="C1223" s="51" t="s">
        <v>40</v>
      </c>
      <c r="D1223" s="51" t="s">
        <v>80</v>
      </c>
      <c r="E1223" s="51" t="s">
        <v>3708</v>
      </c>
      <c r="F1223" s="58">
        <v>107.812965441126</v>
      </c>
      <c r="G1223" s="58">
        <v>101.73672031178801</v>
      </c>
      <c r="H1223" s="58">
        <v>95.887757051181396</v>
      </c>
      <c r="I1223" s="58">
        <v>113.277302336608</v>
      </c>
      <c r="J1223" s="58">
        <v>111.640319308362</v>
      </c>
      <c r="K1223" s="58">
        <v>86.1789064101267</v>
      </c>
      <c r="L1223" s="58">
        <v>100.579430254413</v>
      </c>
      <c r="M1223" s="59">
        <v>0.51780789181299502</v>
      </c>
      <c r="N1223" s="59">
        <v>0.53968019449489901</v>
      </c>
      <c r="O1223" s="59">
        <v>0.51671106731134797</v>
      </c>
      <c r="P1223" s="59">
        <v>0.49871186659863198</v>
      </c>
      <c r="Q1223" s="59">
        <v>0.47675761252628801</v>
      </c>
      <c r="R1223" s="59">
        <v>0.48077908125609797</v>
      </c>
      <c r="S1223" s="59">
        <v>0.420035172826422</v>
      </c>
    </row>
    <row r="1224" spans="1:19" x14ac:dyDescent="0.35">
      <c r="A1224" t="s">
        <v>3056</v>
      </c>
      <c r="B1224" t="s">
        <v>3057</v>
      </c>
      <c r="C1224" s="51" t="s">
        <v>60</v>
      </c>
      <c r="D1224" s="51" t="s">
        <v>55</v>
      </c>
      <c r="E1224" s="51" t="s">
        <v>3707</v>
      </c>
      <c r="F1224" s="58">
        <v>98.201951676370101</v>
      </c>
      <c r="G1224" s="58">
        <v>109.681014137308</v>
      </c>
      <c r="H1224" s="58">
        <v>103.609489832127</v>
      </c>
      <c r="I1224" s="58">
        <v>92.926123068714006</v>
      </c>
      <c r="J1224" s="58">
        <v>115.449321039314</v>
      </c>
      <c r="K1224" s="58">
        <v>107.124108392688</v>
      </c>
      <c r="L1224" s="58">
        <v>106.39122543111</v>
      </c>
      <c r="M1224" s="59">
        <v>0.65964800575565097</v>
      </c>
      <c r="N1224" s="59">
        <v>0.69435547268014897</v>
      </c>
      <c r="O1224" s="59">
        <v>0.660498455654982</v>
      </c>
      <c r="P1224" s="59">
        <v>0.63131111961390596</v>
      </c>
      <c r="Q1224" s="59">
        <v>0.59434453717447</v>
      </c>
      <c r="R1224" s="59">
        <v>0.60076092263542102</v>
      </c>
      <c r="S1224" s="59">
        <v>0.50668980841434896</v>
      </c>
    </row>
    <row r="1225" spans="1:19" x14ac:dyDescent="0.35">
      <c r="A1225" t="s">
        <v>1630</v>
      </c>
      <c r="B1225" t="s">
        <v>1631</v>
      </c>
      <c r="C1225" s="51" t="s">
        <v>40</v>
      </c>
      <c r="D1225" s="51" t="s">
        <v>223</v>
      </c>
      <c r="E1225" s="51" t="s">
        <v>3707</v>
      </c>
      <c r="F1225" s="58">
        <v>110.212633002462</v>
      </c>
      <c r="G1225" s="58">
        <v>127.916704100592</v>
      </c>
      <c r="H1225" s="58">
        <v>114.591820441411</v>
      </c>
      <c r="I1225" s="58">
        <v>124.131769429331</v>
      </c>
      <c r="J1225" s="58">
        <v>117.94248756354401</v>
      </c>
      <c r="K1225" s="58">
        <v>84.257378740521503</v>
      </c>
      <c r="L1225" s="58">
        <v>87.580171312830501</v>
      </c>
      <c r="M1225" s="59">
        <v>0.679830897414053</v>
      </c>
      <c r="N1225" s="59">
        <v>0.70993789209216596</v>
      </c>
      <c r="O1225" s="59">
        <v>0.68288169673538501</v>
      </c>
      <c r="P1225" s="59">
        <v>0.65982732863803095</v>
      </c>
      <c r="Q1225" s="59">
        <v>0.63362940942616797</v>
      </c>
      <c r="R1225" s="59">
        <v>0.64113270089373597</v>
      </c>
      <c r="S1225" s="59">
        <v>0.58989077797380296</v>
      </c>
    </row>
    <row r="1226" spans="1:19" x14ac:dyDescent="0.35">
      <c r="A1226" t="s">
        <v>1128</v>
      </c>
      <c r="B1226" t="s">
        <v>1129</v>
      </c>
      <c r="C1226" s="51" t="s">
        <v>40</v>
      </c>
      <c r="D1226" s="51" t="s">
        <v>236</v>
      </c>
      <c r="E1226" s="51" t="s">
        <v>3707</v>
      </c>
      <c r="F1226" s="58">
        <v>111.462277799516</v>
      </c>
      <c r="G1226" s="58">
        <v>116.345942393756</v>
      </c>
      <c r="H1226" s="58">
        <v>116.689681604257</v>
      </c>
      <c r="I1226" s="58">
        <v>106.353086326843</v>
      </c>
      <c r="J1226" s="58">
        <v>111.668695714932</v>
      </c>
      <c r="K1226" s="58">
        <v>101.82257020951801</v>
      </c>
      <c r="L1226" s="58">
        <v>85.577694540126501</v>
      </c>
      <c r="M1226" s="59">
        <v>0.58392627620174897</v>
      </c>
      <c r="N1226" s="59">
        <v>0.62854303425414604</v>
      </c>
      <c r="O1226" s="59">
        <v>0.58883531693860902</v>
      </c>
      <c r="P1226" s="59">
        <v>0.55377043517990299</v>
      </c>
      <c r="Q1226" s="59">
        <v>0.51589974419683404</v>
      </c>
      <c r="R1226" s="59">
        <v>0.52755429105943796</v>
      </c>
      <c r="S1226" s="59">
        <v>0.45664089418676201</v>
      </c>
    </row>
    <row r="1227" spans="1:19" x14ac:dyDescent="0.35">
      <c r="A1227" t="s">
        <v>2224</v>
      </c>
      <c r="B1227" t="s">
        <v>2225</v>
      </c>
      <c r="C1227" s="51" t="s">
        <v>60</v>
      </c>
      <c r="D1227" s="51" t="s">
        <v>106</v>
      </c>
      <c r="E1227" s="51" t="s">
        <v>3707</v>
      </c>
      <c r="F1227" s="58">
        <v>105.422473593335</v>
      </c>
      <c r="G1227" s="58">
        <v>102.30416283116401</v>
      </c>
      <c r="H1227" s="58">
        <v>92.106031825355203</v>
      </c>
      <c r="I1227" s="58">
        <v>98.964494273149498</v>
      </c>
      <c r="J1227" s="58">
        <v>126.77778095629201</v>
      </c>
      <c r="K1227" s="58">
        <v>95.452691078547502</v>
      </c>
      <c r="L1227" s="58">
        <v>104.437644886947</v>
      </c>
      <c r="M1227" s="59">
        <v>0.65588709155674796</v>
      </c>
      <c r="N1227" s="59">
        <v>0.69211501016923205</v>
      </c>
      <c r="O1227" s="59">
        <v>0.654374581358105</v>
      </c>
      <c r="P1227" s="59">
        <v>0.62983608198400398</v>
      </c>
      <c r="Q1227" s="59">
        <v>0.59643279938126403</v>
      </c>
      <c r="R1227" s="59">
        <v>0.60202019735975298</v>
      </c>
      <c r="S1227" s="59">
        <v>0.52493903680595999</v>
      </c>
    </row>
    <row r="1228" spans="1:19" x14ac:dyDescent="0.35">
      <c r="A1228" t="s">
        <v>944</v>
      </c>
      <c r="B1228" t="s">
        <v>945</v>
      </c>
      <c r="C1228" s="51" t="s">
        <v>40</v>
      </c>
      <c r="D1228" s="51" t="s">
        <v>216</v>
      </c>
      <c r="E1228" s="51" t="s">
        <v>3707</v>
      </c>
      <c r="F1228" s="58">
        <v>114.951889048353</v>
      </c>
      <c r="G1228" s="58">
        <v>128.30014583544801</v>
      </c>
      <c r="H1228" s="58">
        <v>118.585794070761</v>
      </c>
      <c r="I1228" s="58">
        <v>118.842618046816</v>
      </c>
      <c r="J1228" s="58">
        <v>123.85467326516201</v>
      </c>
      <c r="K1228" s="58">
        <v>87.592016984193705</v>
      </c>
      <c r="L1228" s="58">
        <v>88.934772359761595</v>
      </c>
      <c r="M1228" s="59">
        <v>0.673715461698429</v>
      </c>
      <c r="N1228" s="59">
        <v>0.70640061542092103</v>
      </c>
      <c r="O1228" s="59">
        <v>0.67677508392655295</v>
      </c>
      <c r="P1228" s="59">
        <v>0.65211769443613099</v>
      </c>
      <c r="Q1228" s="59">
        <v>0.62282803858767499</v>
      </c>
      <c r="R1228" s="59">
        <v>0.63056455924375399</v>
      </c>
      <c r="S1228" s="59">
        <v>0.57111842418066605</v>
      </c>
    </row>
    <row r="1229" spans="1:19" x14ac:dyDescent="0.35">
      <c r="A1229" t="s">
        <v>3312</v>
      </c>
      <c r="B1229" t="s">
        <v>3313</v>
      </c>
      <c r="C1229" s="51" t="s">
        <v>60</v>
      </c>
      <c r="D1229" s="51" t="s">
        <v>49</v>
      </c>
      <c r="E1229" s="51" t="s">
        <v>3708</v>
      </c>
      <c r="F1229" s="58">
        <v>107.394760449385</v>
      </c>
      <c r="G1229" s="58">
        <v>107.915579007841</v>
      </c>
      <c r="H1229" s="58">
        <v>98.6537226004762</v>
      </c>
      <c r="I1229" s="58">
        <v>109.43005963279199</v>
      </c>
      <c r="J1229" s="58">
        <v>126.498456736512</v>
      </c>
      <c r="K1229" s="58">
        <v>90.243376591800796</v>
      </c>
      <c r="L1229" s="58">
        <v>99.300923492269106</v>
      </c>
      <c r="M1229" s="59">
        <v>0.54732005730197197</v>
      </c>
      <c r="N1229" s="59">
        <v>0.56720238514597598</v>
      </c>
      <c r="O1229" s="59">
        <v>0.54782544303737102</v>
      </c>
      <c r="P1229" s="59">
        <v>0.53288941351791597</v>
      </c>
      <c r="Q1229" s="59">
        <v>0.51208218941005301</v>
      </c>
      <c r="R1229" s="59">
        <v>0.51554954669631303</v>
      </c>
      <c r="S1229" s="59">
        <v>0.46571746718347501</v>
      </c>
    </row>
    <row r="1230" spans="1:19" x14ac:dyDescent="0.35">
      <c r="A1230" t="s">
        <v>1518</v>
      </c>
      <c r="B1230" t="s">
        <v>1519</v>
      </c>
      <c r="C1230" s="51" t="s">
        <v>40</v>
      </c>
      <c r="D1230" s="51" t="s">
        <v>233</v>
      </c>
      <c r="E1230" s="51" t="s">
        <v>3707</v>
      </c>
      <c r="F1230" s="58">
        <v>124.088114254508</v>
      </c>
      <c r="G1230" s="58">
        <v>113.201930417006</v>
      </c>
      <c r="H1230" s="58">
        <v>113.724611196992</v>
      </c>
      <c r="I1230" s="58">
        <v>119.057663518117</v>
      </c>
      <c r="J1230" s="58">
        <v>117.96145342712001</v>
      </c>
      <c r="K1230" s="58">
        <v>95.493688943344495</v>
      </c>
      <c r="L1230" s="58">
        <v>90.601898522062498</v>
      </c>
      <c r="M1230" s="59">
        <v>0.707966582860862</v>
      </c>
      <c r="N1230" s="59">
        <v>0.74029086543895795</v>
      </c>
      <c r="O1230" s="59">
        <v>0.71038506774652999</v>
      </c>
      <c r="P1230" s="59">
        <v>0.68313811227528598</v>
      </c>
      <c r="Q1230" s="59">
        <v>0.65044344912484697</v>
      </c>
      <c r="R1230" s="59">
        <v>0.65666036715631304</v>
      </c>
      <c r="S1230" s="59">
        <v>0.58519971681570904</v>
      </c>
    </row>
    <row r="1231" spans="1:19" x14ac:dyDescent="0.35">
      <c r="A1231" t="s">
        <v>870</v>
      </c>
      <c r="B1231" t="s">
        <v>871</v>
      </c>
      <c r="C1231" s="51" t="s">
        <v>60</v>
      </c>
      <c r="D1231" s="51" t="s">
        <v>52</v>
      </c>
      <c r="E1231" s="51" t="s">
        <v>3708</v>
      </c>
      <c r="F1231" s="58">
        <v>100.991057275138</v>
      </c>
      <c r="G1231" s="58">
        <v>101.081709056254</v>
      </c>
      <c r="H1231" s="58">
        <v>108.106965269821</v>
      </c>
      <c r="I1231" s="58">
        <v>113.398299218891</v>
      </c>
      <c r="J1231" s="58">
        <v>119.03700610269399</v>
      </c>
      <c r="K1231" s="58">
        <v>89.5153219350304</v>
      </c>
      <c r="L1231" s="58">
        <v>88.026496243218006</v>
      </c>
      <c r="M1231" s="59">
        <v>0.53175194261014802</v>
      </c>
      <c r="N1231" s="59">
        <v>0.55085133946153997</v>
      </c>
      <c r="O1231" s="59">
        <v>0.52887277989997505</v>
      </c>
      <c r="P1231" s="59">
        <v>0.50914212535292802</v>
      </c>
      <c r="Q1231" s="59">
        <v>0.48541677972348202</v>
      </c>
      <c r="R1231" s="59">
        <v>0.491828694572568</v>
      </c>
      <c r="S1231" s="59">
        <v>0.42863736471164599</v>
      </c>
    </row>
    <row r="1232" spans="1:19" x14ac:dyDescent="0.35">
      <c r="A1232" t="s">
        <v>2516</v>
      </c>
      <c r="B1232" t="s">
        <v>2517</v>
      </c>
      <c r="C1232" s="51" t="s">
        <v>60</v>
      </c>
      <c r="D1232" s="51" t="s">
        <v>61</v>
      </c>
      <c r="E1232" s="51" t="s">
        <v>3707</v>
      </c>
      <c r="F1232" s="58">
        <v>103.124175819732</v>
      </c>
      <c r="G1232" s="58">
        <v>93.926920185932701</v>
      </c>
      <c r="H1232" s="58">
        <v>86.167494270931599</v>
      </c>
      <c r="I1232" s="58">
        <v>110.41267012778199</v>
      </c>
      <c r="J1232" s="58">
        <v>115.493526461795</v>
      </c>
      <c r="K1232" s="58">
        <v>91.830431399952502</v>
      </c>
      <c r="L1232" s="58">
        <v>97.8680516463548</v>
      </c>
      <c r="M1232" s="59">
        <v>0.68482430050764198</v>
      </c>
      <c r="N1232" s="59">
        <v>0.71130396988719902</v>
      </c>
      <c r="O1232" s="59">
        <v>0.67962755323387303</v>
      </c>
      <c r="P1232" s="59">
        <v>0.65862730953066795</v>
      </c>
      <c r="Q1232" s="59">
        <v>0.63390428186346304</v>
      </c>
      <c r="R1232" s="59">
        <v>0.63643248883197201</v>
      </c>
      <c r="S1232" s="59">
        <v>0.56711105164822295</v>
      </c>
    </row>
    <row r="1233" spans="1:19" x14ac:dyDescent="0.35">
      <c r="A1233" t="s">
        <v>3565</v>
      </c>
      <c r="B1233" t="s">
        <v>3566</v>
      </c>
      <c r="C1233" s="51" t="s">
        <v>40</v>
      </c>
      <c r="D1233" s="51" t="s">
        <v>66</v>
      </c>
      <c r="E1233" s="51" t="s">
        <v>3707</v>
      </c>
      <c r="F1233" s="58">
        <v>104.304948147857</v>
      </c>
      <c r="G1233" s="58">
        <v>98.758443731914198</v>
      </c>
      <c r="H1233" s="58">
        <v>95.192393518602998</v>
      </c>
      <c r="I1233" s="58">
        <v>117.182068669971</v>
      </c>
      <c r="J1233" s="58">
        <v>123.099079051429</v>
      </c>
      <c r="K1233" s="58">
        <v>93.0963716217138</v>
      </c>
      <c r="L1233" s="58">
        <v>107.036199137954</v>
      </c>
      <c r="M1233" s="59">
        <v>0.643004280230282</v>
      </c>
      <c r="N1233" s="59">
        <v>0.68093303962282203</v>
      </c>
      <c r="O1233" s="59">
        <v>0.64455288367114905</v>
      </c>
      <c r="P1233" s="59">
        <v>0.61407627931973396</v>
      </c>
      <c r="Q1233" s="59">
        <v>0.58226799015182096</v>
      </c>
      <c r="R1233" s="59">
        <v>0.58980858807742198</v>
      </c>
      <c r="S1233" s="59">
        <v>0.51947061984688303</v>
      </c>
    </row>
    <row r="1234" spans="1:19" x14ac:dyDescent="0.35">
      <c r="A1234" t="s">
        <v>3310</v>
      </c>
      <c r="B1234" t="s">
        <v>3311</v>
      </c>
      <c r="C1234" s="51" t="s">
        <v>60</v>
      </c>
      <c r="D1234" s="51" t="s">
        <v>49</v>
      </c>
      <c r="E1234" s="51" t="s">
        <v>3707</v>
      </c>
      <c r="F1234" s="58">
        <v>107.155154167712</v>
      </c>
      <c r="G1234" s="58">
        <v>105.136447715553</v>
      </c>
      <c r="H1234" s="58">
        <v>90.866415819746095</v>
      </c>
      <c r="I1234" s="58">
        <v>105.89016110012</v>
      </c>
      <c r="J1234" s="58">
        <v>122.27013086152699</v>
      </c>
      <c r="K1234" s="58">
        <v>87.929929744805094</v>
      </c>
      <c r="L1234" s="58">
        <v>97.005091671539802</v>
      </c>
      <c r="M1234" s="59">
        <v>0.64803171204750598</v>
      </c>
      <c r="N1234" s="59">
        <v>0.68464978623945205</v>
      </c>
      <c r="O1234" s="59">
        <v>0.65105272787356505</v>
      </c>
      <c r="P1234" s="59">
        <v>0.62438519629683897</v>
      </c>
      <c r="Q1234" s="59">
        <v>0.59319354009084801</v>
      </c>
      <c r="R1234" s="59">
        <v>0.60043018647452395</v>
      </c>
      <c r="S1234" s="59">
        <v>0.53568083235072195</v>
      </c>
    </row>
    <row r="1235" spans="1:19" x14ac:dyDescent="0.35">
      <c r="A1235" t="s">
        <v>3372</v>
      </c>
      <c r="B1235" t="s">
        <v>3373</v>
      </c>
      <c r="C1235" s="51" t="s">
        <v>40</v>
      </c>
      <c r="D1235" s="51" t="s">
        <v>199</v>
      </c>
      <c r="E1235" s="51" t="s">
        <v>3707</v>
      </c>
      <c r="F1235" s="58">
        <v>109.44001607505299</v>
      </c>
      <c r="G1235" s="58">
        <v>93.161186515803294</v>
      </c>
      <c r="H1235" s="58">
        <v>96.220536495318498</v>
      </c>
      <c r="I1235" s="58">
        <v>109.053483482724</v>
      </c>
      <c r="J1235" s="58">
        <v>104.496124621473</v>
      </c>
      <c r="K1235" s="58">
        <v>92.951609198818701</v>
      </c>
      <c r="L1235" s="58">
        <v>97.479181109944605</v>
      </c>
      <c r="M1235" s="59">
        <v>0.68309216483074797</v>
      </c>
      <c r="N1235" s="59">
        <v>0.71025711833131699</v>
      </c>
      <c r="O1235" s="59">
        <v>0.67764629427376299</v>
      </c>
      <c r="P1235" s="59">
        <v>0.65744529589413203</v>
      </c>
      <c r="Q1235" s="59">
        <v>0.63284689643370096</v>
      </c>
      <c r="R1235" s="59">
        <v>0.634561074772787</v>
      </c>
      <c r="S1235" s="59">
        <v>0.56577677616646505</v>
      </c>
    </row>
    <row r="1236" spans="1:19" x14ac:dyDescent="0.35">
      <c r="A1236" t="s">
        <v>3567</v>
      </c>
      <c r="B1236" t="s">
        <v>3568</v>
      </c>
      <c r="C1236" s="51" t="s">
        <v>40</v>
      </c>
      <c r="D1236" s="51" t="s">
        <v>66</v>
      </c>
      <c r="E1236" s="51" t="s">
        <v>3708</v>
      </c>
      <c r="F1236" s="58">
        <v>105.053478827212</v>
      </c>
      <c r="G1236" s="58">
        <v>100.917061041267</v>
      </c>
      <c r="H1236" s="58">
        <v>98.586287701580702</v>
      </c>
      <c r="I1236" s="58">
        <v>113.92170697867201</v>
      </c>
      <c r="J1236" s="58">
        <v>117.27289123503</v>
      </c>
      <c r="K1236" s="58">
        <v>89.202979091492793</v>
      </c>
      <c r="L1236" s="58">
        <v>101.92506015629201</v>
      </c>
      <c r="M1236" s="59">
        <v>0.53725602621913304</v>
      </c>
      <c r="N1236" s="59">
        <v>0.55869789608612996</v>
      </c>
      <c r="O1236" s="59">
        <v>0.53472328083292198</v>
      </c>
      <c r="P1236" s="59">
        <v>0.51566502012090398</v>
      </c>
      <c r="Q1236" s="59">
        <v>0.49513947380909501</v>
      </c>
      <c r="R1236" s="59">
        <v>0.49794250623880898</v>
      </c>
      <c r="S1236" s="59">
        <v>0.44202845400924601</v>
      </c>
    </row>
    <row r="1237" spans="1:19" x14ac:dyDescent="0.35">
      <c r="A1237" t="s">
        <v>2282</v>
      </c>
      <c r="B1237" t="s">
        <v>2283</v>
      </c>
      <c r="C1237" s="51" t="s">
        <v>60</v>
      </c>
      <c r="D1237" s="51" t="s">
        <v>146</v>
      </c>
      <c r="E1237" s="51" t="s">
        <v>3708</v>
      </c>
      <c r="F1237" s="58">
        <v>104.91819166976801</v>
      </c>
      <c r="G1237" s="58">
        <v>98.131365378908697</v>
      </c>
      <c r="H1237" s="58">
        <v>98.019416983253194</v>
      </c>
      <c r="I1237" s="58">
        <v>116.259304384704</v>
      </c>
      <c r="J1237" s="58">
        <v>110.450102785829</v>
      </c>
      <c r="K1237" s="58">
        <v>88.390130920480004</v>
      </c>
      <c r="L1237" s="58">
        <v>98.571651716359298</v>
      </c>
      <c r="M1237" s="59">
        <v>0.54120257704073704</v>
      </c>
      <c r="N1237" s="59">
        <v>0.55527879184953999</v>
      </c>
      <c r="O1237" s="59">
        <v>0.51601268953919199</v>
      </c>
      <c r="P1237" s="59">
        <v>0.50000358595494099</v>
      </c>
      <c r="Q1237" s="59">
        <v>0.49408796794750198</v>
      </c>
      <c r="R1237" s="59">
        <v>0.47976693919185098</v>
      </c>
      <c r="S1237" s="59">
        <v>0.42085412124114902</v>
      </c>
    </row>
    <row r="1238" spans="1:19" x14ac:dyDescent="0.35">
      <c r="A1238" t="s">
        <v>1572</v>
      </c>
      <c r="B1238" t="s">
        <v>1573</v>
      </c>
      <c r="C1238" s="51" t="s">
        <v>60</v>
      </c>
      <c r="D1238" s="51" t="s">
        <v>261</v>
      </c>
      <c r="E1238" s="51" t="s">
        <v>3707</v>
      </c>
      <c r="F1238" s="58">
        <v>112.482365905923</v>
      </c>
      <c r="G1238" s="58">
        <v>121.489061626433</v>
      </c>
      <c r="H1238" s="58">
        <v>106.366948954387</v>
      </c>
      <c r="I1238" s="58">
        <v>106.607456580289</v>
      </c>
      <c r="J1238" s="58">
        <v>112.668336677011</v>
      </c>
      <c r="K1238" s="58">
        <v>100.456692890789</v>
      </c>
      <c r="L1238" s="58">
        <v>84.646620832577796</v>
      </c>
      <c r="M1238" s="59">
        <v>0.64500692188836595</v>
      </c>
      <c r="N1238" s="59">
        <v>0.67985973318480097</v>
      </c>
      <c r="O1238" s="59">
        <v>0.64727086099234998</v>
      </c>
      <c r="P1238" s="59">
        <v>0.61789013734195797</v>
      </c>
      <c r="Q1238" s="59">
        <v>0.58498511404208697</v>
      </c>
      <c r="R1238" s="59">
        <v>0.594996060161047</v>
      </c>
      <c r="S1238" s="59">
        <v>0.525080774254159</v>
      </c>
    </row>
    <row r="1239" spans="1:19" x14ac:dyDescent="0.35">
      <c r="A1239" t="s">
        <v>1052</v>
      </c>
      <c r="B1239" t="s">
        <v>1053</v>
      </c>
      <c r="C1239" s="51" t="s">
        <v>40</v>
      </c>
      <c r="D1239" s="51" t="s">
        <v>233</v>
      </c>
      <c r="E1239" s="51" t="s">
        <v>3707</v>
      </c>
      <c r="F1239" s="58">
        <v>119.553236304359</v>
      </c>
      <c r="G1239" s="58">
        <v>126.83595819643899</v>
      </c>
      <c r="H1239" s="58">
        <v>119.236843997671</v>
      </c>
      <c r="I1239" s="58">
        <v>125.879972345669</v>
      </c>
      <c r="J1239" s="58">
        <v>131.20121875604701</v>
      </c>
      <c r="K1239" s="58">
        <v>93.291471235619596</v>
      </c>
      <c r="L1239" s="58">
        <v>83.382289316737896</v>
      </c>
      <c r="M1239" s="59">
        <v>0.65228262917046198</v>
      </c>
      <c r="N1239" s="59">
        <v>0.68546026360272905</v>
      </c>
      <c r="O1239" s="59">
        <v>0.65522153778558301</v>
      </c>
      <c r="P1239" s="59">
        <v>0.63141272531384696</v>
      </c>
      <c r="Q1239" s="59">
        <v>0.60412282758695801</v>
      </c>
      <c r="R1239" s="59">
        <v>0.61117688301291395</v>
      </c>
      <c r="S1239" s="59">
        <v>0.55948453574769796</v>
      </c>
    </row>
    <row r="1240" spans="1:19" x14ac:dyDescent="0.35">
      <c r="A1240" t="s">
        <v>748</v>
      </c>
      <c r="B1240" t="s">
        <v>749</v>
      </c>
      <c r="C1240" s="51" t="s">
        <v>60</v>
      </c>
      <c r="D1240" s="51" t="s">
        <v>233</v>
      </c>
      <c r="E1240" s="51" t="s">
        <v>3708</v>
      </c>
      <c r="F1240" s="58">
        <v>98.242155502205406</v>
      </c>
      <c r="G1240" s="58">
        <v>98.788729452901507</v>
      </c>
      <c r="H1240" s="58">
        <v>98.290397178242699</v>
      </c>
      <c r="I1240" s="58">
        <v>103.33401844444199</v>
      </c>
      <c r="J1240" s="58">
        <v>104.535600642859</v>
      </c>
      <c r="K1240" s="58">
        <v>94.340583147127703</v>
      </c>
      <c r="L1240" s="58">
        <v>89.572128266918895</v>
      </c>
      <c r="M1240" s="59">
        <v>0.49006569084387902</v>
      </c>
      <c r="N1240" s="59">
        <v>0.50822931068437105</v>
      </c>
      <c r="O1240" s="59">
        <v>0.49001279135270398</v>
      </c>
      <c r="P1240" s="59">
        <v>0.47545051907083402</v>
      </c>
      <c r="Q1240" s="59">
        <v>0.45559749743709399</v>
      </c>
      <c r="R1240" s="59">
        <v>0.460075078029764</v>
      </c>
      <c r="S1240" s="59">
        <v>0.39956043922218798</v>
      </c>
    </row>
    <row r="1241" spans="1:19" x14ac:dyDescent="0.35">
      <c r="A1241" t="s">
        <v>3106</v>
      </c>
      <c r="B1241" t="s">
        <v>3107</v>
      </c>
      <c r="C1241" s="51" t="s">
        <v>40</v>
      </c>
      <c r="D1241" s="51" t="s">
        <v>99</v>
      </c>
      <c r="E1241" s="51" t="s">
        <v>3707</v>
      </c>
      <c r="F1241" s="58">
        <v>109.55727950946201</v>
      </c>
      <c r="G1241" s="58">
        <v>104.9646348066</v>
      </c>
      <c r="H1241" s="58">
        <v>107.216948664341</v>
      </c>
      <c r="I1241" s="58">
        <v>109.99396937289001</v>
      </c>
      <c r="J1241" s="58">
        <v>118.49732352671001</v>
      </c>
      <c r="K1241" s="58">
        <v>90.052920841758194</v>
      </c>
      <c r="L1241" s="58">
        <v>95.487084635715306</v>
      </c>
      <c r="M1241" s="59">
        <v>0.67736373136414196</v>
      </c>
      <c r="N1241" s="59">
        <v>0.70999220270066099</v>
      </c>
      <c r="O1241" s="59">
        <v>0.67206006153834996</v>
      </c>
      <c r="P1241" s="59">
        <v>0.64483992152782199</v>
      </c>
      <c r="Q1241" s="59">
        <v>0.61681998877084698</v>
      </c>
      <c r="R1241" s="59">
        <v>0.61966488796907904</v>
      </c>
      <c r="S1241" s="59">
        <v>0.54705500612357305</v>
      </c>
    </row>
    <row r="1242" spans="1:19" x14ac:dyDescent="0.35">
      <c r="A1242" t="s">
        <v>1202</v>
      </c>
      <c r="B1242" t="s">
        <v>1203</v>
      </c>
      <c r="C1242" s="51" t="s">
        <v>40</v>
      </c>
      <c r="D1242" s="51" t="s">
        <v>223</v>
      </c>
      <c r="E1242" s="51" t="s">
        <v>3707</v>
      </c>
      <c r="F1242" s="58">
        <v>115.49265535672799</v>
      </c>
      <c r="G1242" s="58">
        <v>118.633386533406</v>
      </c>
      <c r="H1242" s="58">
        <v>116.448596829138</v>
      </c>
      <c r="I1242" s="58">
        <v>111.155991232381</v>
      </c>
      <c r="J1242" s="58">
        <v>103.98824485489401</v>
      </c>
      <c r="K1242" s="58">
        <v>88.125602675237204</v>
      </c>
      <c r="L1242" s="58">
        <v>86.867697761871796</v>
      </c>
      <c r="M1242" s="59">
        <v>0.64580414650731399</v>
      </c>
      <c r="N1242" s="59">
        <v>0.68143675909371104</v>
      </c>
      <c r="O1242" s="59">
        <v>0.64962423244676704</v>
      </c>
      <c r="P1242" s="59">
        <v>0.62040546432394605</v>
      </c>
      <c r="Q1242" s="59">
        <v>0.58814356624441</v>
      </c>
      <c r="R1242" s="59">
        <v>0.59836300411712595</v>
      </c>
      <c r="S1242" s="59">
        <v>0.53405868819033997</v>
      </c>
    </row>
    <row r="1243" spans="1:19" x14ac:dyDescent="0.35">
      <c r="A1243" t="s">
        <v>3214</v>
      </c>
      <c r="B1243" t="s">
        <v>3215</v>
      </c>
      <c r="C1243" s="51" t="s">
        <v>60</v>
      </c>
      <c r="D1243" s="51" t="s">
        <v>106</v>
      </c>
      <c r="E1243" s="51" t="s">
        <v>3707</v>
      </c>
      <c r="F1243" s="58">
        <v>106.71641305518</v>
      </c>
      <c r="G1243" s="58">
        <v>98.785749829413504</v>
      </c>
      <c r="H1243" s="58">
        <v>90.070124986582897</v>
      </c>
      <c r="I1243" s="58">
        <v>104.552736713144</v>
      </c>
      <c r="J1243" s="58">
        <v>104.37943388833099</v>
      </c>
      <c r="K1243" s="58">
        <v>94.839609317964801</v>
      </c>
      <c r="L1243" s="58">
        <v>95.692262954761304</v>
      </c>
      <c r="M1243" s="59">
        <v>0.65039076930175799</v>
      </c>
      <c r="N1243" s="59">
        <v>0.68744619027687803</v>
      </c>
      <c r="O1243" s="59">
        <v>0.65312539247615797</v>
      </c>
      <c r="P1243" s="59">
        <v>0.62620908685878596</v>
      </c>
      <c r="Q1243" s="59">
        <v>0.59424004336548497</v>
      </c>
      <c r="R1243" s="59">
        <v>0.60208609391634305</v>
      </c>
      <c r="S1243" s="59">
        <v>0.52580672699089503</v>
      </c>
    </row>
    <row r="1244" spans="1:19" x14ac:dyDescent="0.35">
      <c r="A1244" t="s">
        <v>3058</v>
      </c>
      <c r="B1244" t="s">
        <v>3059</v>
      </c>
      <c r="C1244" s="51" t="s">
        <v>60</v>
      </c>
      <c r="D1244" s="51" t="s">
        <v>55</v>
      </c>
      <c r="E1244" s="51" t="s">
        <v>3707</v>
      </c>
      <c r="F1244" s="58">
        <v>98.929908002793894</v>
      </c>
      <c r="G1244" s="58">
        <v>100.235440138266</v>
      </c>
      <c r="H1244" s="58">
        <v>89.433372211382107</v>
      </c>
      <c r="I1244" s="58">
        <v>92.096675600627606</v>
      </c>
      <c r="J1244" s="58">
        <v>119.758770620839</v>
      </c>
      <c r="K1244" s="58">
        <v>102.604321692144</v>
      </c>
      <c r="L1244" s="58">
        <v>106.606281776123</v>
      </c>
      <c r="M1244" s="59">
        <v>0.67467674465572702</v>
      </c>
      <c r="N1244" s="59">
        <v>0.706902792740566</v>
      </c>
      <c r="O1244" s="59">
        <v>0.67331926186294799</v>
      </c>
      <c r="P1244" s="59">
        <v>0.645354955026467</v>
      </c>
      <c r="Q1244" s="59">
        <v>0.60702313248014095</v>
      </c>
      <c r="R1244" s="59">
        <v>0.61087978231983098</v>
      </c>
      <c r="S1244" s="59">
        <v>0.50727176114886097</v>
      </c>
    </row>
    <row r="1245" spans="1:19" x14ac:dyDescent="0.35">
      <c r="A1245" t="s">
        <v>1574</v>
      </c>
      <c r="B1245" t="s">
        <v>1575</v>
      </c>
      <c r="C1245" s="51" t="s">
        <v>60</v>
      </c>
      <c r="D1245" s="51" t="s">
        <v>261</v>
      </c>
      <c r="E1245" s="51" t="s">
        <v>3707</v>
      </c>
      <c r="F1245" s="58">
        <v>109.38190322260201</v>
      </c>
      <c r="G1245" s="58">
        <v>118.42195481600299</v>
      </c>
      <c r="H1245" s="58">
        <v>104.987311637593</v>
      </c>
      <c r="I1245" s="58">
        <v>112.00615102504401</v>
      </c>
      <c r="J1245" s="58">
        <v>118.170270963226</v>
      </c>
      <c r="K1245" s="58">
        <v>92.946736008344999</v>
      </c>
      <c r="L1245" s="58">
        <v>85.6456129446631</v>
      </c>
      <c r="M1245" s="59">
        <v>0.68592685451094504</v>
      </c>
      <c r="N1245" s="59">
        <v>0.70966403906479503</v>
      </c>
      <c r="O1245" s="59">
        <v>0.67663791266527595</v>
      </c>
      <c r="P1245" s="59">
        <v>0.64718827284239799</v>
      </c>
      <c r="Q1245" s="59">
        <v>0.61352556589719098</v>
      </c>
      <c r="R1245" s="59">
        <v>0.62366197121130595</v>
      </c>
      <c r="S1245" s="59">
        <v>0.55268945341103604</v>
      </c>
    </row>
    <row r="1246" spans="1:19" x14ac:dyDescent="0.35">
      <c r="A1246" t="s">
        <v>1512</v>
      </c>
      <c r="B1246" t="s">
        <v>1513</v>
      </c>
      <c r="C1246" s="51" t="s">
        <v>40</v>
      </c>
      <c r="D1246" s="51" t="s">
        <v>233</v>
      </c>
      <c r="E1246" s="51" t="s">
        <v>3708</v>
      </c>
      <c r="F1246" s="58">
        <v>117.42572696084299</v>
      </c>
      <c r="G1246" s="58">
        <v>114.127354823353</v>
      </c>
      <c r="H1246" s="58">
        <v>111.542366580539</v>
      </c>
      <c r="I1246" s="58">
        <v>114.02027346337201</v>
      </c>
      <c r="J1246" s="58">
        <v>112.45141159617</v>
      </c>
      <c r="K1246" s="58">
        <v>99.340711632916907</v>
      </c>
      <c r="L1246" s="58">
        <v>93.380497933953706</v>
      </c>
      <c r="M1246" s="59">
        <v>0.47081812903509501</v>
      </c>
      <c r="N1246" s="59">
        <v>0.48965154624651402</v>
      </c>
      <c r="O1246" s="59">
        <v>0.472040246400734</v>
      </c>
      <c r="P1246" s="59">
        <v>0.45695281062613402</v>
      </c>
      <c r="Q1246" s="59">
        <v>0.43710634256957698</v>
      </c>
      <c r="R1246" s="59">
        <v>0.44127827612562498</v>
      </c>
      <c r="S1246" s="59">
        <v>0.399901705161883</v>
      </c>
    </row>
    <row r="1247" spans="1:19" x14ac:dyDescent="0.35">
      <c r="A1247" t="s">
        <v>1062</v>
      </c>
      <c r="B1247" t="s">
        <v>1063</v>
      </c>
      <c r="C1247" s="51" t="s">
        <v>60</v>
      </c>
      <c r="D1247" s="51" t="s">
        <v>233</v>
      </c>
      <c r="E1247" s="51" t="s">
        <v>3708</v>
      </c>
      <c r="F1247" s="58">
        <v>117.102392293074</v>
      </c>
      <c r="G1247" s="58">
        <v>128.04498888251601</v>
      </c>
      <c r="H1247" s="58">
        <v>113.846477394895</v>
      </c>
      <c r="I1247" s="58">
        <v>124.020667374917</v>
      </c>
      <c r="J1247" s="58">
        <v>125.797829745711</v>
      </c>
      <c r="K1247" s="58">
        <v>93.365371735861899</v>
      </c>
      <c r="L1247" s="58">
        <v>84.560564809738494</v>
      </c>
      <c r="M1247" s="59">
        <v>0.56794169718686704</v>
      </c>
      <c r="N1247" s="59">
        <v>0.58287134003382901</v>
      </c>
      <c r="O1247" s="59">
        <v>0.56860863307313703</v>
      </c>
      <c r="P1247" s="59">
        <v>0.55676309285727199</v>
      </c>
      <c r="Q1247" s="59">
        <v>0.54039927459751003</v>
      </c>
      <c r="R1247" s="59">
        <v>0.54404447462143701</v>
      </c>
      <c r="S1247" s="59">
        <v>0.50838256367824597</v>
      </c>
    </row>
    <row r="1248" spans="1:19" x14ac:dyDescent="0.35">
      <c r="A1248" t="s">
        <v>3432</v>
      </c>
      <c r="B1248" t="s">
        <v>3433</v>
      </c>
      <c r="C1248" s="51" t="s">
        <v>40</v>
      </c>
      <c r="D1248" s="51" t="s">
        <v>199</v>
      </c>
      <c r="E1248" s="51" t="s">
        <v>3707</v>
      </c>
      <c r="F1248" s="58">
        <v>108.456849292196</v>
      </c>
      <c r="G1248" s="58">
        <v>107.87546742814099</v>
      </c>
      <c r="H1248" s="58">
        <v>91.272031308980004</v>
      </c>
      <c r="I1248" s="58">
        <v>107.274927943273</v>
      </c>
      <c r="J1248" s="58">
        <v>119.06374169663999</v>
      </c>
      <c r="K1248" s="58">
        <v>93.476881800230601</v>
      </c>
      <c r="L1248" s="58">
        <v>100.922744674453</v>
      </c>
      <c r="M1248" s="59">
        <v>0.63895367315199403</v>
      </c>
      <c r="N1248" s="59">
        <v>0.63547145008749595</v>
      </c>
      <c r="O1248" s="59">
        <v>0.61548801154864496</v>
      </c>
      <c r="P1248" s="59">
        <v>0.61257122350105497</v>
      </c>
      <c r="Q1248" s="59">
        <v>0.57848049650812805</v>
      </c>
      <c r="R1248" s="59">
        <v>0.55861291459043205</v>
      </c>
      <c r="S1248" s="59">
        <v>0.428500100989122</v>
      </c>
    </row>
    <row r="1249" spans="1:19" x14ac:dyDescent="0.35">
      <c r="A1249" t="s">
        <v>898</v>
      </c>
      <c r="B1249" t="s">
        <v>899</v>
      </c>
      <c r="C1249" s="51" t="s">
        <v>60</v>
      </c>
      <c r="D1249" s="51" t="s">
        <v>223</v>
      </c>
      <c r="E1249" s="51" t="s">
        <v>3708</v>
      </c>
      <c r="F1249" s="58">
        <v>100.384619074106</v>
      </c>
      <c r="G1249" s="58">
        <v>111.26803322308101</v>
      </c>
      <c r="H1249" s="58">
        <v>107.35504099473999</v>
      </c>
      <c r="I1249" s="58">
        <v>99.806043020272597</v>
      </c>
      <c r="J1249" s="58">
        <v>101.529549873544</v>
      </c>
      <c r="K1249" s="58">
        <v>98.7118808673563</v>
      </c>
      <c r="L1249" s="58">
        <v>85.9274715330872</v>
      </c>
      <c r="M1249" s="59">
        <v>0.47981561567318698</v>
      </c>
      <c r="N1249" s="59">
        <v>0.50135684389722002</v>
      </c>
      <c r="O1249" s="59">
        <v>0.47940188748338403</v>
      </c>
      <c r="P1249" s="59">
        <v>0.46343049577780299</v>
      </c>
      <c r="Q1249" s="59">
        <v>0.43952101441623598</v>
      </c>
      <c r="R1249" s="59">
        <v>0.44358698044492301</v>
      </c>
      <c r="S1249" s="59">
        <v>0.38430840438379299</v>
      </c>
    </row>
    <row r="1250" spans="1:19" x14ac:dyDescent="0.35">
      <c r="A1250" t="s">
        <v>736</v>
      </c>
      <c r="B1250" t="s">
        <v>737</v>
      </c>
      <c r="C1250" s="51" t="s">
        <v>60</v>
      </c>
      <c r="D1250" s="51" t="s">
        <v>230</v>
      </c>
      <c r="E1250" s="51" t="s">
        <v>3707</v>
      </c>
      <c r="F1250" s="58">
        <v>111.108903593356</v>
      </c>
      <c r="G1250" s="58">
        <v>114.431164724308</v>
      </c>
      <c r="H1250" s="58">
        <v>116.38981964988901</v>
      </c>
      <c r="I1250" s="58">
        <v>107.083617332394</v>
      </c>
      <c r="J1250" s="58">
        <v>112.977967671155</v>
      </c>
      <c r="K1250" s="58">
        <v>93.012266087303004</v>
      </c>
      <c r="L1250" s="58">
        <v>84.181544395268105</v>
      </c>
      <c r="M1250" s="59">
        <v>0.60782551045516198</v>
      </c>
      <c r="N1250" s="59">
        <v>0.646509119186503</v>
      </c>
      <c r="O1250" s="59">
        <v>0.61214770778661598</v>
      </c>
      <c r="P1250" s="59">
        <v>0.58146530518179995</v>
      </c>
      <c r="Q1250" s="59">
        <v>0.54912065764242601</v>
      </c>
      <c r="R1250" s="59">
        <v>0.55937262250354802</v>
      </c>
      <c r="S1250" s="59">
        <v>0.49946101698915502</v>
      </c>
    </row>
    <row r="1251" spans="1:19" x14ac:dyDescent="0.35">
      <c r="A1251" t="s">
        <v>1486</v>
      </c>
      <c r="B1251" t="s">
        <v>1487</v>
      </c>
      <c r="C1251" s="51" t="s">
        <v>60</v>
      </c>
      <c r="D1251" s="51" t="s">
        <v>249</v>
      </c>
      <c r="E1251" s="51" t="s">
        <v>3707</v>
      </c>
      <c r="F1251" s="58">
        <v>110.326947100374</v>
      </c>
      <c r="G1251" s="58">
        <v>114.689836778819</v>
      </c>
      <c r="H1251" s="58">
        <v>90.169486408647202</v>
      </c>
      <c r="I1251" s="58">
        <v>102.514717151943</v>
      </c>
      <c r="J1251" s="58">
        <v>109.11226138625599</v>
      </c>
      <c r="K1251" s="58">
        <v>87.024318959834304</v>
      </c>
      <c r="L1251" s="58">
        <v>109.82484399998199</v>
      </c>
      <c r="M1251" s="59">
        <v>0.66036915977152599</v>
      </c>
      <c r="N1251" s="59">
        <v>0.69356470650122803</v>
      </c>
      <c r="O1251" s="59">
        <v>0.66410971460692803</v>
      </c>
      <c r="P1251" s="59">
        <v>0.63575622708681401</v>
      </c>
      <c r="Q1251" s="59">
        <v>0.60435192842681895</v>
      </c>
      <c r="R1251" s="59">
        <v>0.61400755114239303</v>
      </c>
      <c r="S1251" s="59">
        <v>0.53447075428352298</v>
      </c>
    </row>
    <row r="1252" spans="1:19" x14ac:dyDescent="0.35">
      <c r="A1252" t="s">
        <v>2274</v>
      </c>
      <c r="B1252" t="s">
        <v>2275</v>
      </c>
      <c r="C1252" s="51" t="s">
        <v>60</v>
      </c>
      <c r="D1252" s="51" t="s">
        <v>146</v>
      </c>
      <c r="E1252" s="51" t="s">
        <v>3708</v>
      </c>
      <c r="F1252" s="58">
        <v>104.91819166976801</v>
      </c>
      <c r="G1252" s="58">
        <v>98.131365378908697</v>
      </c>
      <c r="H1252" s="58">
        <v>98.019416983253194</v>
      </c>
      <c r="I1252" s="58">
        <v>116.259304384704</v>
      </c>
      <c r="J1252" s="58">
        <v>110.450102785829</v>
      </c>
      <c r="K1252" s="58">
        <v>88.390130920480004</v>
      </c>
      <c r="L1252" s="58">
        <v>98.571651716359298</v>
      </c>
      <c r="M1252" s="59">
        <v>0.54120257704073704</v>
      </c>
      <c r="N1252" s="59">
        <v>0.55527879184953999</v>
      </c>
      <c r="O1252" s="59">
        <v>0.51601268953919199</v>
      </c>
      <c r="P1252" s="59">
        <v>0.50000358595494099</v>
      </c>
      <c r="Q1252" s="59">
        <v>0.49408796794750198</v>
      </c>
      <c r="R1252" s="59">
        <v>0.47976693919185098</v>
      </c>
      <c r="S1252" s="59">
        <v>0.42085412124114902</v>
      </c>
    </row>
    <row r="1253" spans="1:19" x14ac:dyDescent="0.35">
      <c r="A1253" t="s">
        <v>1819</v>
      </c>
      <c r="B1253" t="s">
        <v>1820</v>
      </c>
      <c r="C1253" s="51" t="s">
        <v>40</v>
      </c>
      <c r="D1253" s="51" t="s">
        <v>55</v>
      </c>
      <c r="E1253" s="51" t="s">
        <v>3708</v>
      </c>
      <c r="F1253" s="58">
        <v>110.02098074752899</v>
      </c>
      <c r="G1253" s="58">
        <v>104.285004699447</v>
      </c>
      <c r="H1253" s="58">
        <v>94.228568813002994</v>
      </c>
      <c r="I1253" s="58">
        <v>105.973296743929</v>
      </c>
      <c r="J1253" s="58">
        <v>120.34965620255601</v>
      </c>
      <c r="K1253" s="58">
        <v>93.644290225915299</v>
      </c>
      <c r="L1253" s="58">
        <v>108.769178806708</v>
      </c>
      <c r="M1253" s="59">
        <v>0.55818890050394299</v>
      </c>
      <c r="N1253" s="59">
        <v>0.57276203948454796</v>
      </c>
      <c r="O1253" s="59">
        <v>0.54634778546818996</v>
      </c>
      <c r="P1253" s="59">
        <v>0.54232387361434198</v>
      </c>
      <c r="Q1253" s="59">
        <v>0.52040840479133899</v>
      </c>
      <c r="R1253" s="59">
        <v>0.52064161512151996</v>
      </c>
      <c r="S1253" s="59">
        <v>0.45021984694560802</v>
      </c>
    </row>
    <row r="1254" spans="1:19" x14ac:dyDescent="0.35">
      <c r="A1254" t="s">
        <v>1827</v>
      </c>
      <c r="B1254" t="s">
        <v>1828</v>
      </c>
      <c r="C1254" s="51" t="s">
        <v>60</v>
      </c>
      <c r="D1254" s="51" t="s">
        <v>55</v>
      </c>
      <c r="E1254" s="51" t="s">
        <v>3707</v>
      </c>
      <c r="F1254" s="58">
        <v>108.941796676507</v>
      </c>
      <c r="G1254" s="58">
        <v>100.141199279392</v>
      </c>
      <c r="H1254" s="58">
        <v>92.414820043753707</v>
      </c>
      <c r="I1254" s="58">
        <v>103.94262989887299</v>
      </c>
      <c r="J1254" s="58">
        <v>117.19596607844301</v>
      </c>
      <c r="K1254" s="58">
        <v>94.231251685559002</v>
      </c>
      <c r="L1254" s="58">
        <v>108.769178806708</v>
      </c>
      <c r="M1254" s="59">
        <v>0.65748448019202399</v>
      </c>
      <c r="N1254" s="59">
        <v>0.65225403246713798</v>
      </c>
      <c r="O1254" s="59">
        <v>0.58412715577580199</v>
      </c>
      <c r="P1254" s="59">
        <v>0.63237012969159301</v>
      </c>
      <c r="Q1254" s="59">
        <v>0.60058414542647698</v>
      </c>
      <c r="R1254" s="59">
        <v>0.58243294997972395</v>
      </c>
      <c r="S1254" s="59">
        <v>0.45021984694560802</v>
      </c>
    </row>
    <row r="1255" spans="1:19" x14ac:dyDescent="0.35">
      <c r="A1255" t="s">
        <v>1817</v>
      </c>
      <c r="B1255" t="s">
        <v>1818</v>
      </c>
      <c r="C1255" s="51" t="s">
        <v>40</v>
      </c>
      <c r="D1255" s="51" t="s">
        <v>55</v>
      </c>
      <c r="E1255" s="51" t="s">
        <v>3708</v>
      </c>
      <c r="F1255" s="58">
        <v>110.02098074752899</v>
      </c>
      <c r="G1255" s="58">
        <v>104.285004699447</v>
      </c>
      <c r="H1255" s="58">
        <v>94.228568813002994</v>
      </c>
      <c r="I1255" s="58">
        <v>105.973296743929</v>
      </c>
      <c r="J1255" s="58">
        <v>120.34965620255601</v>
      </c>
      <c r="K1255" s="58">
        <v>93.644290225915299</v>
      </c>
      <c r="L1255" s="58">
        <v>108.769178806708</v>
      </c>
      <c r="M1255" s="59">
        <v>0.55818890050394299</v>
      </c>
      <c r="N1255" s="59">
        <v>0.57276203948454796</v>
      </c>
      <c r="O1255" s="59">
        <v>0.54634778546818996</v>
      </c>
      <c r="P1255" s="59">
        <v>0.54232387361434198</v>
      </c>
      <c r="Q1255" s="59">
        <v>0.52040840479133899</v>
      </c>
      <c r="R1255" s="59">
        <v>0.52064161512151996</v>
      </c>
      <c r="S1255" s="59">
        <v>0.45021984694560802</v>
      </c>
    </row>
    <row r="1256" spans="1:19" x14ac:dyDescent="0.35">
      <c r="A1256" t="s">
        <v>1815</v>
      </c>
      <c r="B1256" t="s">
        <v>1816</v>
      </c>
      <c r="C1256" s="51" t="s">
        <v>40</v>
      </c>
      <c r="D1256" s="51" t="s">
        <v>55</v>
      </c>
      <c r="E1256" s="51" t="s">
        <v>3707</v>
      </c>
      <c r="F1256" s="58">
        <v>121.925759046458</v>
      </c>
      <c r="G1256" s="58">
        <v>104.312698443662</v>
      </c>
      <c r="H1256" s="58">
        <v>99.842300043872299</v>
      </c>
      <c r="I1256" s="58">
        <v>108.15076338253201</v>
      </c>
      <c r="J1256" s="58">
        <v>115.586280634292</v>
      </c>
      <c r="K1256" s="58">
        <v>91.263937340298298</v>
      </c>
      <c r="L1256" s="58">
        <v>110.91363127468</v>
      </c>
      <c r="M1256" s="59">
        <v>0.65678280518605403</v>
      </c>
      <c r="N1256" s="59">
        <v>0.68892161788739004</v>
      </c>
      <c r="O1256" s="59">
        <v>0.65214179284527596</v>
      </c>
      <c r="P1256" s="59">
        <v>0.63197237165956099</v>
      </c>
      <c r="Q1256" s="59">
        <v>0.60030992367223901</v>
      </c>
      <c r="R1256" s="59">
        <v>0.60603437005133498</v>
      </c>
      <c r="S1256" s="59">
        <v>0.52571944497297896</v>
      </c>
    </row>
    <row r="1257" spans="1:19" x14ac:dyDescent="0.35">
      <c r="A1257" t="s">
        <v>3132</v>
      </c>
      <c r="B1257" t="s">
        <v>3133</v>
      </c>
      <c r="C1257" s="51" t="s">
        <v>60</v>
      </c>
      <c r="D1257" s="51" t="s">
        <v>80</v>
      </c>
      <c r="E1257" s="51" t="s">
        <v>3707</v>
      </c>
      <c r="F1257" s="58">
        <v>106.93570168543199</v>
      </c>
      <c r="G1257" s="58">
        <v>99.893410899208703</v>
      </c>
      <c r="H1257" s="58">
        <v>89.392863614872496</v>
      </c>
      <c r="I1257" s="58">
        <v>111.86367823018099</v>
      </c>
      <c r="J1257" s="58">
        <v>108.19176550372801</v>
      </c>
      <c r="K1257" s="58">
        <v>86.062867145200102</v>
      </c>
      <c r="L1257" s="58">
        <v>105.51258339247001</v>
      </c>
      <c r="M1257" s="59">
        <v>0.73238331392339495</v>
      </c>
      <c r="N1257" s="59">
        <v>0.76293764703539402</v>
      </c>
      <c r="O1257" s="59">
        <v>0.72350616015869995</v>
      </c>
      <c r="P1257" s="59">
        <v>0.70439726500404198</v>
      </c>
      <c r="Q1257" s="59">
        <v>0.66985688984438796</v>
      </c>
      <c r="R1257" s="59">
        <v>0.67516025425165804</v>
      </c>
      <c r="S1257" s="59">
        <v>0.562588856078716</v>
      </c>
    </row>
    <row r="1258" spans="1:19" x14ac:dyDescent="0.35">
      <c r="A1258" t="s">
        <v>3571</v>
      </c>
      <c r="B1258" t="s">
        <v>3572</v>
      </c>
      <c r="C1258" s="51" t="s">
        <v>60</v>
      </c>
      <c r="D1258" s="51" t="s">
        <v>66</v>
      </c>
      <c r="E1258" s="51" t="s">
        <v>3707</v>
      </c>
      <c r="F1258" s="58">
        <v>98.541895478002303</v>
      </c>
      <c r="G1258" s="58">
        <v>104.532835786471</v>
      </c>
      <c r="H1258" s="58">
        <v>104.447953480518</v>
      </c>
      <c r="I1258" s="58">
        <v>110.26930648024801</v>
      </c>
      <c r="J1258" s="58">
        <v>118.577047716599</v>
      </c>
      <c r="K1258" s="58">
        <v>87.311435876214006</v>
      </c>
      <c r="L1258" s="58">
        <v>102.651028095268</v>
      </c>
      <c r="M1258" s="59">
        <v>0.64397016387073902</v>
      </c>
      <c r="N1258" s="59">
        <v>0.68099663133405597</v>
      </c>
      <c r="O1258" s="59">
        <v>0.64535064073282</v>
      </c>
      <c r="P1258" s="59">
        <v>0.61433517431802098</v>
      </c>
      <c r="Q1258" s="59">
        <v>0.58249702192712705</v>
      </c>
      <c r="R1258" s="59">
        <v>0.59065019334755997</v>
      </c>
      <c r="S1258" s="59">
        <v>0.51956852706358403</v>
      </c>
    </row>
    <row r="1259" spans="1:19" x14ac:dyDescent="0.35">
      <c r="A1259" t="s">
        <v>1100</v>
      </c>
      <c r="B1259" t="s">
        <v>1101</v>
      </c>
      <c r="C1259" s="51" t="s">
        <v>40</v>
      </c>
      <c r="D1259" s="51" t="s">
        <v>230</v>
      </c>
      <c r="E1259" s="51" t="s">
        <v>3708</v>
      </c>
      <c r="F1259" s="58">
        <v>114.562522013467</v>
      </c>
      <c r="G1259" s="58">
        <v>110.980681881856</v>
      </c>
      <c r="H1259" s="58">
        <v>108.75480022875399</v>
      </c>
      <c r="I1259" s="58">
        <v>109.700878844467</v>
      </c>
      <c r="J1259" s="58">
        <v>117.68381827915999</v>
      </c>
      <c r="K1259" s="58">
        <v>95.4350902611896</v>
      </c>
      <c r="L1259" s="58">
        <v>95.303810978773498</v>
      </c>
      <c r="M1259" s="59">
        <v>0.522804000884456</v>
      </c>
      <c r="N1259" s="59">
        <v>0.54089451123007104</v>
      </c>
      <c r="O1259" s="59">
        <v>0.52389566979896196</v>
      </c>
      <c r="P1259" s="59">
        <v>0.50902736904555401</v>
      </c>
      <c r="Q1259" s="59">
        <v>0.490012354257995</v>
      </c>
      <c r="R1259" s="59">
        <v>0.494935012090093</v>
      </c>
      <c r="S1259" s="59">
        <v>0.451163107958506</v>
      </c>
    </row>
    <row r="1260" spans="1:19" x14ac:dyDescent="0.35">
      <c r="A1260" t="s">
        <v>3274</v>
      </c>
      <c r="B1260" t="s">
        <v>3275</v>
      </c>
      <c r="C1260" s="51" t="s">
        <v>60</v>
      </c>
      <c r="D1260" s="51" t="s">
        <v>61</v>
      </c>
      <c r="E1260" s="51" t="s">
        <v>3707</v>
      </c>
      <c r="F1260" s="58">
        <v>98.602968590417703</v>
      </c>
      <c r="G1260" s="58">
        <v>102.460305614386</v>
      </c>
      <c r="H1260" s="58">
        <v>82.748129976945904</v>
      </c>
      <c r="I1260" s="58">
        <v>100.983961827497</v>
      </c>
      <c r="J1260" s="58">
        <v>104.12776218720001</v>
      </c>
      <c r="K1260" s="58">
        <v>95.095526348982304</v>
      </c>
      <c r="L1260" s="58">
        <v>99.862592513450707</v>
      </c>
      <c r="M1260" s="59">
        <v>0.646187075616657</v>
      </c>
      <c r="N1260" s="59">
        <v>0.63112507758087499</v>
      </c>
      <c r="O1260" s="59">
        <v>0.61300664680901096</v>
      </c>
      <c r="P1260" s="59">
        <v>0.61244804418252896</v>
      </c>
      <c r="Q1260" s="59">
        <v>0.57763121984403598</v>
      </c>
      <c r="R1260" s="59">
        <v>0.54696883408389596</v>
      </c>
      <c r="S1260" s="59">
        <v>0.38369112440689301</v>
      </c>
    </row>
    <row r="1261" spans="1:19" x14ac:dyDescent="0.35">
      <c r="A1261" t="s">
        <v>936</v>
      </c>
      <c r="B1261" t="s">
        <v>937</v>
      </c>
      <c r="C1261" s="51" t="s">
        <v>60</v>
      </c>
      <c r="D1261" s="51" t="s">
        <v>256</v>
      </c>
      <c r="E1261" s="51" t="s">
        <v>3708</v>
      </c>
      <c r="F1261" s="58">
        <v>109.174685025049</v>
      </c>
      <c r="G1261" s="58">
        <v>103.62137323219</v>
      </c>
      <c r="H1261" s="58">
        <v>106.996666623191</v>
      </c>
      <c r="I1261" s="58">
        <v>107.818411704295</v>
      </c>
      <c r="J1261" s="58">
        <v>102.28508135032401</v>
      </c>
      <c r="K1261" s="58">
        <v>91.847573564089402</v>
      </c>
      <c r="L1261" s="58">
        <v>90.202201222726998</v>
      </c>
      <c r="M1261" s="59">
        <v>0.47239763122493</v>
      </c>
      <c r="N1261" s="59">
        <v>0.497462541651704</v>
      </c>
      <c r="O1261" s="59">
        <v>0.47342683955512099</v>
      </c>
      <c r="P1261" s="59">
        <v>0.45256204466386002</v>
      </c>
      <c r="Q1261" s="59">
        <v>0.42505236366448002</v>
      </c>
      <c r="R1261" s="59">
        <v>0.43228889847672403</v>
      </c>
      <c r="S1261" s="59">
        <v>0.365987409729994</v>
      </c>
    </row>
    <row r="1262" spans="1:19" x14ac:dyDescent="0.35">
      <c r="A1262" t="s">
        <v>3378</v>
      </c>
      <c r="B1262" t="s">
        <v>3379</v>
      </c>
      <c r="C1262" s="51" t="s">
        <v>60</v>
      </c>
      <c r="D1262" s="51" t="s">
        <v>199</v>
      </c>
      <c r="E1262" s="51" t="s">
        <v>3707</v>
      </c>
      <c r="F1262" s="58">
        <v>104.221602083159</v>
      </c>
      <c r="G1262" s="58">
        <v>101.33377140573999</v>
      </c>
      <c r="H1262" s="58">
        <v>90.485650141816393</v>
      </c>
      <c r="I1262" s="58">
        <v>103.456415238064</v>
      </c>
      <c r="J1262" s="58">
        <v>112.205868812784</v>
      </c>
      <c r="K1262" s="58">
        <v>91.3776260074671</v>
      </c>
      <c r="L1262" s="58">
        <v>97.264431709240498</v>
      </c>
      <c r="M1262" s="59">
        <v>0.68550170364207297</v>
      </c>
      <c r="N1262" s="59">
        <v>0.67984792108236902</v>
      </c>
      <c r="O1262" s="59">
        <v>0.62143114168687896</v>
      </c>
      <c r="P1262" s="59">
        <v>0.659297957763602</v>
      </c>
      <c r="Q1262" s="59">
        <v>0.63441423118024698</v>
      </c>
      <c r="R1262" s="59">
        <v>0.61609978882137895</v>
      </c>
      <c r="S1262" s="59">
        <v>0.50519284717791602</v>
      </c>
    </row>
    <row r="1263" spans="1:19" x14ac:dyDescent="0.35">
      <c r="A1263" t="s">
        <v>2264</v>
      </c>
      <c r="B1263" t="s">
        <v>2265</v>
      </c>
      <c r="C1263" s="51" t="s">
        <v>40</v>
      </c>
      <c r="D1263" s="51" t="s">
        <v>135</v>
      </c>
      <c r="E1263" s="51" t="s">
        <v>3708</v>
      </c>
      <c r="F1263" s="58">
        <v>102.782762811585</v>
      </c>
      <c r="G1263" s="58">
        <v>104.058198519062</v>
      </c>
      <c r="H1263" s="58">
        <v>94.557429778523598</v>
      </c>
      <c r="I1263" s="58">
        <v>102.509731558608</v>
      </c>
      <c r="J1263" s="58">
        <v>117.43943371645</v>
      </c>
      <c r="K1263" s="58">
        <v>94.959541402105103</v>
      </c>
      <c r="L1263" s="58">
        <v>101.31656538545801</v>
      </c>
      <c r="M1263" s="59">
        <v>0.50323721672127797</v>
      </c>
      <c r="N1263" s="59">
        <v>0.52416612955408803</v>
      </c>
      <c r="O1263" s="59">
        <v>0.50185380021495696</v>
      </c>
      <c r="P1263" s="59">
        <v>0.48529845363560298</v>
      </c>
      <c r="Q1263" s="59">
        <v>0.46317423476214498</v>
      </c>
      <c r="R1263" s="59">
        <v>0.46597213488753397</v>
      </c>
      <c r="S1263" s="59">
        <v>0.41155978379743802</v>
      </c>
    </row>
    <row r="1264" spans="1:19" x14ac:dyDescent="0.35">
      <c r="A1264" t="s">
        <v>1092</v>
      </c>
      <c r="B1264" t="s">
        <v>1093</v>
      </c>
      <c r="C1264" s="51" t="s">
        <v>60</v>
      </c>
      <c r="D1264" s="51" t="s">
        <v>230</v>
      </c>
      <c r="E1264" s="51" t="s">
        <v>3707</v>
      </c>
      <c r="F1264" s="58">
        <v>119.228044646944</v>
      </c>
      <c r="G1264" s="58">
        <v>106.97868945709099</v>
      </c>
      <c r="H1264" s="58">
        <v>112.281998331002</v>
      </c>
      <c r="I1264" s="58">
        <v>111.66940871579099</v>
      </c>
      <c r="J1264" s="58">
        <v>116.62732798555</v>
      </c>
      <c r="K1264" s="58">
        <v>87.674631895635997</v>
      </c>
      <c r="L1264" s="58">
        <v>83.871335314235395</v>
      </c>
      <c r="M1264" s="59">
        <v>0.68209420095080298</v>
      </c>
      <c r="N1264" s="59">
        <v>0.71770092572500199</v>
      </c>
      <c r="O1264" s="59">
        <v>0.68589308325823795</v>
      </c>
      <c r="P1264" s="59">
        <v>0.656140011395273</v>
      </c>
      <c r="Q1264" s="59">
        <v>0.62257739242801902</v>
      </c>
      <c r="R1264" s="59">
        <v>0.63329741370860304</v>
      </c>
      <c r="S1264" s="59">
        <v>0.56333170612078998</v>
      </c>
    </row>
    <row r="1265" spans="1:19" x14ac:dyDescent="0.35">
      <c r="A1265" t="s">
        <v>3374</v>
      </c>
      <c r="B1265" t="s">
        <v>3375</v>
      </c>
      <c r="C1265" s="51" t="s">
        <v>40</v>
      </c>
      <c r="D1265" s="51" t="s">
        <v>199</v>
      </c>
      <c r="E1265" s="51" t="s">
        <v>3708</v>
      </c>
      <c r="F1265" s="58">
        <v>104.99023194456301</v>
      </c>
      <c r="G1265" s="58">
        <v>97.187413430612906</v>
      </c>
      <c r="H1265" s="58">
        <v>94.497725932033802</v>
      </c>
      <c r="I1265" s="58">
        <v>107.00630404710699</v>
      </c>
      <c r="J1265" s="58">
        <v>110.58556634576701</v>
      </c>
      <c r="K1265" s="58">
        <v>92.9235166890291</v>
      </c>
      <c r="L1265" s="58">
        <v>97.264431709240498</v>
      </c>
      <c r="M1265" s="59">
        <v>0.60202608670194402</v>
      </c>
      <c r="N1265" s="59">
        <v>0.61289241930661498</v>
      </c>
      <c r="O1265" s="59">
        <v>0.59009656531751797</v>
      </c>
      <c r="P1265" s="59">
        <v>0.58215617214016602</v>
      </c>
      <c r="Q1265" s="59">
        <v>0.56749175550624498</v>
      </c>
      <c r="R1265" s="59">
        <v>0.56384922716365904</v>
      </c>
      <c r="S1265" s="59">
        <v>0.50519284717791602</v>
      </c>
    </row>
    <row r="1266" spans="1:19" x14ac:dyDescent="0.35">
      <c r="A1266" t="s">
        <v>868</v>
      </c>
      <c r="B1266" t="s">
        <v>869</v>
      </c>
      <c r="C1266" s="51" t="s">
        <v>60</v>
      </c>
      <c r="D1266" s="51" t="s">
        <v>52</v>
      </c>
      <c r="E1266" s="51" t="s">
        <v>3707</v>
      </c>
      <c r="F1266" s="58">
        <v>97.755706140974496</v>
      </c>
      <c r="G1266" s="58">
        <v>89.117505643340394</v>
      </c>
      <c r="H1266" s="58">
        <v>103.240789739899</v>
      </c>
      <c r="I1266" s="58">
        <v>115.62110389516199</v>
      </c>
      <c r="J1266" s="58">
        <v>116.872002103429</v>
      </c>
      <c r="K1266" s="58">
        <v>87.338897737824595</v>
      </c>
      <c r="L1266" s="58">
        <v>89.936666490775295</v>
      </c>
      <c r="M1266" s="59">
        <v>0.74781553062931305</v>
      </c>
      <c r="N1266" s="59">
        <v>0.74998528434037603</v>
      </c>
      <c r="O1266" s="59">
        <v>0.71464358234284298</v>
      </c>
      <c r="P1266" s="59">
        <v>0.68723496264710704</v>
      </c>
      <c r="Q1266" s="59">
        <v>0.65778357144202304</v>
      </c>
      <c r="R1266" s="59">
        <v>0.66332986348546097</v>
      </c>
      <c r="S1266" s="59">
        <v>0.53584208220880103</v>
      </c>
    </row>
    <row r="1267" spans="1:19" x14ac:dyDescent="0.35">
      <c r="A1267" t="s">
        <v>868</v>
      </c>
      <c r="B1267" t="s">
        <v>869</v>
      </c>
      <c r="C1267" s="51" t="s">
        <v>60</v>
      </c>
      <c r="D1267" s="51" t="s">
        <v>52</v>
      </c>
      <c r="E1267" s="51" t="s">
        <v>3707</v>
      </c>
      <c r="F1267" s="58">
        <v>97.755706140974496</v>
      </c>
      <c r="G1267" s="58">
        <v>89.117505643340394</v>
      </c>
      <c r="H1267" s="58">
        <v>103.240789739899</v>
      </c>
      <c r="I1267" s="58">
        <v>115.62110389516199</v>
      </c>
      <c r="J1267" s="58">
        <v>116.872002103429</v>
      </c>
      <c r="K1267" s="58">
        <v>87.338897737824595</v>
      </c>
      <c r="L1267" s="58">
        <v>89.936666490775295</v>
      </c>
      <c r="M1267" s="59">
        <v>0.74781553062931305</v>
      </c>
      <c r="N1267" s="59">
        <v>0.74998528434037603</v>
      </c>
      <c r="O1267" s="59">
        <v>0.71464358234284298</v>
      </c>
      <c r="P1267" s="59">
        <v>0.68723496264710704</v>
      </c>
      <c r="Q1267" s="59">
        <v>0.65778357144202304</v>
      </c>
      <c r="R1267" s="59">
        <v>0.66332986348546097</v>
      </c>
      <c r="S1267" s="59">
        <v>0.53584208220880103</v>
      </c>
    </row>
    <row r="1268" spans="1:19" x14ac:dyDescent="0.35">
      <c r="A1268" t="s">
        <v>1809</v>
      </c>
      <c r="B1268" t="s">
        <v>1810</v>
      </c>
      <c r="C1268" s="51" t="s">
        <v>40</v>
      </c>
      <c r="D1268" s="51" t="s">
        <v>55</v>
      </c>
      <c r="E1268" s="51" t="s">
        <v>3707</v>
      </c>
      <c r="F1268" s="58">
        <v>103.165138826628</v>
      </c>
      <c r="G1268" s="58">
        <v>98.917431447816199</v>
      </c>
      <c r="H1268" s="58">
        <v>87.825699107140494</v>
      </c>
      <c r="I1268" s="58">
        <v>100.219521151386</v>
      </c>
      <c r="J1268" s="58">
        <v>106.973413870599</v>
      </c>
      <c r="K1268" s="58">
        <v>93.847817592757906</v>
      </c>
      <c r="L1268" s="58">
        <v>99.486647122883298</v>
      </c>
      <c r="M1268" s="59">
        <v>0.80180441180975703</v>
      </c>
      <c r="N1268" s="59">
        <v>0.82480691820749297</v>
      </c>
      <c r="O1268" s="59">
        <v>0.79607293083895003</v>
      </c>
      <c r="P1268" s="59">
        <v>0.77833294850897095</v>
      </c>
      <c r="Q1268" s="59">
        <v>0.75220334752025797</v>
      </c>
      <c r="R1268" s="59">
        <v>0.75469091517362497</v>
      </c>
      <c r="S1268" s="59">
        <v>0.66491584283034399</v>
      </c>
    </row>
    <row r="1269" spans="1:19" x14ac:dyDescent="0.35">
      <c r="A1269" t="s">
        <v>2184</v>
      </c>
      <c r="B1269" t="s">
        <v>2185</v>
      </c>
      <c r="C1269" s="51" t="s">
        <v>40</v>
      </c>
      <c r="D1269" s="51" t="s">
        <v>41</v>
      </c>
      <c r="E1269" s="51" t="s">
        <v>3707</v>
      </c>
      <c r="F1269" s="58">
        <v>102.201109960593</v>
      </c>
      <c r="G1269" s="58">
        <v>90.968584415951199</v>
      </c>
      <c r="H1269" s="58">
        <v>98.499006994479302</v>
      </c>
      <c r="I1269" s="58">
        <v>104.867748580482</v>
      </c>
      <c r="J1269" s="58">
        <v>126.477270949974</v>
      </c>
      <c r="K1269" s="58">
        <v>92.891238968597406</v>
      </c>
      <c r="L1269" s="58">
        <v>105.137078885547</v>
      </c>
      <c r="M1269" s="59">
        <v>0.65498922603739795</v>
      </c>
      <c r="N1269" s="59">
        <v>0.68565330049017403</v>
      </c>
      <c r="O1269" s="59">
        <v>0.65171945854468905</v>
      </c>
      <c r="P1269" s="59">
        <v>0.62331166950502703</v>
      </c>
      <c r="Q1269" s="59">
        <v>0.59119730203063903</v>
      </c>
      <c r="R1269" s="59">
        <v>0.600211235108291</v>
      </c>
      <c r="S1269" s="59">
        <v>0.52246977243315795</v>
      </c>
    </row>
    <row r="1270" spans="1:19" x14ac:dyDescent="0.35">
      <c r="A1270" t="s">
        <v>1514</v>
      </c>
      <c r="B1270" t="s">
        <v>1515</v>
      </c>
      <c r="C1270" s="51" t="s">
        <v>40</v>
      </c>
      <c r="D1270" s="51" t="s">
        <v>233</v>
      </c>
      <c r="E1270" s="51" t="s">
        <v>3708</v>
      </c>
      <c r="F1270" s="58">
        <v>117.42572696084299</v>
      </c>
      <c r="G1270" s="58">
        <v>114.127354823353</v>
      </c>
      <c r="H1270" s="58">
        <v>111.542366580539</v>
      </c>
      <c r="I1270" s="58">
        <v>114.02027346337201</v>
      </c>
      <c r="J1270" s="58">
        <v>112.45141159617</v>
      </c>
      <c r="K1270" s="58">
        <v>99.340711632916907</v>
      </c>
      <c r="L1270" s="58">
        <v>93.380497933953706</v>
      </c>
      <c r="M1270" s="59">
        <v>0.47081812903509501</v>
      </c>
      <c r="N1270" s="59">
        <v>0.48965154624651402</v>
      </c>
      <c r="O1270" s="59">
        <v>0.472040246400734</v>
      </c>
      <c r="P1270" s="59">
        <v>0.45695281062613402</v>
      </c>
      <c r="Q1270" s="59">
        <v>0.43710634256957698</v>
      </c>
      <c r="R1270" s="59">
        <v>0.44127827612562498</v>
      </c>
      <c r="S1270" s="59">
        <v>0.399901705161883</v>
      </c>
    </row>
    <row r="1271" spans="1:19" x14ac:dyDescent="0.35">
      <c r="A1271" t="s">
        <v>1628</v>
      </c>
      <c r="B1271" t="s">
        <v>1629</v>
      </c>
      <c r="C1271" s="51" t="s">
        <v>40</v>
      </c>
      <c r="D1271" s="51" t="s">
        <v>223</v>
      </c>
      <c r="E1271" s="51" t="s">
        <v>3708</v>
      </c>
      <c r="F1271" s="58">
        <v>106.536394294205</v>
      </c>
      <c r="G1271" s="58">
        <v>124.28310746186899</v>
      </c>
      <c r="H1271" s="58">
        <v>111.12884605239699</v>
      </c>
      <c r="I1271" s="58">
        <v>117.26835411429199</v>
      </c>
      <c r="J1271" s="58">
        <v>117.342336216416</v>
      </c>
      <c r="K1271" s="58">
        <v>86.772289014865194</v>
      </c>
      <c r="L1271" s="58">
        <v>88.592055085924798</v>
      </c>
      <c r="M1271" s="59">
        <v>0.59669143480894105</v>
      </c>
      <c r="N1271" s="59">
        <v>0.61189723312627398</v>
      </c>
      <c r="O1271" s="59">
        <v>0.59790643452645598</v>
      </c>
      <c r="P1271" s="59">
        <v>0.58520426400539705</v>
      </c>
      <c r="Q1271" s="59">
        <v>0.56820063517356201</v>
      </c>
      <c r="R1271" s="59">
        <v>0.57254512513797096</v>
      </c>
      <c r="S1271" s="59">
        <v>0.53563977606097202</v>
      </c>
    </row>
    <row r="1272" spans="1:19" x14ac:dyDescent="0.35">
      <c r="A1272" t="s">
        <v>1757</v>
      </c>
      <c r="B1272" t="s">
        <v>1758</v>
      </c>
      <c r="C1272" s="51" t="s">
        <v>60</v>
      </c>
      <c r="D1272" s="51" t="s">
        <v>41</v>
      </c>
      <c r="E1272" s="51" t="s">
        <v>3708</v>
      </c>
      <c r="F1272" s="58">
        <v>111.41497918088599</v>
      </c>
      <c r="G1272" s="58">
        <v>100.025844815052</v>
      </c>
      <c r="H1272" s="58">
        <v>98.903226809379603</v>
      </c>
      <c r="I1272" s="58">
        <v>114.839348861087</v>
      </c>
      <c r="J1272" s="58">
        <v>118.052228972628</v>
      </c>
      <c r="K1272" s="58">
        <v>94.632596186642104</v>
      </c>
      <c r="L1272" s="58">
        <v>94.766518916590798</v>
      </c>
      <c r="M1272" s="59">
        <v>0.54494080498411301</v>
      </c>
      <c r="N1272" s="59">
        <v>0.55298236216672203</v>
      </c>
      <c r="O1272" s="59">
        <v>0.527535117913427</v>
      </c>
      <c r="P1272" s="59">
        <v>0.51566502012090398</v>
      </c>
      <c r="Q1272" s="59">
        <v>0.49839390908836101</v>
      </c>
      <c r="R1272" s="59">
        <v>0.49585988376845502</v>
      </c>
      <c r="S1272" s="59">
        <v>0.42366155046103299</v>
      </c>
    </row>
    <row r="1273" spans="1:19" x14ac:dyDescent="0.35">
      <c r="A1273" t="s">
        <v>1090</v>
      </c>
      <c r="B1273" t="s">
        <v>1091</v>
      </c>
      <c r="C1273" s="51" t="s">
        <v>40</v>
      </c>
      <c r="D1273" s="51" t="s">
        <v>230</v>
      </c>
      <c r="E1273" s="51" t="s">
        <v>3708</v>
      </c>
      <c r="F1273" s="58">
        <v>113.38568213400301</v>
      </c>
      <c r="G1273" s="58">
        <v>107.69938383502701</v>
      </c>
      <c r="H1273" s="58">
        <v>109.099444795884</v>
      </c>
      <c r="I1273" s="58">
        <v>109.589458628385</v>
      </c>
      <c r="J1273" s="58">
        <v>109.700975304205</v>
      </c>
      <c r="K1273" s="58">
        <v>91.878819314773693</v>
      </c>
      <c r="L1273" s="58">
        <v>86.074665281620796</v>
      </c>
      <c r="M1273" s="59">
        <v>0.52685515509648295</v>
      </c>
      <c r="N1273" s="59">
        <v>0.54841132189713404</v>
      </c>
      <c r="O1273" s="59">
        <v>0.52828965055207699</v>
      </c>
      <c r="P1273" s="59">
        <v>0.51013760447756995</v>
      </c>
      <c r="Q1273" s="59">
        <v>0.48657967742425401</v>
      </c>
      <c r="R1273" s="59">
        <v>0.49304465167065997</v>
      </c>
      <c r="S1273" s="59">
        <v>0.43836675553415699</v>
      </c>
    </row>
    <row r="1274" spans="1:19" x14ac:dyDescent="0.35">
      <c r="A1274" t="s">
        <v>934</v>
      </c>
      <c r="B1274" t="s">
        <v>935</v>
      </c>
      <c r="C1274" s="51" t="s">
        <v>40</v>
      </c>
      <c r="D1274" s="51" t="s">
        <v>256</v>
      </c>
      <c r="E1274" s="51" t="s">
        <v>3708</v>
      </c>
      <c r="F1274" s="58">
        <v>109.174685025049</v>
      </c>
      <c r="G1274" s="58">
        <v>103.62137323219</v>
      </c>
      <c r="H1274" s="58">
        <v>106.996666623191</v>
      </c>
      <c r="I1274" s="58">
        <v>107.818411704295</v>
      </c>
      <c r="J1274" s="58">
        <v>102.28508135032401</v>
      </c>
      <c r="K1274" s="58">
        <v>91.847573564089402</v>
      </c>
      <c r="L1274" s="58">
        <v>90.202201222726998</v>
      </c>
      <c r="M1274" s="59">
        <v>0.47239763122493</v>
      </c>
      <c r="N1274" s="59">
        <v>0.497462541651704</v>
      </c>
      <c r="O1274" s="59">
        <v>0.47342683955512099</v>
      </c>
      <c r="P1274" s="59">
        <v>0.45256204466386002</v>
      </c>
      <c r="Q1274" s="59">
        <v>0.42505236366448002</v>
      </c>
      <c r="R1274" s="59">
        <v>0.43228889847672403</v>
      </c>
      <c r="S1274" s="59">
        <v>0.365987409729994</v>
      </c>
    </row>
    <row r="1275" spans="1:19" x14ac:dyDescent="0.35">
      <c r="A1275" t="s">
        <v>2520</v>
      </c>
      <c r="B1275" t="s">
        <v>2521</v>
      </c>
      <c r="C1275" s="51" t="s">
        <v>60</v>
      </c>
      <c r="D1275" s="51" t="s">
        <v>61</v>
      </c>
      <c r="E1275" s="51" t="s">
        <v>3707</v>
      </c>
      <c r="F1275" s="58">
        <v>104.215921879536</v>
      </c>
      <c r="G1275" s="58">
        <v>93.257638275016404</v>
      </c>
      <c r="H1275" s="58">
        <v>99.583472427835702</v>
      </c>
      <c r="I1275" s="58">
        <v>107.890348057396</v>
      </c>
      <c r="J1275" s="58">
        <v>113.13529264635901</v>
      </c>
      <c r="K1275" s="58">
        <v>95.919840850521396</v>
      </c>
      <c r="L1275" s="58">
        <v>100.532459403815</v>
      </c>
      <c r="M1275" s="59">
        <v>0.680858562264409</v>
      </c>
      <c r="N1275" s="59">
        <v>0.70972926148277604</v>
      </c>
      <c r="O1275" s="59">
        <v>0.67508981524358402</v>
      </c>
      <c r="P1275" s="59">
        <v>0.65680296469108801</v>
      </c>
      <c r="Q1275" s="59">
        <v>0.63240971707523796</v>
      </c>
      <c r="R1275" s="59">
        <v>0.63265230423309904</v>
      </c>
      <c r="S1275" s="59">
        <v>0.56579304266359698</v>
      </c>
    </row>
    <row r="1276" spans="1:19" x14ac:dyDescent="0.35">
      <c r="A1276" t="s">
        <v>1050</v>
      </c>
      <c r="B1276" t="s">
        <v>1051</v>
      </c>
      <c r="C1276" s="51" t="s">
        <v>40</v>
      </c>
      <c r="D1276" s="51" t="s">
        <v>233</v>
      </c>
      <c r="E1276" s="51" t="s">
        <v>3707</v>
      </c>
      <c r="F1276" s="58">
        <v>118.358427319204</v>
      </c>
      <c r="G1276" s="58">
        <v>126.568153448106</v>
      </c>
      <c r="H1276" s="58">
        <v>109.082613492946</v>
      </c>
      <c r="I1276" s="58">
        <v>125.90361175759099</v>
      </c>
      <c r="J1276" s="58">
        <v>130.41985413226499</v>
      </c>
      <c r="K1276" s="58">
        <v>95.338864815412506</v>
      </c>
      <c r="L1276" s="58">
        <v>85.267876115487994</v>
      </c>
      <c r="M1276" s="59">
        <v>0.69332140130999698</v>
      </c>
      <c r="N1276" s="59">
        <v>0.72476405787175302</v>
      </c>
      <c r="O1276" s="59">
        <v>0.69575485513713098</v>
      </c>
      <c r="P1276" s="59">
        <v>0.67160026566696995</v>
      </c>
      <c r="Q1276" s="59">
        <v>0.64354279331180197</v>
      </c>
      <c r="R1276" s="59">
        <v>0.65115479038039403</v>
      </c>
      <c r="S1276" s="59">
        <v>0.59626993599128397</v>
      </c>
    </row>
    <row r="1277" spans="1:19" x14ac:dyDescent="0.35">
      <c r="A1277" t="s">
        <v>1056</v>
      </c>
      <c r="B1277" t="s">
        <v>1057</v>
      </c>
      <c r="C1277" s="51" t="s">
        <v>60</v>
      </c>
      <c r="D1277" s="51" t="s">
        <v>233</v>
      </c>
      <c r="E1277" s="51" t="s">
        <v>3707</v>
      </c>
      <c r="F1277" s="58">
        <v>123.237667613995</v>
      </c>
      <c r="G1277" s="58">
        <v>132.32726959393199</v>
      </c>
      <c r="H1277" s="58">
        <v>109.816042246371</v>
      </c>
      <c r="I1277" s="58">
        <v>123.87654013938101</v>
      </c>
      <c r="J1277" s="58">
        <v>138.548584653245</v>
      </c>
      <c r="K1277" s="58">
        <v>85.608857788009402</v>
      </c>
      <c r="L1277" s="58">
        <v>86.638856826947801</v>
      </c>
      <c r="M1277" s="59">
        <v>0.80943516756026401</v>
      </c>
      <c r="N1277" s="59">
        <v>0.83367141349296203</v>
      </c>
      <c r="O1277" s="59">
        <v>0.81146719948808399</v>
      </c>
      <c r="P1277" s="59">
        <v>0.79111954265701101</v>
      </c>
      <c r="Q1277" s="59">
        <v>0.76576699306143203</v>
      </c>
      <c r="R1277" s="59">
        <v>0.77170552077717103</v>
      </c>
      <c r="S1277" s="59">
        <v>0.71510748670686497</v>
      </c>
    </row>
    <row r="1278" spans="1:19" x14ac:dyDescent="0.35">
      <c r="A1278" t="s">
        <v>1096</v>
      </c>
      <c r="B1278" t="s">
        <v>1097</v>
      </c>
      <c r="C1278" s="51" t="s">
        <v>60</v>
      </c>
      <c r="D1278" s="51" t="s">
        <v>230</v>
      </c>
      <c r="E1278" s="51" t="s">
        <v>3707</v>
      </c>
      <c r="F1278" s="58">
        <v>118.470010549989</v>
      </c>
      <c r="G1278" s="58">
        <v>105.259903339232</v>
      </c>
      <c r="H1278" s="58">
        <v>109.6379708436</v>
      </c>
      <c r="I1278" s="58">
        <v>105.705086457931</v>
      </c>
      <c r="J1278" s="58">
        <v>106.29913640018501</v>
      </c>
      <c r="K1278" s="58">
        <v>90.134503783453198</v>
      </c>
      <c r="L1278" s="58">
        <v>83.955354343019096</v>
      </c>
      <c r="M1278" s="59">
        <v>0.63739867279472795</v>
      </c>
      <c r="N1278" s="59">
        <v>0.67506114551747198</v>
      </c>
      <c r="O1278" s="59">
        <v>0.64136899681099202</v>
      </c>
      <c r="P1278" s="59">
        <v>0.61017994975384504</v>
      </c>
      <c r="Q1278" s="59">
        <v>0.57578542790336595</v>
      </c>
      <c r="R1278" s="59">
        <v>0.58687738686062096</v>
      </c>
      <c r="S1278" s="59">
        <v>0.51592901180754602</v>
      </c>
    </row>
    <row r="1279" spans="1:19" x14ac:dyDescent="0.35">
      <c r="A1279" t="s">
        <v>3272</v>
      </c>
      <c r="B1279" t="s">
        <v>3273</v>
      </c>
      <c r="C1279" s="51" t="s">
        <v>40</v>
      </c>
      <c r="D1279" s="51" t="s">
        <v>61</v>
      </c>
      <c r="E1279" s="51" t="s">
        <v>3707</v>
      </c>
      <c r="F1279" s="58">
        <v>107.613339054184</v>
      </c>
      <c r="G1279" s="58">
        <v>93.656191661519998</v>
      </c>
      <c r="H1279" s="58">
        <v>94.480380234219396</v>
      </c>
      <c r="I1279" s="58">
        <v>98.976247165159904</v>
      </c>
      <c r="J1279" s="58">
        <v>103.176959530307</v>
      </c>
      <c r="K1279" s="58">
        <v>95.033585231478995</v>
      </c>
      <c r="L1279" s="58">
        <v>105.14433393286799</v>
      </c>
      <c r="M1279" s="59">
        <v>0.64946682899555797</v>
      </c>
      <c r="N1279" s="59">
        <v>0.67148466125873496</v>
      </c>
      <c r="O1279" s="59">
        <v>0.62900102265825797</v>
      </c>
      <c r="P1279" s="59">
        <v>0.61378992820473599</v>
      </c>
      <c r="Q1279" s="59">
        <v>0.57872086016102497</v>
      </c>
      <c r="R1279" s="59">
        <v>0.57607550808499997</v>
      </c>
      <c r="S1279" s="59">
        <v>0.47686780392654998</v>
      </c>
    </row>
    <row r="1280" spans="1:19" x14ac:dyDescent="0.35">
      <c r="A1280" t="s">
        <v>3006</v>
      </c>
      <c r="B1280" t="s">
        <v>3007</v>
      </c>
      <c r="C1280" s="51" t="s">
        <v>40</v>
      </c>
      <c r="D1280" s="51" t="s">
        <v>80</v>
      </c>
      <c r="E1280" s="51" t="s">
        <v>3707</v>
      </c>
      <c r="F1280" s="58">
        <v>113.10631442696901</v>
      </c>
      <c r="G1280" s="58">
        <v>108.676614925393</v>
      </c>
      <c r="H1280" s="58">
        <v>99.064258881872505</v>
      </c>
      <c r="I1280" s="58">
        <v>100.082924802528</v>
      </c>
      <c r="J1280" s="58">
        <v>132.507595160579</v>
      </c>
      <c r="K1280" s="58">
        <v>101.22567890763899</v>
      </c>
      <c r="L1280" s="58">
        <v>112.025746316918</v>
      </c>
      <c r="M1280" s="59">
        <v>0.77589121944640005</v>
      </c>
      <c r="N1280" s="59">
        <v>0.80170777121144199</v>
      </c>
      <c r="O1280" s="59">
        <v>0.77068673325009296</v>
      </c>
      <c r="P1280" s="59">
        <v>0.75283187563499399</v>
      </c>
      <c r="Q1280" s="59">
        <v>0.72290003588885399</v>
      </c>
      <c r="R1280" s="59">
        <v>0.72880304205213897</v>
      </c>
      <c r="S1280" s="59">
        <v>0.65432647150696099</v>
      </c>
    </row>
    <row r="1281" spans="1:19" x14ac:dyDescent="0.35">
      <c r="A1281" t="s">
        <v>738</v>
      </c>
      <c r="B1281" t="s">
        <v>739</v>
      </c>
      <c r="C1281" s="51" t="s">
        <v>40</v>
      </c>
      <c r="D1281" s="51" t="s">
        <v>233</v>
      </c>
      <c r="E1281" s="51" t="s">
        <v>3708</v>
      </c>
      <c r="F1281" s="58">
        <v>98.242155502205406</v>
      </c>
      <c r="G1281" s="58">
        <v>98.788729452901507</v>
      </c>
      <c r="H1281" s="58">
        <v>98.290397178242699</v>
      </c>
      <c r="I1281" s="58">
        <v>103.33401844444199</v>
      </c>
      <c r="J1281" s="58">
        <v>104.535600642859</v>
      </c>
      <c r="K1281" s="58">
        <v>94.340583147127703</v>
      </c>
      <c r="L1281" s="58">
        <v>89.572128266918895</v>
      </c>
      <c r="M1281" s="59">
        <v>0.49006569084387902</v>
      </c>
      <c r="N1281" s="59">
        <v>0.50822931068437105</v>
      </c>
      <c r="O1281" s="59">
        <v>0.49001279135270398</v>
      </c>
      <c r="P1281" s="59">
        <v>0.47545051907083402</v>
      </c>
      <c r="Q1281" s="59">
        <v>0.45559749743709399</v>
      </c>
      <c r="R1281" s="59">
        <v>0.460075078029764</v>
      </c>
      <c r="S1281" s="59">
        <v>0.39956043922218798</v>
      </c>
    </row>
    <row r="1282" spans="1:19" x14ac:dyDescent="0.35">
      <c r="A1282" t="s">
        <v>2518</v>
      </c>
      <c r="B1282" t="s">
        <v>2519</v>
      </c>
      <c r="C1282" s="51" t="s">
        <v>60</v>
      </c>
      <c r="D1282" s="51" t="s">
        <v>61</v>
      </c>
      <c r="E1282" s="51" t="s">
        <v>3708</v>
      </c>
      <c r="F1282" s="58">
        <v>104.99023194456301</v>
      </c>
      <c r="G1282" s="58">
        <v>97.187413430612906</v>
      </c>
      <c r="H1282" s="58">
        <v>94.497725932033802</v>
      </c>
      <c r="I1282" s="58">
        <v>107.00630404710699</v>
      </c>
      <c r="J1282" s="58">
        <v>110.58556634576701</v>
      </c>
      <c r="K1282" s="58">
        <v>92.9235166890291</v>
      </c>
      <c r="L1282" s="58">
        <v>97.264431709240498</v>
      </c>
      <c r="M1282" s="59">
        <v>0.60202608670194402</v>
      </c>
      <c r="N1282" s="59">
        <v>0.61289241930661498</v>
      </c>
      <c r="O1282" s="59">
        <v>0.59009656531751797</v>
      </c>
      <c r="P1282" s="59">
        <v>0.58215617214016602</v>
      </c>
      <c r="Q1282" s="59">
        <v>0.56749175550624498</v>
      </c>
      <c r="R1282" s="59">
        <v>0.56384922716365904</v>
      </c>
      <c r="S1282" s="59">
        <v>0.50519284717791602</v>
      </c>
    </row>
    <row r="1283" spans="1:19" x14ac:dyDescent="0.35">
      <c r="A1283" t="s">
        <v>1640</v>
      </c>
      <c r="B1283" t="s">
        <v>1641</v>
      </c>
      <c r="C1283" s="51" t="s">
        <v>60</v>
      </c>
      <c r="D1283" s="51" t="s">
        <v>223</v>
      </c>
      <c r="E1283" s="51" t="s">
        <v>3707</v>
      </c>
      <c r="F1283" s="58">
        <v>113.712403077009</v>
      </c>
      <c r="G1283" s="58">
        <v>138.00399438686</v>
      </c>
      <c r="H1283" s="58">
        <v>103.706468395573</v>
      </c>
      <c r="I1283" s="58">
        <v>107.944912783433</v>
      </c>
      <c r="J1283" s="58">
        <v>111.241891395698</v>
      </c>
      <c r="K1283" s="58">
        <v>80.672086511543398</v>
      </c>
      <c r="L1283" s="58">
        <v>99.217685776273797</v>
      </c>
      <c r="M1283" s="59">
        <v>0.73102314547190494</v>
      </c>
      <c r="N1283" s="59">
        <v>0.76532631210893998</v>
      </c>
      <c r="O1283" s="59">
        <v>0.73467542890241899</v>
      </c>
      <c r="P1283" s="59">
        <v>0.70879631337950999</v>
      </c>
      <c r="Q1283" s="59">
        <v>0.67920180195650803</v>
      </c>
      <c r="R1283" s="59">
        <v>0.68751884657748896</v>
      </c>
      <c r="S1283" s="59">
        <v>0.63030484649396301</v>
      </c>
    </row>
    <row r="1284" spans="1:19" x14ac:dyDescent="0.35">
      <c r="A1284" t="s">
        <v>1640</v>
      </c>
      <c r="B1284" t="s">
        <v>1641</v>
      </c>
      <c r="C1284" s="51" t="s">
        <v>60</v>
      </c>
      <c r="D1284" s="51" t="s">
        <v>223</v>
      </c>
      <c r="E1284" s="51" t="s">
        <v>3707</v>
      </c>
      <c r="F1284" s="58">
        <v>113.712403077009</v>
      </c>
      <c r="G1284" s="58">
        <v>138.00399438686</v>
      </c>
      <c r="H1284" s="58">
        <v>103.706468395573</v>
      </c>
      <c r="I1284" s="58">
        <v>107.944912783433</v>
      </c>
      <c r="J1284" s="58">
        <v>111.241891395698</v>
      </c>
      <c r="K1284" s="58">
        <v>80.672086511543398</v>
      </c>
      <c r="L1284" s="58">
        <v>99.217685776273797</v>
      </c>
      <c r="M1284" s="59">
        <v>0.73102314547190494</v>
      </c>
      <c r="N1284" s="59">
        <v>0.76532631210893998</v>
      </c>
      <c r="O1284" s="59">
        <v>0.73467542890241899</v>
      </c>
      <c r="P1284" s="59">
        <v>0.70879631337950999</v>
      </c>
      <c r="Q1284" s="59">
        <v>0.67920180195650803</v>
      </c>
      <c r="R1284" s="59">
        <v>0.68751884657748896</v>
      </c>
      <c r="S1284" s="59">
        <v>0.63030484649396301</v>
      </c>
    </row>
    <row r="1285" spans="1:19" x14ac:dyDescent="0.35">
      <c r="A1285" t="s">
        <v>1102</v>
      </c>
      <c r="B1285" t="s">
        <v>1103</v>
      </c>
      <c r="C1285" s="51" t="s">
        <v>40</v>
      </c>
      <c r="D1285" s="51" t="s">
        <v>230</v>
      </c>
      <c r="E1285" s="51" t="s">
        <v>3708</v>
      </c>
      <c r="F1285" s="58">
        <v>112.65293586663999</v>
      </c>
      <c r="G1285" s="58">
        <v>107.52438433866099</v>
      </c>
      <c r="H1285" s="58">
        <v>106.32424661502201</v>
      </c>
      <c r="I1285" s="58">
        <v>108.740889644061</v>
      </c>
      <c r="J1285" s="58">
        <v>116.094739511209</v>
      </c>
      <c r="K1285" s="58">
        <v>92.711561569249596</v>
      </c>
      <c r="L1285" s="58">
        <v>95.675715866063598</v>
      </c>
      <c r="M1285" s="59">
        <v>0.56448041413647598</v>
      </c>
      <c r="N1285" s="59">
        <v>0.58512102839646196</v>
      </c>
      <c r="O1285" s="59">
        <v>0.56531141089836301</v>
      </c>
      <c r="P1285" s="59">
        <v>0.54832285288656202</v>
      </c>
      <c r="Q1285" s="59">
        <v>0.52749508335262596</v>
      </c>
      <c r="R1285" s="59">
        <v>0.53281094560559705</v>
      </c>
      <c r="S1285" s="59">
        <v>0.48416728829262901</v>
      </c>
    </row>
    <row r="1286" spans="1:19" x14ac:dyDescent="0.35">
      <c r="A1286" t="s">
        <v>2648</v>
      </c>
      <c r="B1286" t="s">
        <v>2649</v>
      </c>
      <c r="C1286" s="51" t="s">
        <v>60</v>
      </c>
      <c r="D1286" s="51" t="s">
        <v>114</v>
      </c>
      <c r="E1286" s="51" t="s">
        <v>3708</v>
      </c>
      <c r="F1286" s="58">
        <v>109.238368846437</v>
      </c>
      <c r="G1286" s="58">
        <v>112.550026905484</v>
      </c>
      <c r="H1286" s="58">
        <v>99.670299257105199</v>
      </c>
      <c r="I1286" s="58">
        <v>115.675604988865</v>
      </c>
      <c r="J1286" s="58">
        <v>115.01527784085199</v>
      </c>
      <c r="K1286" s="58">
        <v>88.206784295363803</v>
      </c>
      <c r="L1286" s="58">
        <v>100.660257062376</v>
      </c>
      <c r="M1286" s="59">
        <v>0.55090560930486898</v>
      </c>
      <c r="N1286" s="59">
        <v>0.568757447735456</v>
      </c>
      <c r="O1286" s="59">
        <v>0.55211033889725203</v>
      </c>
      <c r="P1286" s="59">
        <v>0.53685989075541096</v>
      </c>
      <c r="Q1286" s="59">
        <v>0.51683881950341204</v>
      </c>
      <c r="R1286" s="59">
        <v>0.52139299443023601</v>
      </c>
      <c r="S1286" s="59">
        <v>0.46927726559577598</v>
      </c>
    </row>
    <row r="1287" spans="1:19" x14ac:dyDescent="0.35">
      <c r="A1287" t="s">
        <v>750</v>
      </c>
      <c r="B1287" t="s">
        <v>751</v>
      </c>
      <c r="C1287" s="51" t="s">
        <v>60</v>
      </c>
      <c r="D1287" s="51" t="s">
        <v>233</v>
      </c>
      <c r="E1287" s="51" t="s">
        <v>3707</v>
      </c>
      <c r="F1287" s="58">
        <v>90.580702317273193</v>
      </c>
      <c r="G1287" s="58">
        <v>92.443580171030504</v>
      </c>
      <c r="H1287" s="58">
        <v>90.524834927982596</v>
      </c>
      <c r="I1287" s="58">
        <v>99.130243775633005</v>
      </c>
      <c r="J1287" s="58">
        <v>100.80196047058099</v>
      </c>
      <c r="K1287" s="58">
        <v>95.982963000068906</v>
      </c>
      <c r="L1287" s="58">
        <v>90.237834666684805</v>
      </c>
      <c r="M1287" s="59">
        <v>0.65032272227844701</v>
      </c>
      <c r="N1287" s="59">
        <v>0.69007651434200801</v>
      </c>
      <c r="O1287" s="59">
        <v>0.653610385927471</v>
      </c>
      <c r="P1287" s="59">
        <v>0.623848810950141</v>
      </c>
      <c r="Q1287" s="59">
        <v>0.58963160045903595</v>
      </c>
      <c r="R1287" s="59">
        <v>0.59893067295649205</v>
      </c>
      <c r="S1287" s="59">
        <v>0.449388757467931</v>
      </c>
    </row>
    <row r="1288" spans="1:19" x14ac:dyDescent="0.35">
      <c r="A1288" t="s">
        <v>1190</v>
      </c>
      <c r="B1288" t="s">
        <v>1191</v>
      </c>
      <c r="C1288" s="51" t="s">
        <v>60</v>
      </c>
      <c r="D1288" s="51" t="s">
        <v>230</v>
      </c>
      <c r="E1288" s="51" t="s">
        <v>3707</v>
      </c>
      <c r="F1288" s="58">
        <v>116.52454080912101</v>
      </c>
      <c r="G1288" s="58">
        <v>124.24204319108701</v>
      </c>
      <c r="H1288" s="58">
        <v>112.28941166892599</v>
      </c>
      <c r="I1288" s="58">
        <v>123.491214543447</v>
      </c>
      <c r="J1288" s="58">
        <v>130.53606227345901</v>
      </c>
      <c r="K1288" s="58">
        <v>85.870404787315394</v>
      </c>
      <c r="L1288" s="58">
        <v>84.634594196441697</v>
      </c>
      <c r="M1288" s="59">
        <v>0.67273564256962004</v>
      </c>
      <c r="N1288" s="59">
        <v>0.70621403621734802</v>
      </c>
      <c r="O1288" s="59">
        <v>0.67567627539835196</v>
      </c>
      <c r="P1288" s="59">
        <v>0.651972180836494</v>
      </c>
      <c r="Q1288" s="59">
        <v>0.62281591434083805</v>
      </c>
      <c r="R1288" s="59">
        <v>0.629768668460577</v>
      </c>
      <c r="S1288" s="59">
        <v>0.57121466755045702</v>
      </c>
    </row>
    <row r="1289" spans="1:19" x14ac:dyDescent="0.35">
      <c r="A1289" t="s">
        <v>1823</v>
      </c>
      <c r="B1289" t="s">
        <v>1824</v>
      </c>
      <c r="C1289" s="51" t="s">
        <v>40</v>
      </c>
      <c r="D1289" s="51" t="s">
        <v>55</v>
      </c>
      <c r="E1289" s="51" t="s">
        <v>3707</v>
      </c>
      <c r="F1289" s="58">
        <v>104.14142382432701</v>
      </c>
      <c r="G1289" s="58">
        <v>100.36055475848499</v>
      </c>
      <c r="H1289" s="58">
        <v>91.9725160964298</v>
      </c>
      <c r="I1289" s="58">
        <v>101.07325071796301</v>
      </c>
      <c r="J1289" s="58">
        <v>115.133947200983</v>
      </c>
      <c r="K1289" s="58">
        <v>94.456954935639601</v>
      </c>
      <c r="L1289" s="58">
        <v>108.769178806708</v>
      </c>
      <c r="M1289" s="59">
        <v>0.67055471055131299</v>
      </c>
      <c r="N1289" s="59">
        <v>0.66463495379957604</v>
      </c>
      <c r="O1289" s="59">
        <v>0.58185351977510802</v>
      </c>
      <c r="P1289" s="59">
        <v>0.64580910713834805</v>
      </c>
      <c r="Q1289" s="59">
        <v>0.613670473193349</v>
      </c>
      <c r="R1289" s="59">
        <v>0.59321588704202699</v>
      </c>
      <c r="S1289" s="59">
        <v>0.45021984694560802</v>
      </c>
    </row>
    <row r="1290" spans="1:19" x14ac:dyDescent="0.35">
      <c r="A1290" t="s">
        <v>571</v>
      </c>
      <c r="B1290" t="s">
        <v>572</v>
      </c>
      <c r="C1290" s="51" t="s">
        <v>60</v>
      </c>
      <c r="D1290" s="51" t="s">
        <v>216</v>
      </c>
      <c r="E1290" s="51" t="s">
        <v>3708</v>
      </c>
      <c r="F1290" s="58">
        <v>123.66286362558</v>
      </c>
      <c r="G1290" s="58">
        <v>122.76455072834401</v>
      </c>
      <c r="H1290" s="58">
        <v>111.770326721681</v>
      </c>
      <c r="I1290" s="58">
        <v>121.46710182874899</v>
      </c>
      <c r="J1290" s="58">
        <v>128.254994910585</v>
      </c>
      <c r="K1290" s="58">
        <v>90.551304898085903</v>
      </c>
      <c r="L1290" s="58">
        <v>88.620377674505207</v>
      </c>
      <c r="M1290" s="59">
        <v>0.54457647098903905</v>
      </c>
      <c r="N1290" s="59">
        <v>0.56331270212853102</v>
      </c>
      <c r="O1290" s="59">
        <v>0.545314288704836</v>
      </c>
      <c r="P1290" s="59">
        <v>0.52935680876052704</v>
      </c>
      <c r="Q1290" s="59">
        <v>0.50734688412528295</v>
      </c>
      <c r="R1290" s="59">
        <v>0.509898296736088</v>
      </c>
      <c r="S1290" s="59">
        <v>0.45782770488425001</v>
      </c>
    </row>
    <row r="1291" spans="1:19" x14ac:dyDescent="0.35">
      <c r="A1291" t="s">
        <v>2002</v>
      </c>
      <c r="B1291" t="s">
        <v>2003</v>
      </c>
      <c r="C1291" s="51" t="s">
        <v>60</v>
      </c>
      <c r="D1291" s="51" t="s">
        <v>49</v>
      </c>
      <c r="E1291" s="51" t="s">
        <v>3708</v>
      </c>
      <c r="F1291" s="58">
        <v>101.483241457334</v>
      </c>
      <c r="G1291" s="58">
        <v>97.853745284316204</v>
      </c>
      <c r="H1291" s="58">
        <v>88.396412657779294</v>
      </c>
      <c r="I1291" s="58">
        <v>94.952876525255604</v>
      </c>
      <c r="J1291" s="58">
        <v>114.892844263523</v>
      </c>
      <c r="K1291" s="58">
        <v>99.258371913407302</v>
      </c>
      <c r="L1291" s="58">
        <v>103.495537926664</v>
      </c>
      <c r="M1291" s="59">
        <v>0.55989002257618103</v>
      </c>
      <c r="N1291" s="59">
        <v>0.57505272760076998</v>
      </c>
      <c r="O1291" s="59">
        <v>0.55717558005446899</v>
      </c>
      <c r="P1291" s="59">
        <v>0.54481310917615</v>
      </c>
      <c r="Q1291" s="59">
        <v>0.524263631142177</v>
      </c>
      <c r="R1291" s="59">
        <v>0.52590741558975995</v>
      </c>
      <c r="S1291" s="59">
        <v>0.459025038062709</v>
      </c>
    </row>
    <row r="1292" spans="1:19" x14ac:dyDescent="0.35">
      <c r="A1292" t="s">
        <v>3008</v>
      </c>
      <c r="B1292" t="s">
        <v>3009</v>
      </c>
      <c r="C1292" s="51" t="s">
        <v>40</v>
      </c>
      <c r="D1292" s="51" t="s">
        <v>80</v>
      </c>
      <c r="E1292" s="51" t="s">
        <v>3707</v>
      </c>
      <c r="F1292" s="58">
        <v>120.901410787335</v>
      </c>
      <c r="G1292" s="58">
        <v>115.58231121429</v>
      </c>
      <c r="H1292" s="58">
        <v>103.59175077352501</v>
      </c>
      <c r="I1292" s="58">
        <v>109.737212906935</v>
      </c>
      <c r="J1292" s="58">
        <v>126.758091204794</v>
      </c>
      <c r="K1292" s="58">
        <v>102.20106231386301</v>
      </c>
      <c r="L1292" s="58">
        <v>103.007468570152</v>
      </c>
      <c r="M1292" s="59">
        <v>0.65703773253752495</v>
      </c>
      <c r="N1292" s="59">
        <v>0.69045301317545205</v>
      </c>
      <c r="O1292" s="59">
        <v>0.66005964005519202</v>
      </c>
      <c r="P1292" s="59">
        <v>0.63260650716472</v>
      </c>
      <c r="Q1292" s="59">
        <v>0.60205474094182398</v>
      </c>
      <c r="R1292" s="59">
        <v>0.61135503283416903</v>
      </c>
      <c r="S1292" s="59">
        <v>0.54781144415487704</v>
      </c>
    </row>
    <row r="1293" spans="1:19" x14ac:dyDescent="0.35">
      <c r="A1293" t="s">
        <v>2640</v>
      </c>
      <c r="B1293" t="s">
        <v>2641</v>
      </c>
      <c r="C1293" s="51" t="s">
        <v>40</v>
      </c>
      <c r="D1293" s="51" t="s">
        <v>114</v>
      </c>
      <c r="E1293" s="51" t="s">
        <v>3707</v>
      </c>
      <c r="F1293" s="58">
        <v>109.41521980154501</v>
      </c>
      <c r="G1293" s="58">
        <v>114.392859972522</v>
      </c>
      <c r="H1293" s="58">
        <v>104.33785028309499</v>
      </c>
      <c r="I1293" s="58">
        <v>117.31894181948</v>
      </c>
      <c r="J1293" s="58">
        <v>121.96445712136</v>
      </c>
      <c r="K1293" s="58">
        <v>86.076970731747494</v>
      </c>
      <c r="L1293" s="58">
        <v>95.239213153587698</v>
      </c>
      <c r="M1293" s="59">
        <v>0.748248414391251</v>
      </c>
      <c r="N1293" s="59">
        <v>0.78077695109787104</v>
      </c>
      <c r="O1293" s="59">
        <v>0.75003482178278302</v>
      </c>
      <c r="P1293" s="59">
        <v>0.725113745211863</v>
      </c>
      <c r="Q1293" s="59">
        <v>0.69317724931914204</v>
      </c>
      <c r="R1293" s="59">
        <v>0.69930201844547601</v>
      </c>
      <c r="S1293" s="59">
        <v>0.626479823207583</v>
      </c>
    </row>
    <row r="1294" spans="1:19" x14ac:dyDescent="0.35">
      <c r="A1294" t="s">
        <v>930</v>
      </c>
      <c r="B1294" t="s">
        <v>931</v>
      </c>
      <c r="C1294" s="51" t="s">
        <v>40</v>
      </c>
      <c r="D1294" s="51" t="s">
        <v>256</v>
      </c>
      <c r="E1294" s="51" t="s">
        <v>3708</v>
      </c>
      <c r="F1294" s="58">
        <v>109.174685025049</v>
      </c>
      <c r="G1294" s="58">
        <v>103.62137323219</v>
      </c>
      <c r="H1294" s="58">
        <v>106.996666623191</v>
      </c>
      <c r="I1294" s="58">
        <v>107.818411704295</v>
      </c>
      <c r="J1294" s="58">
        <v>102.28508135032401</v>
      </c>
      <c r="K1294" s="58">
        <v>91.847573564089402</v>
      </c>
      <c r="L1294" s="58">
        <v>90.202201222726998</v>
      </c>
      <c r="M1294" s="59">
        <v>0.47239763122493</v>
      </c>
      <c r="N1294" s="59">
        <v>0.497462541651704</v>
      </c>
      <c r="O1294" s="59">
        <v>0.47342683955512099</v>
      </c>
      <c r="P1294" s="59">
        <v>0.45256204466386002</v>
      </c>
      <c r="Q1294" s="59">
        <v>0.42505236366448002</v>
      </c>
      <c r="R1294" s="59">
        <v>0.43228889847672403</v>
      </c>
      <c r="S1294" s="59">
        <v>0.365987409729994</v>
      </c>
    </row>
    <row r="1295" spans="1:19" x14ac:dyDescent="0.35">
      <c r="A1295" t="s">
        <v>850</v>
      </c>
      <c r="B1295" t="s">
        <v>851</v>
      </c>
      <c r="C1295" s="51" t="s">
        <v>40</v>
      </c>
      <c r="D1295" s="51" t="s">
        <v>249</v>
      </c>
      <c r="E1295" s="51" t="s">
        <v>3707</v>
      </c>
      <c r="F1295" s="58">
        <v>98.818647014328903</v>
      </c>
      <c r="G1295" s="58">
        <v>111.968458276959</v>
      </c>
      <c r="H1295" s="58">
        <v>95.3747729784629</v>
      </c>
      <c r="I1295" s="58">
        <v>100.917532852867</v>
      </c>
      <c r="J1295" s="58">
        <v>123.938547745807</v>
      </c>
      <c r="K1295" s="58">
        <v>89.194092685334894</v>
      </c>
      <c r="L1295" s="58">
        <v>107.145220175967</v>
      </c>
      <c r="M1295" s="59">
        <v>0.64420800632281905</v>
      </c>
      <c r="N1295" s="59">
        <v>0.68194683120653499</v>
      </c>
      <c r="O1295" s="59">
        <v>0.64827025375292202</v>
      </c>
      <c r="P1295" s="59">
        <v>0.61890094942029805</v>
      </c>
      <c r="Q1295" s="59">
        <v>0.58611198158751499</v>
      </c>
      <c r="R1295" s="59">
        <v>0.59586245972399099</v>
      </c>
      <c r="S1295" s="59">
        <v>0.52287333435196304</v>
      </c>
    </row>
    <row r="1296" spans="1:19" x14ac:dyDescent="0.35">
      <c r="A1296" t="s">
        <v>1116</v>
      </c>
      <c r="B1296" t="s">
        <v>1117</v>
      </c>
      <c r="C1296" s="51" t="s">
        <v>40</v>
      </c>
      <c r="D1296" s="51" t="s">
        <v>249</v>
      </c>
      <c r="E1296" s="51" t="s">
        <v>3707</v>
      </c>
      <c r="F1296" s="58">
        <v>112.246801307597</v>
      </c>
      <c r="G1296" s="58">
        <v>116.10714544630299</v>
      </c>
      <c r="H1296" s="58">
        <v>128.45873378907899</v>
      </c>
      <c r="I1296" s="58">
        <v>108.952562601682</v>
      </c>
      <c r="J1296" s="58">
        <v>108.15561936678699</v>
      </c>
      <c r="K1296" s="58">
        <v>104.369127556115</v>
      </c>
      <c r="L1296" s="58">
        <v>88.265577956475994</v>
      </c>
      <c r="M1296" s="59">
        <v>0.61193236558032604</v>
      </c>
      <c r="N1296" s="59">
        <v>0.65645030609477695</v>
      </c>
      <c r="O1296" s="59">
        <v>0.61645867503556595</v>
      </c>
      <c r="P1296" s="59">
        <v>0.58353124470245299</v>
      </c>
      <c r="Q1296" s="59">
        <v>0.54594927751797695</v>
      </c>
      <c r="R1296" s="59">
        <v>0.55638753072507197</v>
      </c>
      <c r="S1296" s="59">
        <v>0.483901608330494</v>
      </c>
    </row>
    <row r="1297" spans="1:19" x14ac:dyDescent="0.35">
      <c r="A1297" t="s">
        <v>2512</v>
      </c>
      <c r="B1297" t="s">
        <v>2513</v>
      </c>
      <c r="C1297" s="51" t="s">
        <v>40</v>
      </c>
      <c r="D1297" s="51" t="s">
        <v>61</v>
      </c>
      <c r="E1297" s="51" t="s">
        <v>3707</v>
      </c>
      <c r="F1297" s="58">
        <v>110.96198294195401</v>
      </c>
      <c r="G1297" s="58">
        <v>102.399694750712</v>
      </c>
      <c r="H1297" s="58">
        <v>90.348238628166001</v>
      </c>
      <c r="I1297" s="58">
        <v>113.785120174664</v>
      </c>
      <c r="J1297" s="58">
        <v>111.512721997184</v>
      </c>
      <c r="K1297" s="58">
        <v>89.963655458610603</v>
      </c>
      <c r="L1297" s="58">
        <v>94.621529586281696</v>
      </c>
      <c r="M1297" s="59">
        <v>0.73851214823798295</v>
      </c>
      <c r="N1297" s="59">
        <v>0.74961227977564504</v>
      </c>
      <c r="O1297" s="59">
        <v>0.70751041808509696</v>
      </c>
      <c r="P1297" s="59">
        <v>0.71101216512277199</v>
      </c>
      <c r="Q1297" s="59">
        <v>0.682255390031417</v>
      </c>
      <c r="R1297" s="59">
        <v>0.67291088270225197</v>
      </c>
      <c r="S1297" s="59">
        <v>0.56739733094364997</v>
      </c>
    </row>
    <row r="1298" spans="1:19" x14ac:dyDescent="0.35">
      <c r="A1298" t="s">
        <v>2512</v>
      </c>
      <c r="B1298" t="s">
        <v>2513</v>
      </c>
      <c r="C1298" s="51" t="s">
        <v>40</v>
      </c>
      <c r="D1298" s="51" t="s">
        <v>61</v>
      </c>
      <c r="E1298" s="51" t="s">
        <v>3707</v>
      </c>
      <c r="F1298" s="58">
        <v>110.96198294195401</v>
      </c>
      <c r="G1298" s="58">
        <v>102.399694750712</v>
      </c>
      <c r="H1298" s="58">
        <v>90.348238628166001</v>
      </c>
      <c r="I1298" s="58">
        <v>113.785120174664</v>
      </c>
      <c r="J1298" s="58">
        <v>111.512721997184</v>
      </c>
      <c r="K1298" s="58">
        <v>89.963655458610603</v>
      </c>
      <c r="L1298" s="58">
        <v>94.621529586281696</v>
      </c>
      <c r="M1298" s="59">
        <v>0.73851214823798295</v>
      </c>
      <c r="N1298" s="59">
        <v>0.74961227977564504</v>
      </c>
      <c r="O1298" s="59">
        <v>0.70751041808509696</v>
      </c>
      <c r="P1298" s="59">
        <v>0.71101216512277199</v>
      </c>
      <c r="Q1298" s="59">
        <v>0.682255390031417</v>
      </c>
      <c r="R1298" s="59">
        <v>0.67291088270225197</v>
      </c>
      <c r="S1298" s="59">
        <v>0.56739733094364997</v>
      </c>
    </row>
    <row r="1299" spans="1:19" x14ac:dyDescent="0.35">
      <c r="A1299" t="s">
        <v>2288</v>
      </c>
      <c r="B1299" t="s">
        <v>2289</v>
      </c>
      <c r="C1299" s="51" t="s">
        <v>40</v>
      </c>
      <c r="D1299" s="51" t="s">
        <v>66</v>
      </c>
      <c r="E1299" s="51" t="s">
        <v>3708</v>
      </c>
      <c r="F1299" s="58">
        <v>109.01574855829099</v>
      </c>
      <c r="G1299" s="58">
        <v>106.855299536245</v>
      </c>
      <c r="H1299" s="58">
        <v>97.165178054347294</v>
      </c>
      <c r="I1299" s="58">
        <v>105.18514666033001</v>
      </c>
      <c r="J1299" s="58">
        <v>120.191510821039</v>
      </c>
      <c r="K1299" s="58">
        <v>92.872491518186905</v>
      </c>
      <c r="L1299" s="58">
        <v>106.990603955944</v>
      </c>
      <c r="M1299" s="59">
        <v>0.549346937748874</v>
      </c>
      <c r="N1299" s="59">
        <v>0.56676010832658597</v>
      </c>
      <c r="O1299" s="59">
        <v>0.54798328874582802</v>
      </c>
      <c r="P1299" s="59">
        <v>0.53513269786702</v>
      </c>
      <c r="Q1299" s="59">
        <v>0.51542398271535494</v>
      </c>
      <c r="R1299" s="59">
        <v>0.51878812467576096</v>
      </c>
      <c r="S1299" s="59">
        <v>0.47006403511300898</v>
      </c>
    </row>
    <row r="1300" spans="1:19" x14ac:dyDescent="0.35">
      <c r="A1300" t="s">
        <v>3074</v>
      </c>
      <c r="B1300" t="s">
        <v>3075</v>
      </c>
      <c r="C1300" s="51" t="s">
        <v>40</v>
      </c>
      <c r="D1300" s="51" t="s">
        <v>1863</v>
      </c>
      <c r="E1300" s="51" t="s">
        <v>3708</v>
      </c>
      <c r="F1300" s="58">
        <v>107.489849242727</v>
      </c>
      <c r="G1300" s="58">
        <v>103.63441524459</v>
      </c>
      <c r="H1300" s="58">
        <v>99.661494027163599</v>
      </c>
      <c r="I1300" s="58">
        <v>104.47924136787</v>
      </c>
      <c r="J1300" s="58">
        <v>122.637528111904</v>
      </c>
      <c r="K1300" s="58">
        <v>92.752783027491802</v>
      </c>
      <c r="L1300" s="58">
        <v>99.962360575726805</v>
      </c>
      <c r="M1300" s="59">
        <v>0.47357104005872802</v>
      </c>
      <c r="N1300" s="59">
        <v>0.497424348384083</v>
      </c>
      <c r="O1300" s="59">
        <v>0.47237444777076998</v>
      </c>
      <c r="P1300" s="59">
        <v>0.455243568337382</v>
      </c>
      <c r="Q1300" s="59">
        <v>0.43241480234727497</v>
      </c>
      <c r="R1300" s="59">
        <v>0.43537671320897597</v>
      </c>
      <c r="S1300" s="59">
        <v>0.38156648728209303</v>
      </c>
    </row>
    <row r="1301" spans="1:19" x14ac:dyDescent="0.35">
      <c r="A1301" t="s">
        <v>1374</v>
      </c>
      <c r="B1301" t="s">
        <v>1375</v>
      </c>
      <c r="C1301" s="51" t="s">
        <v>40</v>
      </c>
      <c r="D1301" s="51" t="s">
        <v>216</v>
      </c>
      <c r="E1301" s="51" t="s">
        <v>3707</v>
      </c>
      <c r="F1301" s="58">
        <v>91.401054802052599</v>
      </c>
      <c r="G1301" s="58">
        <v>109.38278897718</v>
      </c>
      <c r="H1301" s="58">
        <v>108.149970194407</v>
      </c>
      <c r="I1301" s="58">
        <v>97.716909196323897</v>
      </c>
      <c r="J1301" s="58">
        <v>102.883929699191</v>
      </c>
      <c r="K1301" s="58">
        <v>90.386247070159101</v>
      </c>
      <c r="L1301" s="58">
        <v>85.290338858155195</v>
      </c>
      <c r="M1301" s="59">
        <v>0.63103794822693204</v>
      </c>
      <c r="N1301" s="59">
        <v>0.670169953240351</v>
      </c>
      <c r="O1301" s="59">
        <v>0.63450513482110604</v>
      </c>
      <c r="P1301" s="59">
        <v>0.60365271900488005</v>
      </c>
      <c r="Q1301" s="59">
        <v>0.56894076560915496</v>
      </c>
      <c r="R1301" s="59">
        <v>0.57908444513678103</v>
      </c>
      <c r="S1301" s="59">
        <v>0.500894162951244</v>
      </c>
    </row>
    <row r="1302" spans="1:19" x14ac:dyDescent="0.35">
      <c r="A1302" t="s">
        <v>1490</v>
      </c>
      <c r="B1302" t="s">
        <v>1491</v>
      </c>
      <c r="C1302" s="51" t="s">
        <v>60</v>
      </c>
      <c r="D1302" s="51" t="s">
        <v>249</v>
      </c>
      <c r="E1302" s="51" t="s">
        <v>3707</v>
      </c>
      <c r="F1302" s="58">
        <v>106.987478926149</v>
      </c>
      <c r="G1302" s="58">
        <v>109.87973235647701</v>
      </c>
      <c r="H1302" s="58">
        <v>86.513916526236798</v>
      </c>
      <c r="I1302" s="58">
        <v>98.474302591492204</v>
      </c>
      <c r="J1302" s="58">
        <v>125.488874380295</v>
      </c>
      <c r="K1302" s="58">
        <v>83.708657493183196</v>
      </c>
      <c r="L1302" s="58">
        <v>109.941120085317</v>
      </c>
      <c r="M1302" s="59">
        <v>0.71964422301551101</v>
      </c>
      <c r="N1302" s="59">
        <v>0.734717688942083</v>
      </c>
      <c r="O1302" s="59">
        <v>0.72361681273200296</v>
      </c>
      <c r="P1302" s="59">
        <v>0.69312818107956597</v>
      </c>
      <c r="Q1302" s="59">
        <v>0.65862625604990299</v>
      </c>
      <c r="R1302" s="59">
        <v>0.66886361286144502</v>
      </c>
      <c r="S1302" s="59">
        <v>0.532923207308307</v>
      </c>
    </row>
    <row r="1303" spans="1:19" x14ac:dyDescent="0.35">
      <c r="A1303" t="s">
        <v>1490</v>
      </c>
      <c r="B1303" t="s">
        <v>1491</v>
      </c>
      <c r="C1303" s="51" t="s">
        <v>60</v>
      </c>
      <c r="D1303" s="51" t="s">
        <v>249</v>
      </c>
      <c r="E1303" s="51" t="s">
        <v>3707</v>
      </c>
      <c r="F1303" s="58">
        <v>106.987478926149</v>
      </c>
      <c r="G1303" s="58">
        <v>109.87973235647701</v>
      </c>
      <c r="H1303" s="58">
        <v>86.513916526236798</v>
      </c>
      <c r="I1303" s="58">
        <v>98.474302591492204</v>
      </c>
      <c r="J1303" s="58">
        <v>125.488874380295</v>
      </c>
      <c r="K1303" s="58">
        <v>83.708657493183196</v>
      </c>
      <c r="L1303" s="58">
        <v>109.941120085317</v>
      </c>
      <c r="M1303" s="59">
        <v>0.71964422301551101</v>
      </c>
      <c r="N1303" s="59">
        <v>0.734717688942083</v>
      </c>
      <c r="O1303" s="59">
        <v>0.72361681273200296</v>
      </c>
      <c r="P1303" s="59">
        <v>0.69312818107956597</v>
      </c>
      <c r="Q1303" s="59">
        <v>0.65862625604990299</v>
      </c>
      <c r="R1303" s="59">
        <v>0.66886361286144502</v>
      </c>
      <c r="S1303" s="59">
        <v>0.532923207308307</v>
      </c>
    </row>
    <row r="1304" spans="1:19" x14ac:dyDescent="0.35">
      <c r="A1304" t="s">
        <v>928</v>
      </c>
      <c r="B1304" t="s">
        <v>929</v>
      </c>
      <c r="C1304" s="51" t="s">
        <v>40</v>
      </c>
      <c r="D1304" s="51" t="s">
        <v>256</v>
      </c>
      <c r="E1304" s="51" t="s">
        <v>3707</v>
      </c>
      <c r="F1304" s="58">
        <v>119.956639996275</v>
      </c>
      <c r="G1304" s="58">
        <v>107.63085577994499</v>
      </c>
      <c r="H1304" s="58">
        <v>104.57575791339001</v>
      </c>
      <c r="I1304" s="58">
        <v>117.311178674785</v>
      </c>
      <c r="J1304" s="58">
        <v>102.103095926552</v>
      </c>
      <c r="K1304" s="58">
        <v>89.824683532631298</v>
      </c>
      <c r="L1304" s="58">
        <v>95.709284411937702</v>
      </c>
      <c r="M1304" s="59">
        <v>0.606023190513025</v>
      </c>
      <c r="N1304" s="59">
        <v>0.64877140271330003</v>
      </c>
      <c r="O1304" s="59">
        <v>0.61025057563681195</v>
      </c>
      <c r="P1304" s="59">
        <v>0.57465071728626005</v>
      </c>
      <c r="Q1304" s="59">
        <v>0.535336521704315</v>
      </c>
      <c r="R1304" s="59">
        <v>0.54799702931349104</v>
      </c>
      <c r="S1304" s="59">
        <v>0.46549470733221598</v>
      </c>
    </row>
    <row r="1305" spans="1:19" x14ac:dyDescent="0.35">
      <c r="A1305" t="s">
        <v>3114</v>
      </c>
      <c r="B1305" t="s">
        <v>3115</v>
      </c>
      <c r="C1305" s="51" t="s">
        <v>60</v>
      </c>
      <c r="D1305" s="51" t="s">
        <v>99</v>
      </c>
      <c r="E1305" s="51" t="s">
        <v>3708</v>
      </c>
      <c r="F1305" s="58">
        <v>108.115272432022</v>
      </c>
      <c r="G1305" s="58">
        <v>104.925147403816</v>
      </c>
      <c r="H1305" s="58">
        <v>102.753816649272</v>
      </c>
      <c r="I1305" s="58">
        <v>115.556039834087</v>
      </c>
      <c r="J1305" s="58">
        <v>118.081087971147</v>
      </c>
      <c r="K1305" s="58">
        <v>89.038093258523901</v>
      </c>
      <c r="L1305" s="58">
        <v>95.140711934189795</v>
      </c>
      <c r="M1305" s="59">
        <v>0.552260149858397</v>
      </c>
      <c r="N1305" s="59">
        <v>0.56782516461081001</v>
      </c>
      <c r="O1305" s="59">
        <v>0.53664707751753604</v>
      </c>
      <c r="P1305" s="59">
        <v>0.52327100261890103</v>
      </c>
      <c r="Q1305" s="59">
        <v>0.50870512727238004</v>
      </c>
      <c r="R1305" s="59">
        <v>0.50280998062309401</v>
      </c>
      <c r="S1305" s="59">
        <v>0.44579107207912799</v>
      </c>
    </row>
    <row r="1306" spans="1:19" x14ac:dyDescent="0.35">
      <c r="A1306" t="s">
        <v>3266</v>
      </c>
      <c r="B1306" t="s">
        <v>3267</v>
      </c>
      <c r="C1306" s="51" t="s">
        <v>40</v>
      </c>
      <c r="D1306" s="51" t="s">
        <v>61</v>
      </c>
      <c r="E1306" s="51" t="s">
        <v>3708</v>
      </c>
      <c r="F1306" s="58">
        <v>104.985807939819</v>
      </c>
      <c r="G1306" s="58">
        <v>96.235093569474202</v>
      </c>
      <c r="H1306" s="58">
        <v>88.934106596137099</v>
      </c>
      <c r="I1306" s="58">
        <v>100.694030644435</v>
      </c>
      <c r="J1306" s="58">
        <v>107.375026890123</v>
      </c>
      <c r="K1306" s="58">
        <v>95.4763747842497</v>
      </c>
      <c r="L1306" s="58">
        <v>99.862592513450707</v>
      </c>
      <c r="M1306" s="59">
        <v>0.54925831233912203</v>
      </c>
      <c r="N1306" s="59">
        <v>0.54464268866278398</v>
      </c>
      <c r="O1306" s="59">
        <v>0.51105792566798003</v>
      </c>
      <c r="P1306" s="59">
        <v>0.51728621170025302</v>
      </c>
      <c r="Q1306" s="59">
        <v>0.49172543888813203</v>
      </c>
      <c r="R1306" s="59">
        <v>0.478688928466599</v>
      </c>
      <c r="S1306" s="59">
        <v>0.38369112440689301</v>
      </c>
    </row>
    <row r="1307" spans="1:19" x14ac:dyDescent="0.35">
      <c r="A1307" t="s">
        <v>1408</v>
      </c>
      <c r="B1307" t="s">
        <v>1409</v>
      </c>
      <c r="C1307" s="51" t="s">
        <v>60</v>
      </c>
      <c r="D1307" s="51" t="s">
        <v>230</v>
      </c>
      <c r="E1307" s="51" t="s">
        <v>3707</v>
      </c>
      <c r="F1307" s="58">
        <v>106.35697632399901</v>
      </c>
      <c r="G1307" s="58">
        <v>119.96675983141201</v>
      </c>
      <c r="H1307" s="58">
        <v>114.807601527394</v>
      </c>
      <c r="I1307" s="58">
        <v>112.83060335494601</v>
      </c>
      <c r="J1307" s="58">
        <v>112.32120828847</v>
      </c>
      <c r="K1307" s="58">
        <v>91.7559575831839</v>
      </c>
      <c r="L1307" s="58">
        <v>93.701896530277807</v>
      </c>
      <c r="M1307" s="59">
        <v>0.61143319153982401</v>
      </c>
      <c r="N1307" s="59">
        <v>0.649974286086348</v>
      </c>
      <c r="O1307" s="59">
        <v>0.61514882735745302</v>
      </c>
      <c r="P1307" s="59">
        <v>0.58652457447410999</v>
      </c>
      <c r="Q1307" s="59">
        <v>0.55461429033736298</v>
      </c>
      <c r="R1307" s="59">
        <v>0.56342912548110102</v>
      </c>
      <c r="S1307" s="59">
        <v>0.50289461395342705</v>
      </c>
    </row>
    <row r="1308" spans="1:19" x14ac:dyDescent="0.35">
      <c r="A1308" t="s">
        <v>1108</v>
      </c>
      <c r="B1308" t="s">
        <v>1109</v>
      </c>
      <c r="C1308" s="51" t="s">
        <v>40</v>
      </c>
      <c r="D1308" s="51" t="s">
        <v>230</v>
      </c>
      <c r="E1308" s="51" t="s">
        <v>3707</v>
      </c>
      <c r="F1308" s="58">
        <v>115.40974623077</v>
      </c>
      <c r="G1308" s="58">
        <v>119.448890099724</v>
      </c>
      <c r="H1308" s="58">
        <v>110.847177034463</v>
      </c>
      <c r="I1308" s="58">
        <v>119.38495642583401</v>
      </c>
      <c r="J1308" s="58">
        <v>116.580178752184</v>
      </c>
      <c r="K1308" s="58">
        <v>99.465207316606794</v>
      </c>
      <c r="L1308" s="58">
        <v>91.495106463400802</v>
      </c>
      <c r="M1308" s="59">
        <v>0.67548451004383403</v>
      </c>
      <c r="N1308" s="59">
        <v>0.71143379616806302</v>
      </c>
      <c r="O1308" s="59">
        <v>0.67935528862042804</v>
      </c>
      <c r="P1308" s="59">
        <v>0.64978267427223102</v>
      </c>
      <c r="Q1308" s="59">
        <v>0.61744351084638305</v>
      </c>
      <c r="R1308" s="59">
        <v>0.62776451044967396</v>
      </c>
      <c r="S1308" s="59">
        <v>0.551540468018899</v>
      </c>
    </row>
    <row r="1309" spans="1:19" x14ac:dyDescent="0.35">
      <c r="A1309" t="s">
        <v>762</v>
      </c>
      <c r="B1309" t="s">
        <v>763</v>
      </c>
      <c r="C1309" s="51" t="s">
        <v>60</v>
      </c>
      <c r="D1309" s="51" t="s">
        <v>223</v>
      </c>
      <c r="E1309" s="51" t="s">
        <v>3707</v>
      </c>
      <c r="F1309" s="58">
        <v>119.94451494623399</v>
      </c>
      <c r="G1309" s="58">
        <v>123.151409010528</v>
      </c>
      <c r="H1309" s="58">
        <v>129.27624341089</v>
      </c>
      <c r="I1309" s="58">
        <v>114.621885361111</v>
      </c>
      <c r="J1309" s="58">
        <v>105.88985016868</v>
      </c>
      <c r="K1309" s="58">
        <v>115.360545604721</v>
      </c>
      <c r="L1309" s="58">
        <v>91.869606425309598</v>
      </c>
      <c r="M1309" s="59">
        <v>0.72077361295696696</v>
      </c>
      <c r="N1309" s="59">
        <v>0.75559064178241897</v>
      </c>
      <c r="O1309" s="59">
        <v>0.72434718994952196</v>
      </c>
      <c r="P1309" s="59">
        <v>0.69685862598232196</v>
      </c>
      <c r="Q1309" s="59">
        <v>0.66419715463016604</v>
      </c>
      <c r="R1309" s="59">
        <v>0.67377120535252299</v>
      </c>
      <c r="S1309" s="59">
        <v>0.60961985111008399</v>
      </c>
    </row>
    <row r="1310" spans="1:19" x14ac:dyDescent="0.35">
      <c r="A1310" t="s">
        <v>874</v>
      </c>
      <c r="B1310" t="s">
        <v>875</v>
      </c>
      <c r="C1310" s="51" t="s">
        <v>60</v>
      </c>
      <c r="D1310" s="51" t="s">
        <v>52</v>
      </c>
      <c r="E1310" s="51" t="s">
        <v>3707</v>
      </c>
      <c r="F1310" s="58">
        <v>101.437084341163</v>
      </c>
      <c r="G1310" s="58">
        <v>100.12390300853799</v>
      </c>
      <c r="H1310" s="58">
        <v>109.98825106047801</v>
      </c>
      <c r="I1310" s="58">
        <v>109.379153765936</v>
      </c>
      <c r="J1310" s="58">
        <v>119.520611494264</v>
      </c>
      <c r="K1310" s="58">
        <v>88.702588427322993</v>
      </c>
      <c r="L1310" s="58">
        <v>88.146595180410102</v>
      </c>
      <c r="M1310" s="59">
        <v>0.63996493979103197</v>
      </c>
      <c r="N1310" s="59">
        <v>0.67659457530070599</v>
      </c>
      <c r="O1310" s="59">
        <v>0.64116382748062295</v>
      </c>
      <c r="P1310" s="59">
        <v>0.60987137462863295</v>
      </c>
      <c r="Q1310" s="59">
        <v>0.57550665113563804</v>
      </c>
      <c r="R1310" s="59">
        <v>0.58590590882207005</v>
      </c>
      <c r="S1310" s="59">
        <v>0.50951209480728599</v>
      </c>
    </row>
    <row r="1311" spans="1:19" x14ac:dyDescent="0.35">
      <c r="A1311" t="s">
        <v>3434</v>
      </c>
      <c r="B1311" t="s">
        <v>3435</v>
      </c>
      <c r="C1311" s="51" t="s">
        <v>40</v>
      </c>
      <c r="D1311" s="51" t="s">
        <v>199</v>
      </c>
      <c r="E1311" s="51" t="s">
        <v>3708</v>
      </c>
      <c r="F1311" s="58">
        <v>104.172555709568</v>
      </c>
      <c r="G1311" s="58">
        <v>107.314168123673</v>
      </c>
      <c r="H1311" s="58">
        <v>96.885603682608107</v>
      </c>
      <c r="I1311" s="58">
        <v>104.707808710054</v>
      </c>
      <c r="J1311" s="58">
        <v>120.861638000697</v>
      </c>
      <c r="K1311" s="58">
        <v>94.340640478780301</v>
      </c>
      <c r="L1311" s="58">
        <v>100.922744674453</v>
      </c>
      <c r="M1311" s="59">
        <v>0.52842617771863798</v>
      </c>
      <c r="N1311" s="59">
        <v>0.548010381889661</v>
      </c>
      <c r="O1311" s="59">
        <v>0.52689299411697599</v>
      </c>
      <c r="P1311" s="59">
        <v>0.51234832636088401</v>
      </c>
      <c r="Q1311" s="59">
        <v>0.48887738619867799</v>
      </c>
      <c r="R1311" s="59">
        <v>0.48953462442881401</v>
      </c>
      <c r="S1311" s="59">
        <v>0.428500100989122</v>
      </c>
    </row>
    <row r="1312" spans="1:19" x14ac:dyDescent="0.35">
      <c r="A1312" t="s">
        <v>1564</v>
      </c>
      <c r="B1312" t="s">
        <v>1565</v>
      </c>
      <c r="C1312" s="51" t="s">
        <v>40</v>
      </c>
      <c r="D1312" s="51" t="s">
        <v>261</v>
      </c>
      <c r="E1312" s="51" t="s">
        <v>3708</v>
      </c>
      <c r="F1312" s="58">
        <v>108.757517762815</v>
      </c>
      <c r="G1312" s="58">
        <v>116.21673777216699</v>
      </c>
      <c r="H1312" s="58">
        <v>110.28943682518999</v>
      </c>
      <c r="I1312" s="58">
        <v>109.15268629076</v>
      </c>
      <c r="J1312" s="58">
        <v>115.873905435586</v>
      </c>
      <c r="K1312" s="58">
        <v>96.598555887036895</v>
      </c>
      <c r="L1312" s="58">
        <v>86.278978575793801</v>
      </c>
      <c r="M1312" s="59">
        <v>0.53783291895999497</v>
      </c>
      <c r="N1312" s="59">
        <v>0.55568204419771405</v>
      </c>
      <c r="O1312" s="59">
        <v>0.536528115155399</v>
      </c>
      <c r="P1312" s="59">
        <v>0.52076185333570901</v>
      </c>
      <c r="Q1312" s="59">
        <v>0.49874631789288298</v>
      </c>
      <c r="R1312" s="59">
        <v>0.50373531100303603</v>
      </c>
      <c r="S1312" s="59">
        <v>0.44955143313709101</v>
      </c>
    </row>
    <row r="1313" spans="1:19" x14ac:dyDescent="0.35">
      <c r="A1313" t="s">
        <v>2270</v>
      </c>
      <c r="B1313" t="s">
        <v>2271</v>
      </c>
      <c r="C1313" s="51" t="s">
        <v>40</v>
      </c>
      <c r="D1313" s="51" t="s">
        <v>146</v>
      </c>
      <c r="E1313" s="51" t="s">
        <v>3708</v>
      </c>
      <c r="F1313" s="58">
        <v>104.91819166976801</v>
      </c>
      <c r="G1313" s="58">
        <v>98.131365378908697</v>
      </c>
      <c r="H1313" s="58">
        <v>98.019416983253194</v>
      </c>
      <c r="I1313" s="58">
        <v>116.259304384704</v>
      </c>
      <c r="J1313" s="58">
        <v>110.450102785829</v>
      </c>
      <c r="K1313" s="58">
        <v>88.390130920480004</v>
      </c>
      <c r="L1313" s="58">
        <v>98.571651716359298</v>
      </c>
      <c r="M1313" s="59">
        <v>0.54120257704073704</v>
      </c>
      <c r="N1313" s="59">
        <v>0.55527879184953999</v>
      </c>
      <c r="O1313" s="59">
        <v>0.51601268953919199</v>
      </c>
      <c r="P1313" s="59">
        <v>0.50000358595494099</v>
      </c>
      <c r="Q1313" s="59">
        <v>0.49408796794750198</v>
      </c>
      <c r="R1313" s="59">
        <v>0.47976693919185098</v>
      </c>
      <c r="S1313" s="59">
        <v>0.42085412124114902</v>
      </c>
    </row>
    <row r="1314" spans="1:19" x14ac:dyDescent="0.35">
      <c r="A1314" t="s">
        <v>2276</v>
      </c>
      <c r="B1314" t="s">
        <v>2277</v>
      </c>
      <c r="C1314" s="51" t="s">
        <v>60</v>
      </c>
      <c r="D1314" s="51" t="s">
        <v>146</v>
      </c>
      <c r="E1314" s="51" t="s">
        <v>3707</v>
      </c>
      <c r="F1314" s="58">
        <v>93.596032948794303</v>
      </c>
      <c r="G1314" s="58">
        <v>94.560985378226206</v>
      </c>
      <c r="H1314" s="58">
        <v>98.019416983253194</v>
      </c>
      <c r="I1314" s="58">
        <v>116.259304384704</v>
      </c>
      <c r="J1314" s="58">
        <v>104.958254671337</v>
      </c>
      <c r="K1314" s="58">
        <v>88.390130920480004</v>
      </c>
      <c r="L1314" s="58">
        <v>98.571651716359298</v>
      </c>
      <c r="M1314" s="59">
        <v>0.64713626283405501</v>
      </c>
      <c r="N1314" s="59">
        <v>0.64036529079040805</v>
      </c>
      <c r="O1314" s="59">
        <v>0.51601268953919199</v>
      </c>
      <c r="P1314" s="59">
        <v>0.50000358595494099</v>
      </c>
      <c r="Q1314" s="59">
        <v>0.58207477896791404</v>
      </c>
      <c r="R1314" s="59">
        <v>0.47976693919185098</v>
      </c>
      <c r="S1314" s="59">
        <v>0.42085412124114902</v>
      </c>
    </row>
    <row r="1315" spans="1:19" x14ac:dyDescent="0.35">
      <c r="A1315" t="s">
        <v>3208</v>
      </c>
      <c r="B1315" t="s">
        <v>3209</v>
      </c>
      <c r="C1315" s="51" t="s">
        <v>60</v>
      </c>
      <c r="D1315" s="51" t="s">
        <v>146</v>
      </c>
      <c r="E1315" s="51" t="s">
        <v>3707</v>
      </c>
      <c r="F1315" s="58">
        <v>104.73555127635299</v>
      </c>
      <c r="G1315" s="58">
        <v>114.066382594095</v>
      </c>
      <c r="H1315" s="58">
        <v>101.00524851901901</v>
      </c>
      <c r="I1315" s="58">
        <v>114.210184162912</v>
      </c>
      <c r="J1315" s="58">
        <v>111.658561284014</v>
      </c>
      <c r="K1315" s="58">
        <v>86.087978409052795</v>
      </c>
      <c r="L1315" s="58">
        <v>95.678534172907504</v>
      </c>
      <c r="M1315" s="59">
        <v>0.60610442944648402</v>
      </c>
      <c r="N1315" s="59">
        <v>0.65565163436819895</v>
      </c>
      <c r="O1315" s="59">
        <v>0.61040112198060803</v>
      </c>
      <c r="P1315" s="59">
        <v>0.57233590207908902</v>
      </c>
      <c r="Q1315" s="59">
        <v>0.52531256759759204</v>
      </c>
      <c r="R1315" s="59">
        <v>0.53697073756881497</v>
      </c>
      <c r="S1315" s="59">
        <v>0.43000314406346601</v>
      </c>
    </row>
    <row r="1316" spans="1:19" x14ac:dyDescent="0.35">
      <c r="A1316" t="s">
        <v>760</v>
      </c>
      <c r="B1316" t="s">
        <v>761</v>
      </c>
      <c r="C1316" s="51" t="s">
        <v>60</v>
      </c>
      <c r="D1316" s="51" t="s">
        <v>223</v>
      </c>
      <c r="E1316" s="51" t="s">
        <v>3707</v>
      </c>
      <c r="F1316" s="58">
        <v>120.31607672745599</v>
      </c>
      <c r="G1316" s="58">
        <v>125.62548204802999</v>
      </c>
      <c r="H1316" s="58">
        <v>117.59157467967501</v>
      </c>
      <c r="I1316" s="58">
        <v>119.893760565061</v>
      </c>
      <c r="J1316" s="58">
        <v>100.300349573413</v>
      </c>
      <c r="K1316" s="58">
        <v>111.622521853132</v>
      </c>
      <c r="L1316" s="58">
        <v>88.799158782913594</v>
      </c>
      <c r="M1316" s="59">
        <v>0.64321239250628004</v>
      </c>
      <c r="N1316" s="59">
        <v>0.682118262116164</v>
      </c>
      <c r="O1316" s="59">
        <v>0.64681327949754297</v>
      </c>
      <c r="P1316" s="59">
        <v>0.62012113578899397</v>
      </c>
      <c r="Q1316" s="59">
        <v>0.587705332512092</v>
      </c>
      <c r="R1316" s="59">
        <v>0.59551200943919802</v>
      </c>
      <c r="S1316" s="59">
        <v>0.53492057564029705</v>
      </c>
    </row>
    <row r="1317" spans="1:19" x14ac:dyDescent="0.35">
      <c r="A1317" t="s">
        <v>1566</v>
      </c>
      <c r="B1317" t="s">
        <v>1567</v>
      </c>
      <c r="C1317" s="51" t="s">
        <v>40</v>
      </c>
      <c r="D1317" s="51" t="s">
        <v>261</v>
      </c>
      <c r="E1317" s="51" t="s">
        <v>3708</v>
      </c>
      <c r="F1317" s="58">
        <v>108.757517762815</v>
      </c>
      <c r="G1317" s="58">
        <v>116.21673777216699</v>
      </c>
      <c r="H1317" s="58">
        <v>110.28943682518999</v>
      </c>
      <c r="I1317" s="58">
        <v>109.15268629076</v>
      </c>
      <c r="J1317" s="58">
        <v>115.873905435586</v>
      </c>
      <c r="K1317" s="58">
        <v>96.598555887036895</v>
      </c>
      <c r="L1317" s="58">
        <v>86.278978575793801</v>
      </c>
      <c r="M1317" s="59">
        <v>0.53783291895999497</v>
      </c>
      <c r="N1317" s="59">
        <v>0.55568204419771405</v>
      </c>
      <c r="O1317" s="59">
        <v>0.536528115155399</v>
      </c>
      <c r="P1317" s="59">
        <v>0.52076185333570901</v>
      </c>
      <c r="Q1317" s="59">
        <v>0.49874631789288298</v>
      </c>
      <c r="R1317" s="59">
        <v>0.50373531100303603</v>
      </c>
      <c r="S1317" s="59">
        <v>0.44955143313709101</v>
      </c>
    </row>
    <row r="1318" spans="1:19" x14ac:dyDescent="0.35">
      <c r="A1318" t="s">
        <v>1974</v>
      </c>
      <c r="B1318" t="s">
        <v>1975</v>
      </c>
      <c r="C1318" s="51" t="s">
        <v>40</v>
      </c>
      <c r="D1318" s="51" t="s">
        <v>109</v>
      </c>
      <c r="E1318" s="51" t="s">
        <v>3708</v>
      </c>
      <c r="F1318" s="58">
        <v>105.52258718218999</v>
      </c>
      <c r="G1318" s="58">
        <v>100.25937568042001</v>
      </c>
      <c r="H1318" s="58">
        <v>93.906376069298204</v>
      </c>
      <c r="I1318" s="58">
        <v>106.22639435070499</v>
      </c>
      <c r="J1318" s="58">
        <v>109.626849180919</v>
      </c>
      <c r="K1318" s="58">
        <v>95.281561828607096</v>
      </c>
      <c r="L1318" s="58">
        <v>96.669043460432803</v>
      </c>
      <c r="M1318" s="59">
        <v>0.48648641649593</v>
      </c>
      <c r="N1318" s="59">
        <v>0.51087355062016804</v>
      </c>
      <c r="O1318" s="59">
        <v>0.48448586300855401</v>
      </c>
      <c r="P1318" s="59">
        <v>0.46670896668780798</v>
      </c>
      <c r="Q1318" s="59">
        <v>0.44127221968706398</v>
      </c>
      <c r="R1318" s="59">
        <v>0.44478962230195201</v>
      </c>
      <c r="S1318" s="59">
        <v>0.35335320549039401</v>
      </c>
    </row>
    <row r="1319" spans="1:19" x14ac:dyDescent="0.35">
      <c r="A1319" t="s">
        <v>2540</v>
      </c>
      <c r="B1319" t="s">
        <v>2541</v>
      </c>
      <c r="C1319" s="51" t="s">
        <v>40</v>
      </c>
      <c r="D1319" s="51" t="s">
        <v>114</v>
      </c>
      <c r="E1319" s="51" t="s">
        <v>3708</v>
      </c>
      <c r="F1319" s="58">
        <v>117.45560264720601</v>
      </c>
      <c r="G1319" s="58">
        <v>105.289305357112</v>
      </c>
      <c r="H1319" s="58">
        <v>103.68377450397099</v>
      </c>
      <c r="I1319" s="58">
        <v>112.82630817243</v>
      </c>
      <c r="J1319" s="58">
        <v>126.272217631065</v>
      </c>
      <c r="K1319" s="58">
        <v>96.908674262452493</v>
      </c>
      <c r="L1319" s="58">
        <v>100.56039412640401</v>
      </c>
      <c r="M1319" s="59">
        <v>0.55532049489116198</v>
      </c>
      <c r="N1319" s="59">
        <v>0.57386064598839703</v>
      </c>
      <c r="O1319" s="59">
        <v>0.55509931082298103</v>
      </c>
      <c r="P1319" s="59">
        <v>0.54021835208469904</v>
      </c>
      <c r="Q1319" s="59">
        <v>0.51981139632781703</v>
      </c>
      <c r="R1319" s="59">
        <v>0.523818544907798</v>
      </c>
      <c r="S1319" s="59">
        <v>0.47480814599464899</v>
      </c>
    </row>
    <row r="1320" spans="1:19" x14ac:dyDescent="0.35">
      <c r="A1320" t="s">
        <v>3256</v>
      </c>
      <c r="B1320" t="s">
        <v>3257</v>
      </c>
      <c r="C1320" s="51" t="s">
        <v>40</v>
      </c>
      <c r="D1320" s="51" t="s">
        <v>106</v>
      </c>
      <c r="E1320" s="51" t="s">
        <v>3707</v>
      </c>
      <c r="F1320" s="58">
        <v>93.413469019658294</v>
      </c>
      <c r="G1320" s="58">
        <v>94.4637123335974</v>
      </c>
      <c r="H1320" s="58">
        <v>80.894568557195996</v>
      </c>
      <c r="I1320" s="58">
        <v>102.817005734185</v>
      </c>
      <c r="J1320" s="58">
        <v>112.766495879331</v>
      </c>
      <c r="K1320" s="58">
        <v>88.736184775765196</v>
      </c>
      <c r="L1320" s="58">
        <v>102.703537895455</v>
      </c>
      <c r="M1320" s="59">
        <v>0.685497836351315</v>
      </c>
      <c r="N1320" s="59">
        <v>0.71607580687314698</v>
      </c>
      <c r="O1320" s="59">
        <v>0.686147142794308</v>
      </c>
      <c r="P1320" s="59">
        <v>0.65905598561553203</v>
      </c>
      <c r="Q1320" s="59">
        <v>0.625385694526845</v>
      </c>
      <c r="R1320" s="59">
        <v>0.63112398055479801</v>
      </c>
      <c r="S1320" s="59">
        <v>0.45659377560321401</v>
      </c>
    </row>
    <row r="1321" spans="1:19" x14ac:dyDescent="0.35">
      <c r="A1321" t="s">
        <v>2268</v>
      </c>
      <c r="B1321" t="s">
        <v>2269</v>
      </c>
      <c r="C1321" s="51" t="s">
        <v>60</v>
      </c>
      <c r="D1321" s="51" t="s">
        <v>135</v>
      </c>
      <c r="E1321" s="51" t="s">
        <v>3707</v>
      </c>
      <c r="F1321" s="58">
        <v>93.2508185736081</v>
      </c>
      <c r="G1321" s="58">
        <v>102.595554896634</v>
      </c>
      <c r="H1321" s="58">
        <v>94.992993640041604</v>
      </c>
      <c r="I1321" s="58">
        <v>100.286681897853</v>
      </c>
      <c r="J1321" s="58">
        <v>115.209907173674</v>
      </c>
      <c r="K1321" s="58">
        <v>94.121576234074496</v>
      </c>
      <c r="L1321" s="58">
        <v>98.222795556327696</v>
      </c>
      <c r="M1321" s="59">
        <v>0.62424091013371497</v>
      </c>
      <c r="N1321" s="59">
        <v>0.66290997454931</v>
      </c>
      <c r="O1321" s="59">
        <v>0.62682888817654803</v>
      </c>
      <c r="P1321" s="59">
        <v>0.59539305633453998</v>
      </c>
      <c r="Q1321" s="59">
        <v>0.56100963244421398</v>
      </c>
      <c r="R1321" s="59">
        <v>0.570134864740515</v>
      </c>
      <c r="S1321" s="59">
        <v>0.498002935645183</v>
      </c>
    </row>
    <row r="1322" spans="1:19" x14ac:dyDescent="0.35">
      <c r="A1322" t="s">
        <v>2542</v>
      </c>
      <c r="B1322" t="s">
        <v>2543</v>
      </c>
      <c r="C1322" s="51" t="s">
        <v>40</v>
      </c>
      <c r="D1322" s="51" t="s">
        <v>114</v>
      </c>
      <c r="E1322" s="51" t="s">
        <v>3707</v>
      </c>
      <c r="F1322" s="58">
        <v>119.827743067908</v>
      </c>
      <c r="G1322" s="58">
        <v>106.882336252128</v>
      </c>
      <c r="H1322" s="58">
        <v>110.175702605111</v>
      </c>
      <c r="I1322" s="58">
        <v>118.88315184330099</v>
      </c>
      <c r="J1322" s="58">
        <v>134.59601181762</v>
      </c>
      <c r="K1322" s="58">
        <v>98.166570853349597</v>
      </c>
      <c r="L1322" s="58">
        <v>101.753388994258</v>
      </c>
      <c r="M1322" s="59">
        <v>0.655727814875532</v>
      </c>
      <c r="N1322" s="59">
        <v>0.68998003079236203</v>
      </c>
      <c r="O1322" s="59">
        <v>0.65832225771705899</v>
      </c>
      <c r="P1322" s="59">
        <v>0.63099310047639801</v>
      </c>
      <c r="Q1322" s="59">
        <v>0.60021990196914299</v>
      </c>
      <c r="R1322" s="59">
        <v>0.60883842226042395</v>
      </c>
      <c r="S1322" s="59">
        <v>0.54443864727340496</v>
      </c>
    </row>
    <row r="1323" spans="1:19" x14ac:dyDescent="0.35">
      <c r="A1323" t="s">
        <v>2544</v>
      </c>
      <c r="B1323" t="s">
        <v>2545</v>
      </c>
      <c r="C1323" s="51" t="s">
        <v>60</v>
      </c>
      <c r="D1323" s="51" t="s">
        <v>114</v>
      </c>
      <c r="E1323" s="51" t="s">
        <v>3707</v>
      </c>
      <c r="F1323" s="58">
        <v>110.98000666498901</v>
      </c>
      <c r="G1323" s="58">
        <v>97.476607736310996</v>
      </c>
      <c r="H1323" s="58">
        <v>99.182872288645896</v>
      </c>
      <c r="I1323" s="58">
        <v>108.893320899128</v>
      </c>
      <c r="J1323" s="58">
        <v>122.140892737724</v>
      </c>
      <c r="K1323" s="58">
        <v>96.920375652754601</v>
      </c>
      <c r="L1323" s="58">
        <v>101.638926670754</v>
      </c>
      <c r="M1323" s="59">
        <v>0.65645239455589</v>
      </c>
      <c r="N1323" s="59">
        <v>0.69056542760677198</v>
      </c>
      <c r="O1323" s="59">
        <v>0.65928399636480794</v>
      </c>
      <c r="P1323" s="59">
        <v>0.63146482025568795</v>
      </c>
      <c r="Q1323" s="59">
        <v>0.60055844545507897</v>
      </c>
      <c r="R1323" s="59">
        <v>0.60955488203710795</v>
      </c>
      <c r="S1323" s="59">
        <v>0.54495132901328802</v>
      </c>
    </row>
    <row r="1324" spans="1:19" x14ac:dyDescent="0.35">
      <c r="A1324" t="s">
        <v>3072</v>
      </c>
      <c r="B1324" t="s">
        <v>3073</v>
      </c>
      <c r="C1324" s="51" t="s">
        <v>40</v>
      </c>
      <c r="D1324" s="51" t="s">
        <v>1863</v>
      </c>
      <c r="E1324" s="51" t="s">
        <v>3708</v>
      </c>
      <c r="F1324" s="58">
        <v>107.489849242727</v>
      </c>
      <c r="G1324" s="58">
        <v>103.63441524459</v>
      </c>
      <c r="H1324" s="58">
        <v>99.661494027163599</v>
      </c>
      <c r="I1324" s="58">
        <v>104.47924136787</v>
      </c>
      <c r="J1324" s="58">
        <v>122.637528111904</v>
      </c>
      <c r="K1324" s="58">
        <v>92.752783027491802</v>
      </c>
      <c r="L1324" s="58">
        <v>99.962360575726805</v>
      </c>
      <c r="M1324" s="59">
        <v>0.47357104005872802</v>
      </c>
      <c r="N1324" s="59">
        <v>0.497424348384083</v>
      </c>
      <c r="O1324" s="59">
        <v>0.47237444777076998</v>
      </c>
      <c r="P1324" s="59">
        <v>0.455243568337382</v>
      </c>
      <c r="Q1324" s="59">
        <v>0.43241480234727497</v>
      </c>
      <c r="R1324" s="59">
        <v>0.43537671320897597</v>
      </c>
      <c r="S1324" s="59">
        <v>0.38156648728209303</v>
      </c>
    </row>
    <row r="1325" spans="1:19" x14ac:dyDescent="0.35">
      <c r="A1325" t="s">
        <v>1584</v>
      </c>
      <c r="B1325" t="s">
        <v>1585</v>
      </c>
      <c r="C1325" s="51" t="s">
        <v>60</v>
      </c>
      <c r="D1325" s="51" t="s">
        <v>230</v>
      </c>
      <c r="E1325" s="51" t="s">
        <v>3707</v>
      </c>
      <c r="F1325" s="58">
        <v>102.647311802115</v>
      </c>
      <c r="G1325" s="58">
        <v>115.933985629269</v>
      </c>
      <c r="H1325" s="58">
        <v>110.458468494472</v>
      </c>
      <c r="I1325" s="58">
        <v>109.968102829294</v>
      </c>
      <c r="J1325" s="58">
        <v>112.52650290335301</v>
      </c>
      <c r="K1325" s="58">
        <v>94.408068235440496</v>
      </c>
      <c r="L1325" s="58">
        <v>89.709109141146698</v>
      </c>
      <c r="M1325" s="59">
        <v>0.64635475332744097</v>
      </c>
      <c r="N1325" s="59">
        <v>0.68194683120653499</v>
      </c>
      <c r="O1325" s="59">
        <v>0.64988087850879395</v>
      </c>
      <c r="P1325" s="59">
        <v>0.62155670441462896</v>
      </c>
      <c r="Q1325" s="59">
        <v>0.59011606545928297</v>
      </c>
      <c r="R1325" s="59">
        <v>0.59975765969250106</v>
      </c>
      <c r="S1325" s="59">
        <v>0.53762010630579604</v>
      </c>
    </row>
    <row r="1326" spans="1:19" x14ac:dyDescent="0.35">
      <c r="A1326" t="s">
        <v>740</v>
      </c>
      <c r="B1326" t="s">
        <v>741</v>
      </c>
      <c r="C1326" s="51" t="s">
        <v>40</v>
      </c>
      <c r="D1326" s="51" t="s">
        <v>233</v>
      </c>
      <c r="E1326" s="51" t="s">
        <v>3708</v>
      </c>
      <c r="F1326" s="58">
        <v>98.242155502205406</v>
      </c>
      <c r="G1326" s="58">
        <v>98.788729452901507</v>
      </c>
      <c r="H1326" s="58">
        <v>98.290397178242699</v>
      </c>
      <c r="I1326" s="58">
        <v>103.33401844444199</v>
      </c>
      <c r="J1326" s="58">
        <v>104.535600642859</v>
      </c>
      <c r="K1326" s="58">
        <v>94.340583147127703</v>
      </c>
      <c r="L1326" s="58">
        <v>89.572128266918895</v>
      </c>
      <c r="M1326" s="59">
        <v>0.49006569084387902</v>
      </c>
      <c r="N1326" s="59">
        <v>0.50822931068437105</v>
      </c>
      <c r="O1326" s="59">
        <v>0.49001279135270398</v>
      </c>
      <c r="P1326" s="59">
        <v>0.47545051907083402</v>
      </c>
      <c r="Q1326" s="59">
        <v>0.45559749743709399</v>
      </c>
      <c r="R1326" s="59">
        <v>0.460075078029764</v>
      </c>
      <c r="S1326" s="59">
        <v>0.39956043922218798</v>
      </c>
    </row>
    <row r="1327" spans="1:19" x14ac:dyDescent="0.35">
      <c r="A1327" t="s">
        <v>1586</v>
      </c>
      <c r="B1327" t="s">
        <v>1587</v>
      </c>
      <c r="C1327" s="51" t="s">
        <v>60</v>
      </c>
      <c r="D1327" s="51" t="s">
        <v>230</v>
      </c>
      <c r="E1327" s="51" t="s">
        <v>3707</v>
      </c>
      <c r="F1327" s="58">
        <v>102.311316834347</v>
      </c>
      <c r="G1327" s="58">
        <v>118.576093662811</v>
      </c>
      <c r="H1327" s="58">
        <v>115.588082282741</v>
      </c>
      <c r="I1327" s="58">
        <v>114.628789469303</v>
      </c>
      <c r="J1327" s="58">
        <v>114.05641589842</v>
      </c>
      <c r="K1327" s="58">
        <v>100.984025991796</v>
      </c>
      <c r="L1327" s="58">
        <v>88.216048306495495</v>
      </c>
      <c r="M1327" s="59">
        <v>0.64536911416533604</v>
      </c>
      <c r="N1327" s="59">
        <v>0.68138265434209699</v>
      </c>
      <c r="O1327" s="59">
        <v>0.648938984168966</v>
      </c>
      <c r="P1327" s="59">
        <v>0.62091993571891801</v>
      </c>
      <c r="Q1327" s="59">
        <v>0.58955226623953905</v>
      </c>
      <c r="R1327" s="59">
        <v>0.59887956599256598</v>
      </c>
      <c r="S1327" s="59">
        <v>0.53716761224124199</v>
      </c>
    </row>
    <row r="1328" spans="1:19" x14ac:dyDescent="0.35">
      <c r="A1328" t="s">
        <v>1751</v>
      </c>
      <c r="B1328" t="s">
        <v>1752</v>
      </c>
      <c r="C1328" s="51" t="s">
        <v>40</v>
      </c>
      <c r="D1328" s="51" t="s">
        <v>41</v>
      </c>
      <c r="E1328" s="51" t="s">
        <v>3708</v>
      </c>
      <c r="F1328" s="58">
        <v>111.41497918088599</v>
      </c>
      <c r="G1328" s="58">
        <v>100.025844815052</v>
      </c>
      <c r="H1328" s="58">
        <v>98.903226809379603</v>
      </c>
      <c r="I1328" s="58">
        <v>114.839348861087</v>
      </c>
      <c r="J1328" s="58">
        <v>118.052228972628</v>
      </c>
      <c r="K1328" s="58">
        <v>94.632596186642104</v>
      </c>
      <c r="L1328" s="58">
        <v>94.766518916590798</v>
      </c>
      <c r="M1328" s="59">
        <v>0.54494080498411301</v>
      </c>
      <c r="N1328" s="59">
        <v>0.55298236216672203</v>
      </c>
      <c r="O1328" s="59">
        <v>0.527535117913427</v>
      </c>
      <c r="P1328" s="59">
        <v>0.51566502012090398</v>
      </c>
      <c r="Q1328" s="59">
        <v>0.49839390908836101</v>
      </c>
      <c r="R1328" s="59">
        <v>0.49585988376845502</v>
      </c>
      <c r="S1328" s="59">
        <v>0.42366155046103299</v>
      </c>
    </row>
    <row r="1329" spans="1:19" x14ac:dyDescent="0.35">
      <c r="A1329" t="s">
        <v>655</v>
      </c>
      <c r="B1329" t="s">
        <v>656</v>
      </c>
      <c r="C1329" s="51" t="s">
        <v>40</v>
      </c>
      <c r="D1329" s="51" t="s">
        <v>261</v>
      </c>
      <c r="E1329" s="51" t="s">
        <v>3707</v>
      </c>
      <c r="F1329" s="58">
        <v>108.88980096642</v>
      </c>
      <c r="G1329" s="58">
        <v>108.348560678968</v>
      </c>
      <c r="H1329" s="58">
        <v>87.883001183435695</v>
      </c>
      <c r="I1329" s="58">
        <v>99.653664420961505</v>
      </c>
      <c r="J1329" s="58">
        <v>113.492603725012</v>
      </c>
      <c r="K1329" s="58">
        <v>84.536067903964394</v>
      </c>
      <c r="L1329" s="58">
        <v>111.28029020467601</v>
      </c>
      <c r="M1329" s="59">
        <v>0.77678106821507897</v>
      </c>
      <c r="N1329" s="59">
        <v>0.80637998166125202</v>
      </c>
      <c r="O1329" s="59">
        <v>0.77958337864470095</v>
      </c>
      <c r="P1329" s="59">
        <v>0.75355062558578101</v>
      </c>
      <c r="Q1329" s="59">
        <v>0.72275547605380197</v>
      </c>
      <c r="R1329" s="59">
        <v>0.73180617282799898</v>
      </c>
      <c r="S1329" s="59">
        <v>0.62021660420413005</v>
      </c>
    </row>
    <row r="1330" spans="1:19" x14ac:dyDescent="0.35">
      <c r="A1330" t="s">
        <v>1502</v>
      </c>
      <c r="B1330" t="s">
        <v>1503</v>
      </c>
      <c r="C1330" s="51" t="s">
        <v>40</v>
      </c>
      <c r="D1330" s="51" t="s">
        <v>256</v>
      </c>
      <c r="E1330" s="51" t="s">
        <v>3707</v>
      </c>
      <c r="F1330" s="58">
        <v>111.482322364224</v>
      </c>
      <c r="G1330" s="58">
        <v>120.687519912181</v>
      </c>
      <c r="H1330" s="58">
        <v>113.43420503079101</v>
      </c>
      <c r="I1330" s="58">
        <v>122.14558158544</v>
      </c>
      <c r="J1330" s="58">
        <v>109.632109433157</v>
      </c>
      <c r="K1330" s="58">
        <v>92.399448052322398</v>
      </c>
      <c r="L1330" s="58">
        <v>91.570307819286597</v>
      </c>
      <c r="M1330" s="59">
        <v>0.64056341939557404</v>
      </c>
      <c r="N1330" s="59">
        <v>0.67453659186550696</v>
      </c>
      <c r="O1330" s="59">
        <v>0.64424168911104296</v>
      </c>
      <c r="P1330" s="59">
        <v>0.61762823790056598</v>
      </c>
      <c r="Q1330" s="59">
        <v>0.58893466311630105</v>
      </c>
      <c r="R1330" s="59">
        <v>0.59771247846089104</v>
      </c>
      <c r="S1330" s="59">
        <v>0.543712846565646</v>
      </c>
    </row>
    <row r="1331" spans="1:19" x14ac:dyDescent="0.35">
      <c r="A1331" t="s">
        <v>1978</v>
      </c>
      <c r="B1331" t="s">
        <v>1979</v>
      </c>
      <c r="C1331" s="51" t="s">
        <v>60</v>
      </c>
      <c r="D1331" s="51" t="s">
        <v>109</v>
      </c>
      <c r="E1331" s="51" t="s">
        <v>3708</v>
      </c>
      <c r="F1331" s="58">
        <v>105.52258718218999</v>
      </c>
      <c r="G1331" s="58">
        <v>100.25937568042001</v>
      </c>
      <c r="H1331" s="58">
        <v>93.906376069298204</v>
      </c>
      <c r="I1331" s="58">
        <v>106.22639435070499</v>
      </c>
      <c r="J1331" s="58">
        <v>109.626849180919</v>
      </c>
      <c r="K1331" s="58">
        <v>95.281561828607096</v>
      </c>
      <c r="L1331" s="58">
        <v>96.669043460432803</v>
      </c>
      <c r="M1331" s="59">
        <v>0.48648641649593</v>
      </c>
      <c r="N1331" s="59">
        <v>0.51087355062016804</v>
      </c>
      <c r="O1331" s="59">
        <v>0.48448586300855401</v>
      </c>
      <c r="P1331" s="59">
        <v>0.46670896668780798</v>
      </c>
      <c r="Q1331" s="59">
        <v>0.44127221968706398</v>
      </c>
      <c r="R1331" s="59">
        <v>0.44478962230195201</v>
      </c>
      <c r="S1331" s="59">
        <v>0.35335320549039401</v>
      </c>
    </row>
    <row r="1332" spans="1:19" x14ac:dyDescent="0.35">
      <c r="A1332" t="s">
        <v>1212</v>
      </c>
      <c r="B1332" t="s">
        <v>1213</v>
      </c>
      <c r="C1332" s="51" t="s">
        <v>60</v>
      </c>
      <c r="D1332" s="51" t="s">
        <v>261</v>
      </c>
      <c r="E1332" s="51" t="s">
        <v>3707</v>
      </c>
      <c r="F1332" s="58">
        <v>116.859017414766</v>
      </c>
      <c r="G1332" s="58">
        <v>126.460203693073</v>
      </c>
      <c r="H1332" s="58">
        <v>122.06083404547699</v>
      </c>
      <c r="I1332" s="58">
        <v>109.64303705325101</v>
      </c>
      <c r="J1332" s="58">
        <v>120.275481820075</v>
      </c>
      <c r="K1332" s="58">
        <v>91.930188475531693</v>
      </c>
      <c r="L1332" s="58">
        <v>84.490358274892898</v>
      </c>
      <c r="M1332" s="59">
        <v>0.63328726141533997</v>
      </c>
      <c r="N1332" s="59">
        <v>0.67009718072456603</v>
      </c>
      <c r="O1332" s="59">
        <v>0.63707653576095502</v>
      </c>
      <c r="P1332" s="59">
        <v>0.607975909145541</v>
      </c>
      <c r="Q1332" s="59">
        <v>0.575753447380707</v>
      </c>
      <c r="R1332" s="59">
        <v>0.58554097125280102</v>
      </c>
      <c r="S1332" s="59">
        <v>0.522806609333619</v>
      </c>
    </row>
    <row r="1333" spans="1:19" x14ac:dyDescent="0.35">
      <c r="A1333" t="s">
        <v>2210</v>
      </c>
      <c r="B1333" t="s">
        <v>2211</v>
      </c>
      <c r="C1333" s="51" t="s">
        <v>40</v>
      </c>
      <c r="D1333" s="51" t="s">
        <v>106</v>
      </c>
      <c r="E1333" s="51" t="s">
        <v>3707</v>
      </c>
      <c r="F1333" s="58">
        <v>97.959516216354203</v>
      </c>
      <c r="G1333" s="58">
        <v>100.66450263538999</v>
      </c>
      <c r="H1333" s="58">
        <v>90.313857382388903</v>
      </c>
      <c r="I1333" s="58">
        <v>101.54547581023699</v>
      </c>
      <c r="J1333" s="58">
        <v>112.713410764999</v>
      </c>
      <c r="K1333" s="58">
        <v>99.815628697189396</v>
      </c>
      <c r="L1333" s="58">
        <v>95.639663861683403</v>
      </c>
      <c r="M1333" s="59">
        <v>0.70046697644771105</v>
      </c>
      <c r="N1333" s="59">
        <v>0.72774295687961499</v>
      </c>
      <c r="O1333" s="59">
        <v>0.69191820020901396</v>
      </c>
      <c r="P1333" s="59">
        <v>0.67057627128373198</v>
      </c>
      <c r="Q1333" s="59">
        <v>0.64317526697379401</v>
      </c>
      <c r="R1333" s="59">
        <v>0.64498345919494604</v>
      </c>
      <c r="S1333" s="59">
        <v>0.57179162286140495</v>
      </c>
    </row>
    <row r="1334" spans="1:19" x14ac:dyDescent="0.35">
      <c r="A1334" t="s">
        <v>3442</v>
      </c>
      <c r="B1334" t="s">
        <v>3443</v>
      </c>
      <c r="C1334" s="51" t="s">
        <v>60</v>
      </c>
      <c r="D1334" s="51" t="s">
        <v>199</v>
      </c>
      <c r="E1334" s="51" t="s">
        <v>3708</v>
      </c>
      <c r="F1334" s="58">
        <v>104.172555709568</v>
      </c>
      <c r="G1334" s="58">
        <v>107.314168123673</v>
      </c>
      <c r="H1334" s="58">
        <v>96.885603682608107</v>
      </c>
      <c r="I1334" s="58">
        <v>104.707808710054</v>
      </c>
      <c r="J1334" s="58">
        <v>120.861638000697</v>
      </c>
      <c r="K1334" s="58">
        <v>94.340640478780301</v>
      </c>
      <c r="L1334" s="58">
        <v>100.922744674453</v>
      </c>
      <c r="M1334" s="59">
        <v>0.52842617771863798</v>
      </c>
      <c r="N1334" s="59">
        <v>0.548010381889661</v>
      </c>
      <c r="O1334" s="59">
        <v>0.52689299411697599</v>
      </c>
      <c r="P1334" s="59">
        <v>0.51234832636088401</v>
      </c>
      <c r="Q1334" s="59">
        <v>0.48887738619867799</v>
      </c>
      <c r="R1334" s="59">
        <v>0.48953462442881401</v>
      </c>
      <c r="S1334" s="59">
        <v>0.428500100989122</v>
      </c>
    </row>
    <row r="1335" spans="1:19" x14ac:dyDescent="0.35">
      <c r="A1335" t="s">
        <v>756</v>
      </c>
      <c r="B1335" t="s">
        <v>757</v>
      </c>
      <c r="C1335" s="51" t="s">
        <v>60</v>
      </c>
      <c r="D1335" s="51" t="s">
        <v>223</v>
      </c>
      <c r="E1335" s="51" t="s">
        <v>3707</v>
      </c>
      <c r="F1335" s="58">
        <v>121.034677103104</v>
      </c>
      <c r="G1335" s="58">
        <v>123.120200164734</v>
      </c>
      <c r="H1335" s="58">
        <v>119.133246382507</v>
      </c>
      <c r="I1335" s="58">
        <v>115.730519692736</v>
      </c>
      <c r="J1335" s="58">
        <v>101.175636242208</v>
      </c>
      <c r="K1335" s="58">
        <v>104.530705352727</v>
      </c>
      <c r="L1335" s="58">
        <v>88.803762947559704</v>
      </c>
      <c r="M1335" s="59">
        <v>0.67685325034384602</v>
      </c>
      <c r="N1335" s="59">
        <v>0.713652875394443</v>
      </c>
      <c r="O1335" s="59">
        <v>0.68090719997474503</v>
      </c>
      <c r="P1335" s="59">
        <v>0.65123140617700503</v>
      </c>
      <c r="Q1335" s="59">
        <v>0.61773441298988196</v>
      </c>
      <c r="R1335" s="59">
        <v>0.62807717348380498</v>
      </c>
      <c r="S1335" s="59">
        <v>0.563547191721677</v>
      </c>
    </row>
    <row r="1336" spans="1:19" x14ac:dyDescent="0.35">
      <c r="A1336" t="s">
        <v>764</v>
      </c>
      <c r="B1336" t="s">
        <v>765</v>
      </c>
      <c r="C1336" s="51" t="s">
        <v>60</v>
      </c>
      <c r="D1336" s="51" t="s">
        <v>223</v>
      </c>
      <c r="E1336" s="51" t="s">
        <v>3707</v>
      </c>
      <c r="F1336" s="58">
        <v>109.80961163194399</v>
      </c>
      <c r="G1336" s="58">
        <v>123.244805587995</v>
      </c>
      <c r="H1336" s="58">
        <v>121.85590820431</v>
      </c>
      <c r="I1336" s="58">
        <v>115.069379746943</v>
      </c>
      <c r="J1336" s="58">
        <v>105.564872750574</v>
      </c>
      <c r="K1336" s="58">
        <v>105.950930784885</v>
      </c>
      <c r="L1336" s="58">
        <v>92.844238320812906</v>
      </c>
      <c r="M1336" s="59">
        <v>0.64458392358182404</v>
      </c>
      <c r="N1336" s="59">
        <v>0.68251482747292702</v>
      </c>
      <c r="O1336" s="59">
        <v>0.64841830551817103</v>
      </c>
      <c r="P1336" s="59">
        <v>0.62054218845725095</v>
      </c>
      <c r="Q1336" s="59">
        <v>0.58802852288553098</v>
      </c>
      <c r="R1336" s="59">
        <v>0.59685538281892703</v>
      </c>
      <c r="S1336" s="59">
        <v>0.535349323426631</v>
      </c>
    </row>
    <row r="1337" spans="1:19" x14ac:dyDescent="0.35">
      <c r="A1337" t="s">
        <v>1498</v>
      </c>
      <c r="B1337" t="s">
        <v>1499</v>
      </c>
      <c r="C1337" s="51" t="s">
        <v>40</v>
      </c>
      <c r="D1337" s="51" t="s">
        <v>256</v>
      </c>
      <c r="E1337" s="51" t="s">
        <v>3707</v>
      </c>
      <c r="F1337" s="58">
        <v>109.10330015836399</v>
      </c>
      <c r="G1337" s="58">
        <v>120.28844090301099</v>
      </c>
      <c r="H1337" s="58">
        <v>118.99156085260501</v>
      </c>
      <c r="I1337" s="58">
        <v>107.93355441189</v>
      </c>
      <c r="J1337" s="58">
        <v>111.76212551615799</v>
      </c>
      <c r="K1337" s="58">
        <v>92.575800215817694</v>
      </c>
      <c r="L1337" s="58">
        <v>86.770675455966298</v>
      </c>
      <c r="M1337" s="59">
        <v>0.80503979872765496</v>
      </c>
      <c r="N1337" s="59">
        <v>0.83048154508593197</v>
      </c>
      <c r="O1337" s="59">
        <v>0.80658333110285496</v>
      </c>
      <c r="P1337" s="59">
        <v>0.785996817235464</v>
      </c>
      <c r="Q1337" s="59">
        <v>0.75992880815832398</v>
      </c>
      <c r="R1337" s="59">
        <v>0.76660873770205995</v>
      </c>
      <c r="S1337" s="59">
        <v>0.71015384060207798</v>
      </c>
    </row>
    <row r="1338" spans="1:19" x14ac:dyDescent="0.35">
      <c r="A1338" t="s">
        <v>2208</v>
      </c>
      <c r="B1338" t="s">
        <v>2209</v>
      </c>
      <c r="C1338" s="51" t="s">
        <v>40</v>
      </c>
      <c r="D1338" s="51" t="s">
        <v>106</v>
      </c>
      <c r="E1338" s="51" t="s">
        <v>3708</v>
      </c>
      <c r="F1338" s="58">
        <v>103.447783574214</v>
      </c>
      <c r="G1338" s="58">
        <v>96.044729465553004</v>
      </c>
      <c r="H1338" s="58">
        <v>92.212352707510803</v>
      </c>
      <c r="I1338" s="58">
        <v>103.699713465469</v>
      </c>
      <c r="J1338" s="58">
        <v>116.32059254309701</v>
      </c>
      <c r="K1338" s="58">
        <v>97.854331206786597</v>
      </c>
      <c r="L1338" s="58">
        <v>97.597661613503504</v>
      </c>
      <c r="M1338" s="59">
        <v>0.58751875781118701</v>
      </c>
      <c r="N1338" s="59">
        <v>0.59467506386772095</v>
      </c>
      <c r="O1338" s="59">
        <v>0.56597679299508297</v>
      </c>
      <c r="P1338" s="59">
        <v>0.56211804503109597</v>
      </c>
      <c r="Q1338" s="59">
        <v>0.54706347796910704</v>
      </c>
      <c r="R1338" s="59">
        <v>0.53965737385985901</v>
      </c>
      <c r="S1338" s="59">
        <v>0.47802495193655098</v>
      </c>
    </row>
    <row r="1339" spans="1:19" x14ac:dyDescent="0.35">
      <c r="A1339" t="s">
        <v>1412</v>
      </c>
      <c r="B1339" t="s">
        <v>1413</v>
      </c>
      <c r="C1339" s="51" t="s">
        <v>60</v>
      </c>
      <c r="D1339" s="51" t="s">
        <v>233</v>
      </c>
      <c r="E1339" s="51" t="s">
        <v>3708</v>
      </c>
      <c r="F1339" s="58">
        <v>114.68322634045499</v>
      </c>
      <c r="G1339" s="58">
        <v>119.207694998858</v>
      </c>
      <c r="H1339" s="58">
        <v>112.043901584944</v>
      </c>
      <c r="I1339" s="58">
        <v>116.98671740591099</v>
      </c>
      <c r="J1339" s="58">
        <v>122.88297437689999</v>
      </c>
      <c r="K1339" s="58">
        <v>100.66082453324999</v>
      </c>
      <c r="L1339" s="58">
        <v>92.088457718152895</v>
      </c>
      <c r="M1339" s="59">
        <v>0.429748831486224</v>
      </c>
      <c r="N1339" s="59">
        <v>0.44420770286136202</v>
      </c>
      <c r="O1339" s="59">
        <v>0.429900065806534</v>
      </c>
      <c r="P1339" s="59">
        <v>0.41842387446312301</v>
      </c>
      <c r="Q1339" s="59">
        <v>0.40181369464873501</v>
      </c>
      <c r="R1339" s="59">
        <v>0.40536025546287302</v>
      </c>
      <c r="S1339" s="59">
        <v>0.36982868933166002</v>
      </c>
    </row>
    <row r="1340" spans="1:19" x14ac:dyDescent="0.35">
      <c r="A1340" t="s">
        <v>1058</v>
      </c>
      <c r="B1340" t="s">
        <v>1059</v>
      </c>
      <c r="C1340" s="51" t="s">
        <v>60</v>
      </c>
      <c r="D1340" s="51" t="s">
        <v>233</v>
      </c>
      <c r="E1340" s="51" t="s">
        <v>3708</v>
      </c>
      <c r="F1340" s="58">
        <v>116.871360934178</v>
      </c>
      <c r="G1340" s="58">
        <v>126.361977957362</v>
      </c>
      <c r="H1340" s="58">
        <v>113.839404465345</v>
      </c>
      <c r="I1340" s="58">
        <v>121.387275066285</v>
      </c>
      <c r="J1340" s="58">
        <v>124.97563784308799</v>
      </c>
      <c r="K1340" s="58">
        <v>93.724210549683903</v>
      </c>
      <c r="L1340" s="58">
        <v>86.152963984632194</v>
      </c>
      <c r="M1340" s="59">
        <v>0.55494951723402597</v>
      </c>
      <c r="N1340" s="59">
        <v>0.56963060140671395</v>
      </c>
      <c r="O1340" s="59">
        <v>0.55576750364856498</v>
      </c>
      <c r="P1340" s="59">
        <v>0.54408439072252701</v>
      </c>
      <c r="Q1340" s="59">
        <v>0.52804393665453198</v>
      </c>
      <c r="R1340" s="59">
        <v>0.53168625664563496</v>
      </c>
      <c r="S1340" s="59">
        <v>0.49739669675881998</v>
      </c>
    </row>
    <row r="1341" spans="1:19" x14ac:dyDescent="0.35">
      <c r="A1341" t="s">
        <v>633</v>
      </c>
      <c r="B1341" t="s">
        <v>634</v>
      </c>
      <c r="C1341" s="51" t="s">
        <v>40</v>
      </c>
      <c r="D1341" s="51" t="s">
        <v>216</v>
      </c>
      <c r="E1341" s="51" t="s">
        <v>3707</v>
      </c>
      <c r="F1341" s="58">
        <v>102.72519613256</v>
      </c>
      <c r="G1341" s="58">
        <v>116.03122582248101</v>
      </c>
      <c r="H1341" s="58">
        <v>106.213916478684</v>
      </c>
      <c r="I1341" s="58">
        <v>101.865629170128</v>
      </c>
      <c r="J1341" s="58">
        <v>102.97837294350801</v>
      </c>
      <c r="K1341" s="58">
        <v>92.340740440027503</v>
      </c>
      <c r="L1341" s="58">
        <v>85.538852132930501</v>
      </c>
      <c r="M1341" s="59">
        <v>0.62384425567090096</v>
      </c>
      <c r="N1341" s="59">
        <v>0.66428271254928595</v>
      </c>
      <c r="O1341" s="59">
        <v>0.62741768329346004</v>
      </c>
      <c r="P1341" s="59">
        <v>0.59796898992117098</v>
      </c>
      <c r="Q1341" s="59">
        <v>0.56339958717805805</v>
      </c>
      <c r="R1341" s="59">
        <v>0.57240827116848403</v>
      </c>
      <c r="S1341" s="59">
        <v>0.50402795462380801</v>
      </c>
    </row>
    <row r="1342" spans="1:19" x14ac:dyDescent="0.35">
      <c r="A1342" t="s">
        <v>1110</v>
      </c>
      <c r="B1342" t="s">
        <v>1111</v>
      </c>
      <c r="C1342" s="51" t="s">
        <v>60</v>
      </c>
      <c r="D1342" s="51" t="s">
        <v>230</v>
      </c>
      <c r="E1342" s="51" t="s">
        <v>3707</v>
      </c>
      <c r="F1342" s="58">
        <v>114.573718568685</v>
      </c>
      <c r="G1342" s="58">
        <v>104.849983362576</v>
      </c>
      <c r="H1342" s="58">
        <v>117.625766809689</v>
      </c>
      <c r="I1342" s="58">
        <v>111.188634619502</v>
      </c>
      <c r="J1342" s="58">
        <v>125.258919316845</v>
      </c>
      <c r="K1342" s="58">
        <v>89.637495686788697</v>
      </c>
      <c r="L1342" s="58">
        <v>92.201524840249206</v>
      </c>
      <c r="M1342" s="59">
        <v>0.66129549039296298</v>
      </c>
      <c r="N1342" s="59">
        <v>0.69583913831850197</v>
      </c>
      <c r="O1342" s="59">
        <v>0.66450691710296195</v>
      </c>
      <c r="P1342" s="59">
        <v>0.63557076286573899</v>
      </c>
      <c r="Q1342" s="59">
        <v>0.60451306555819495</v>
      </c>
      <c r="R1342" s="59">
        <v>0.61449365702549896</v>
      </c>
      <c r="S1342" s="59">
        <v>0.55054320684343805</v>
      </c>
    </row>
    <row r="1343" spans="1:19" x14ac:dyDescent="0.35">
      <c r="A1343" t="s">
        <v>2182</v>
      </c>
      <c r="B1343" t="s">
        <v>2183</v>
      </c>
      <c r="C1343" s="51" t="s">
        <v>40</v>
      </c>
      <c r="D1343" s="51" t="s">
        <v>41</v>
      </c>
      <c r="E1343" s="51" t="s">
        <v>3707</v>
      </c>
      <c r="F1343" s="58">
        <v>106.47216429939201</v>
      </c>
      <c r="G1343" s="58">
        <v>99.737337103961494</v>
      </c>
      <c r="H1343" s="58">
        <v>108.833850617835</v>
      </c>
      <c r="I1343" s="58">
        <v>112.995570179726</v>
      </c>
      <c r="J1343" s="58">
        <v>128.69265754866001</v>
      </c>
      <c r="K1343" s="58">
        <v>98.874117977973597</v>
      </c>
      <c r="L1343" s="58">
        <v>99.602125153012395</v>
      </c>
      <c r="M1343" s="59">
        <v>0.65361729363102705</v>
      </c>
      <c r="N1343" s="59">
        <v>0.68479431395686896</v>
      </c>
      <c r="O1343" s="59">
        <v>0.65012556132004296</v>
      </c>
      <c r="P1343" s="59">
        <v>0.62237118050858498</v>
      </c>
      <c r="Q1343" s="59">
        <v>0.59036246797604297</v>
      </c>
      <c r="R1343" s="59">
        <v>0.59869041107565002</v>
      </c>
      <c r="S1343" s="59">
        <v>0.52131132475586095</v>
      </c>
    </row>
    <row r="1344" spans="1:19" x14ac:dyDescent="0.35">
      <c r="A1344" t="s">
        <v>1526</v>
      </c>
      <c r="B1344" t="s">
        <v>1527</v>
      </c>
      <c r="C1344" s="51" t="s">
        <v>60</v>
      </c>
      <c r="D1344" s="51" t="s">
        <v>261</v>
      </c>
      <c r="E1344" s="51" t="s">
        <v>3707</v>
      </c>
      <c r="F1344" s="58">
        <v>106.858363528411</v>
      </c>
      <c r="G1344" s="58">
        <v>114.25928611252201</v>
      </c>
      <c r="H1344" s="58">
        <v>107.693331272221</v>
      </c>
      <c r="I1344" s="58">
        <v>110.99226523810501</v>
      </c>
      <c r="J1344" s="58">
        <v>114.09714665887201</v>
      </c>
      <c r="K1344" s="58">
        <v>100.37502796483</v>
      </c>
      <c r="L1344" s="58">
        <v>86.439817394096707</v>
      </c>
      <c r="M1344" s="59">
        <v>0.62170800380014601</v>
      </c>
      <c r="N1344" s="59">
        <v>0.66294460223042195</v>
      </c>
      <c r="O1344" s="59">
        <v>0.62637100308448301</v>
      </c>
      <c r="P1344" s="59">
        <v>0.59226050464868096</v>
      </c>
      <c r="Q1344" s="59">
        <v>0.55523164974072003</v>
      </c>
      <c r="R1344" s="59">
        <v>0.56736008272565996</v>
      </c>
      <c r="S1344" s="59">
        <v>0.48262436090617999</v>
      </c>
    </row>
    <row r="1345" spans="1:19" x14ac:dyDescent="0.35">
      <c r="A1345" t="s">
        <v>796</v>
      </c>
      <c r="B1345" t="s">
        <v>797</v>
      </c>
      <c r="C1345" s="51" t="s">
        <v>40</v>
      </c>
      <c r="D1345" s="51" t="s">
        <v>52</v>
      </c>
      <c r="E1345" s="51" t="s">
        <v>3708</v>
      </c>
      <c r="F1345" s="58">
        <v>116.562336010151</v>
      </c>
      <c r="G1345" s="58">
        <v>109.49215134312701</v>
      </c>
      <c r="H1345" s="58">
        <v>101.957714931872</v>
      </c>
      <c r="I1345" s="58">
        <v>113.510514839142</v>
      </c>
      <c r="J1345" s="58">
        <v>118.75782666049901</v>
      </c>
      <c r="K1345" s="58">
        <v>86.021072370431597</v>
      </c>
      <c r="L1345" s="58">
        <v>102.62823329466499</v>
      </c>
      <c r="M1345" s="59">
        <v>0.56407020848233402</v>
      </c>
      <c r="N1345" s="59">
        <v>0.58414240169315701</v>
      </c>
      <c r="O1345" s="59">
        <v>0.56546223367109905</v>
      </c>
      <c r="P1345" s="59">
        <v>0.54827756117291804</v>
      </c>
      <c r="Q1345" s="59">
        <v>0.52620267460199299</v>
      </c>
      <c r="R1345" s="59">
        <v>0.53177757128192604</v>
      </c>
      <c r="S1345" s="59">
        <v>0.47004656970230302</v>
      </c>
    </row>
    <row r="1346" spans="1:19" x14ac:dyDescent="0.35">
      <c r="A1346" t="s">
        <v>657</v>
      </c>
      <c r="B1346" t="s">
        <v>658</v>
      </c>
      <c r="C1346" s="51" t="s">
        <v>40</v>
      </c>
      <c r="D1346" s="51" t="s">
        <v>261</v>
      </c>
      <c r="E1346" s="51" t="s">
        <v>3708</v>
      </c>
      <c r="F1346" s="58">
        <v>112.097641345151</v>
      </c>
      <c r="G1346" s="58">
        <v>112.765072278716</v>
      </c>
      <c r="H1346" s="58">
        <v>100.85718600557701</v>
      </c>
      <c r="I1346" s="58">
        <v>108.916833046382</v>
      </c>
      <c r="J1346" s="58">
        <v>119.76847071900301</v>
      </c>
      <c r="K1346" s="58">
        <v>90.725478458781097</v>
      </c>
      <c r="L1346" s="58">
        <v>100.73124491001001</v>
      </c>
      <c r="M1346" s="59">
        <v>0.49250582527579301</v>
      </c>
      <c r="N1346" s="59">
        <v>0.50888933195338004</v>
      </c>
      <c r="O1346" s="59">
        <v>0.49154822982540403</v>
      </c>
      <c r="P1346" s="59">
        <v>0.47857697422790701</v>
      </c>
      <c r="Q1346" s="59">
        <v>0.45867714944113602</v>
      </c>
      <c r="R1346" s="59">
        <v>0.46208319678175303</v>
      </c>
      <c r="S1346" s="59">
        <v>0.40258137256881799</v>
      </c>
    </row>
    <row r="1347" spans="1:19" x14ac:dyDescent="0.35">
      <c r="A1347" t="s">
        <v>1130</v>
      </c>
      <c r="B1347" t="s">
        <v>1131</v>
      </c>
      <c r="C1347" s="51" t="s">
        <v>40</v>
      </c>
      <c r="D1347" s="51" t="s">
        <v>236</v>
      </c>
      <c r="E1347" s="51" t="s">
        <v>3708</v>
      </c>
      <c r="F1347" s="58">
        <v>108.798917708452</v>
      </c>
      <c r="G1347" s="58">
        <v>119.62132718559199</v>
      </c>
      <c r="H1347" s="58">
        <v>111.848166769876</v>
      </c>
      <c r="I1347" s="58">
        <v>111.617421099265</v>
      </c>
      <c r="J1347" s="58">
        <v>115.368872961503</v>
      </c>
      <c r="K1347" s="58">
        <v>96.308555188529795</v>
      </c>
      <c r="L1347" s="58">
        <v>86.819005232736004</v>
      </c>
      <c r="M1347" s="59">
        <v>0.43312172212668898</v>
      </c>
      <c r="N1347" s="59">
        <v>0.45625182472188902</v>
      </c>
      <c r="O1347" s="59">
        <v>0.434926655576652</v>
      </c>
      <c r="P1347" s="59">
        <v>0.417067600997236</v>
      </c>
      <c r="Q1347" s="59">
        <v>0.39389772179521698</v>
      </c>
      <c r="R1347" s="59">
        <v>0.39952646903589301</v>
      </c>
      <c r="S1347" s="59">
        <v>0.35255926249840203</v>
      </c>
    </row>
    <row r="1348" spans="1:19" x14ac:dyDescent="0.35">
      <c r="A1348" t="s">
        <v>876</v>
      </c>
      <c r="B1348" t="s">
        <v>877</v>
      </c>
      <c r="C1348" s="51" t="s">
        <v>60</v>
      </c>
      <c r="D1348" s="51" t="s">
        <v>52</v>
      </c>
      <c r="E1348" s="51" t="s">
        <v>3707</v>
      </c>
      <c r="F1348" s="58">
        <v>99.574064940576093</v>
      </c>
      <c r="G1348" s="58">
        <v>93.180240337446193</v>
      </c>
      <c r="H1348" s="58">
        <v>104.197223801468</v>
      </c>
      <c r="I1348" s="58">
        <v>110.24035376847399</v>
      </c>
      <c r="J1348" s="58">
        <v>116.45571828867099</v>
      </c>
      <c r="K1348" s="58">
        <v>96.267454126758096</v>
      </c>
      <c r="L1348" s="58">
        <v>89.181164928396896</v>
      </c>
      <c r="M1348" s="59">
        <v>0.64180540142951004</v>
      </c>
      <c r="N1348" s="59">
        <v>0.67779391489197804</v>
      </c>
      <c r="O1348" s="59">
        <v>0.64325854291978402</v>
      </c>
      <c r="P1348" s="59">
        <v>0.61100251934841499</v>
      </c>
      <c r="Q1348" s="59">
        <v>0.57647920761333304</v>
      </c>
      <c r="R1348" s="59">
        <v>0.58765175450109097</v>
      </c>
      <c r="S1348" s="59">
        <v>0.51064451846293502</v>
      </c>
    </row>
    <row r="1349" spans="1:19" x14ac:dyDescent="0.35">
      <c r="A1349" t="s">
        <v>1280</v>
      </c>
      <c r="B1349" t="s">
        <v>1281</v>
      </c>
      <c r="C1349" s="51" t="s">
        <v>60</v>
      </c>
      <c r="D1349" s="51" t="s">
        <v>249</v>
      </c>
      <c r="E1349" s="51" t="s">
        <v>3707</v>
      </c>
      <c r="F1349" s="58">
        <v>86.241518305404298</v>
      </c>
      <c r="G1349" s="58">
        <v>97.172354341231596</v>
      </c>
      <c r="H1349" s="58">
        <v>94.541347374008296</v>
      </c>
      <c r="I1349" s="58">
        <v>95.695115880184105</v>
      </c>
      <c r="J1349" s="58">
        <v>102.158883555796</v>
      </c>
      <c r="K1349" s="58">
        <v>93.7121709026312</v>
      </c>
      <c r="L1349" s="58">
        <v>94.184664121439695</v>
      </c>
      <c r="M1349" s="59">
        <v>0.63191873163066803</v>
      </c>
      <c r="N1349" s="59">
        <v>0.67178664802134602</v>
      </c>
      <c r="O1349" s="59">
        <v>0.63632528862210502</v>
      </c>
      <c r="P1349" s="59">
        <v>0.603386501383531</v>
      </c>
      <c r="Q1349" s="59">
        <v>0.56754776720137801</v>
      </c>
      <c r="R1349" s="59">
        <v>0.57903601325975995</v>
      </c>
      <c r="S1349" s="59">
        <v>0.49810657878049902</v>
      </c>
    </row>
    <row r="1350" spans="1:19" x14ac:dyDescent="0.35">
      <c r="A1350" t="s">
        <v>2588</v>
      </c>
      <c r="B1350" t="s">
        <v>2589</v>
      </c>
      <c r="C1350" s="51" t="s">
        <v>40</v>
      </c>
      <c r="D1350" s="51" t="s">
        <v>199</v>
      </c>
      <c r="E1350" s="51" t="s">
        <v>3708</v>
      </c>
      <c r="F1350" s="58">
        <v>106.044401272708</v>
      </c>
      <c r="G1350" s="58">
        <v>99.716916663386897</v>
      </c>
      <c r="H1350" s="58">
        <v>94.318663562663204</v>
      </c>
      <c r="I1350" s="58">
        <v>106.613374387311</v>
      </c>
      <c r="J1350" s="58">
        <v>110.139747903762</v>
      </c>
      <c r="K1350" s="58">
        <v>91.770347827994399</v>
      </c>
      <c r="L1350" s="58">
        <v>98.615907505017901</v>
      </c>
      <c r="M1350" s="59">
        <v>0.55062419054785205</v>
      </c>
      <c r="N1350" s="59">
        <v>0.57158798321723803</v>
      </c>
      <c r="O1350" s="59">
        <v>0.55080199595342405</v>
      </c>
      <c r="P1350" s="59">
        <v>0.53482452413156101</v>
      </c>
      <c r="Q1350" s="59">
        <v>0.51277230760767101</v>
      </c>
      <c r="R1350" s="59">
        <v>0.517045769092223</v>
      </c>
      <c r="S1350" s="59">
        <v>0.45071757847426602</v>
      </c>
    </row>
    <row r="1351" spans="1:19" x14ac:dyDescent="0.35">
      <c r="A1351" t="s">
        <v>3268</v>
      </c>
      <c r="B1351" t="s">
        <v>3269</v>
      </c>
      <c r="C1351" s="51" t="s">
        <v>40</v>
      </c>
      <c r="D1351" s="51" t="s">
        <v>61</v>
      </c>
      <c r="E1351" s="51" t="s">
        <v>3708</v>
      </c>
      <c r="F1351" s="58">
        <v>104.985807939819</v>
      </c>
      <c r="G1351" s="58">
        <v>96.235093569474202</v>
      </c>
      <c r="H1351" s="58">
        <v>88.934106596137099</v>
      </c>
      <c r="I1351" s="58">
        <v>100.694030644435</v>
      </c>
      <c r="J1351" s="58">
        <v>107.375026890123</v>
      </c>
      <c r="K1351" s="58">
        <v>95.4763747842497</v>
      </c>
      <c r="L1351" s="58">
        <v>99.862592513450707</v>
      </c>
      <c r="M1351" s="59">
        <v>0.54925831233912203</v>
      </c>
      <c r="N1351" s="59">
        <v>0.54464268866278398</v>
      </c>
      <c r="O1351" s="59">
        <v>0.51105792566798003</v>
      </c>
      <c r="P1351" s="59">
        <v>0.51728621170025302</v>
      </c>
      <c r="Q1351" s="59">
        <v>0.49172543888813203</v>
      </c>
      <c r="R1351" s="59">
        <v>0.478688928466599</v>
      </c>
      <c r="S1351" s="59">
        <v>0.38369112440689301</v>
      </c>
    </row>
    <row r="1352" spans="1:19" x14ac:dyDescent="0.35">
      <c r="A1352" t="s">
        <v>956</v>
      </c>
      <c r="B1352" t="s">
        <v>957</v>
      </c>
      <c r="C1352" s="51" t="s">
        <v>60</v>
      </c>
      <c r="D1352" s="51" t="s">
        <v>216</v>
      </c>
      <c r="E1352" s="51" t="s">
        <v>3707</v>
      </c>
      <c r="F1352" s="58">
        <v>124.234925671225</v>
      </c>
      <c r="G1352" s="58">
        <v>110.63570915586899</v>
      </c>
      <c r="H1352" s="58">
        <v>116.032466503462</v>
      </c>
      <c r="I1352" s="58">
        <v>127.36734632670399</v>
      </c>
      <c r="J1352" s="58">
        <v>124.023001336791</v>
      </c>
      <c r="K1352" s="58">
        <v>87.5060768368987</v>
      </c>
      <c r="L1352" s="58">
        <v>93.976193127071198</v>
      </c>
      <c r="M1352" s="59">
        <v>0.77476414858527798</v>
      </c>
      <c r="N1352" s="59">
        <v>0.80367021511076797</v>
      </c>
      <c r="O1352" s="59">
        <v>0.77687722456244901</v>
      </c>
      <c r="P1352" s="59">
        <v>0.75148459280656699</v>
      </c>
      <c r="Q1352" s="59">
        <v>0.72140538457426295</v>
      </c>
      <c r="R1352" s="59">
        <v>0.72975331790506404</v>
      </c>
      <c r="S1352" s="59">
        <v>0.66209030406021196</v>
      </c>
    </row>
    <row r="1353" spans="1:19" x14ac:dyDescent="0.35">
      <c r="A1353" t="s">
        <v>565</v>
      </c>
      <c r="B1353" t="s">
        <v>566</v>
      </c>
      <c r="C1353" s="51" t="s">
        <v>40</v>
      </c>
      <c r="D1353" s="51" t="s">
        <v>216</v>
      </c>
      <c r="E1353" s="51" t="s">
        <v>3708</v>
      </c>
      <c r="F1353" s="58">
        <v>123.66286362558</v>
      </c>
      <c r="G1353" s="58">
        <v>122.76455072834401</v>
      </c>
      <c r="H1353" s="58">
        <v>111.770326721681</v>
      </c>
      <c r="I1353" s="58">
        <v>121.46710182874899</v>
      </c>
      <c r="J1353" s="58">
        <v>128.254994910585</v>
      </c>
      <c r="K1353" s="58">
        <v>90.551304898085903</v>
      </c>
      <c r="L1353" s="58">
        <v>88.620377674505207</v>
      </c>
      <c r="M1353" s="59">
        <v>0.54457647098903905</v>
      </c>
      <c r="N1353" s="59">
        <v>0.56331270212853102</v>
      </c>
      <c r="O1353" s="59">
        <v>0.545314288704836</v>
      </c>
      <c r="P1353" s="59">
        <v>0.52935680876052704</v>
      </c>
      <c r="Q1353" s="59">
        <v>0.50734688412528295</v>
      </c>
      <c r="R1353" s="59">
        <v>0.509898296736088</v>
      </c>
      <c r="S1353" s="59">
        <v>0.45782770488425001</v>
      </c>
    </row>
    <row r="1354" spans="1:19" x14ac:dyDescent="0.35">
      <c r="A1354" t="s">
        <v>3593</v>
      </c>
      <c r="B1354" t="s">
        <v>3594</v>
      </c>
      <c r="C1354" s="51" t="s">
        <v>40</v>
      </c>
      <c r="D1354" s="51" t="s">
        <v>61</v>
      </c>
      <c r="E1354" s="51" t="s">
        <v>3708</v>
      </c>
      <c r="F1354" s="58">
        <v>100.50974740583899</v>
      </c>
      <c r="G1354" s="58">
        <v>100.9577902276</v>
      </c>
      <c r="H1354" s="58">
        <v>89.847800495188196</v>
      </c>
      <c r="I1354" s="58">
        <v>103.14550765624099</v>
      </c>
      <c r="J1354" s="58">
        <v>117.465976273617</v>
      </c>
      <c r="K1354" s="58">
        <v>89.419807401745999</v>
      </c>
      <c r="L1354" s="58">
        <v>104.848495426337</v>
      </c>
      <c r="M1354" s="59">
        <v>0.49105528971707102</v>
      </c>
      <c r="N1354" s="59">
        <v>0.51169448177767096</v>
      </c>
      <c r="O1354" s="59">
        <v>0.48966722938427198</v>
      </c>
      <c r="P1354" s="59">
        <v>0.47042805047488101</v>
      </c>
      <c r="Q1354" s="59">
        <v>0.44195853756411102</v>
      </c>
      <c r="R1354" s="59">
        <v>0.44342477602545</v>
      </c>
      <c r="S1354" s="59">
        <v>0.32533540873379602</v>
      </c>
    </row>
    <row r="1355" spans="1:19" x14ac:dyDescent="0.35">
      <c r="A1355" t="s">
        <v>2010</v>
      </c>
      <c r="B1355" t="s">
        <v>2011</v>
      </c>
      <c r="C1355" s="51" t="s">
        <v>40</v>
      </c>
      <c r="D1355" s="51" t="s">
        <v>135</v>
      </c>
      <c r="E1355" s="51" t="s">
        <v>3708</v>
      </c>
      <c r="F1355" s="58">
        <v>99.417968575629303</v>
      </c>
      <c r="G1355" s="58">
        <v>98.383943495635705</v>
      </c>
      <c r="H1355" s="58">
        <v>86.500300191275599</v>
      </c>
      <c r="I1355" s="58">
        <v>100.89075000366699</v>
      </c>
      <c r="J1355" s="58">
        <v>119.772138417812</v>
      </c>
      <c r="K1355" s="58">
        <v>92.094443660321602</v>
      </c>
      <c r="L1355" s="58">
        <v>103.57059139120101</v>
      </c>
      <c r="M1355" s="59">
        <v>0.474193525916414</v>
      </c>
      <c r="N1355" s="59">
        <v>0.49966731702274703</v>
      </c>
      <c r="O1355" s="59">
        <v>0.47256259627712099</v>
      </c>
      <c r="P1355" s="59">
        <v>0.452394830078169</v>
      </c>
      <c r="Q1355" s="59">
        <v>0.42232859396992201</v>
      </c>
      <c r="R1355" s="59">
        <v>0.42560012793154001</v>
      </c>
      <c r="S1355" s="59">
        <v>0.30453188925047298</v>
      </c>
    </row>
    <row r="1356" spans="1:19" x14ac:dyDescent="0.35">
      <c r="A1356" t="s">
        <v>2514</v>
      </c>
      <c r="B1356" t="s">
        <v>2515</v>
      </c>
      <c r="C1356" s="51" t="s">
        <v>40</v>
      </c>
      <c r="D1356" s="51" t="s">
        <v>61</v>
      </c>
      <c r="E1356" s="51" t="s">
        <v>3707</v>
      </c>
      <c r="F1356" s="58">
        <v>104.012745365329</v>
      </c>
      <c r="G1356" s="58">
        <v>102.57778228024</v>
      </c>
      <c r="H1356" s="58">
        <v>92.012684284565495</v>
      </c>
      <c r="I1356" s="58">
        <v>103.25336446164199</v>
      </c>
      <c r="J1356" s="58">
        <v>107.831848428553</v>
      </c>
      <c r="K1356" s="58">
        <v>92.980275025134503</v>
      </c>
      <c r="L1356" s="58">
        <v>95.574898612328596</v>
      </c>
      <c r="M1356" s="59">
        <v>0.68283124281591101</v>
      </c>
      <c r="N1356" s="59">
        <v>0.71035912281417601</v>
      </c>
      <c r="O1356" s="59">
        <v>0.67730134531793196</v>
      </c>
      <c r="P1356" s="59">
        <v>0.657659160930116</v>
      </c>
      <c r="Q1356" s="59">
        <v>0.63314200297185697</v>
      </c>
      <c r="R1356" s="59">
        <v>0.63454245354076799</v>
      </c>
      <c r="S1356" s="59">
        <v>0.56616969075849399</v>
      </c>
    </row>
    <row r="1357" spans="1:19" x14ac:dyDescent="0.35">
      <c r="A1357" t="s">
        <v>1749</v>
      </c>
      <c r="B1357" t="s">
        <v>1750</v>
      </c>
      <c r="C1357" s="51" t="s">
        <v>40</v>
      </c>
      <c r="D1357" s="51" t="s">
        <v>41</v>
      </c>
      <c r="E1357" s="51" t="s">
        <v>3708</v>
      </c>
      <c r="F1357" s="58">
        <v>111.41497918088599</v>
      </c>
      <c r="G1357" s="58">
        <v>100.025844815052</v>
      </c>
      <c r="H1357" s="58">
        <v>98.903226809379603</v>
      </c>
      <c r="I1357" s="58">
        <v>114.839348861087</v>
      </c>
      <c r="J1357" s="58">
        <v>118.052228972628</v>
      </c>
      <c r="K1357" s="58">
        <v>94.632596186642104</v>
      </c>
      <c r="L1357" s="58">
        <v>94.766518916590798</v>
      </c>
      <c r="M1357" s="59">
        <v>0.54494080498411301</v>
      </c>
      <c r="N1357" s="59">
        <v>0.55298236216672203</v>
      </c>
      <c r="O1357" s="59">
        <v>0.527535117913427</v>
      </c>
      <c r="P1357" s="59">
        <v>0.51566502012090398</v>
      </c>
      <c r="Q1357" s="59">
        <v>0.49839390908836101</v>
      </c>
      <c r="R1357" s="59">
        <v>0.49585988376845502</v>
      </c>
      <c r="S1357" s="59">
        <v>0.42366155046103299</v>
      </c>
    </row>
    <row r="1358" spans="1:19" x14ac:dyDescent="0.35">
      <c r="A1358" t="s">
        <v>1046</v>
      </c>
      <c r="B1358" t="s">
        <v>1047</v>
      </c>
      <c r="C1358" s="51" t="s">
        <v>40</v>
      </c>
      <c r="D1358" s="51" t="s">
        <v>233</v>
      </c>
      <c r="E1358" s="51" t="s">
        <v>3708</v>
      </c>
      <c r="F1358" s="58">
        <v>116.871360934178</v>
      </c>
      <c r="G1358" s="58">
        <v>126.361977957362</v>
      </c>
      <c r="H1358" s="58">
        <v>113.839404465345</v>
      </c>
      <c r="I1358" s="58">
        <v>121.387275066285</v>
      </c>
      <c r="J1358" s="58">
        <v>124.97563784308799</v>
      </c>
      <c r="K1358" s="58">
        <v>93.724210549683903</v>
      </c>
      <c r="L1358" s="58">
        <v>86.152963984632194</v>
      </c>
      <c r="M1358" s="59">
        <v>0.55494951723402597</v>
      </c>
      <c r="N1358" s="59">
        <v>0.56963060140671395</v>
      </c>
      <c r="O1358" s="59">
        <v>0.55576750364856498</v>
      </c>
      <c r="P1358" s="59">
        <v>0.54408439072252701</v>
      </c>
      <c r="Q1358" s="59">
        <v>0.52804393665453198</v>
      </c>
      <c r="R1358" s="59">
        <v>0.53168625664563496</v>
      </c>
      <c r="S1358" s="59">
        <v>0.49739669675881998</v>
      </c>
    </row>
    <row r="1359" spans="1:19" x14ac:dyDescent="0.35">
      <c r="A1359" t="s">
        <v>2298</v>
      </c>
      <c r="B1359" t="s">
        <v>2299</v>
      </c>
      <c r="C1359" s="51" t="s">
        <v>60</v>
      </c>
      <c r="D1359" s="51" t="s">
        <v>66</v>
      </c>
      <c r="E1359" s="51" t="s">
        <v>3708</v>
      </c>
      <c r="F1359" s="58">
        <v>109.01574855829099</v>
      </c>
      <c r="G1359" s="58">
        <v>106.855299536245</v>
      </c>
      <c r="H1359" s="58">
        <v>97.165178054347294</v>
      </c>
      <c r="I1359" s="58">
        <v>105.18514666033001</v>
      </c>
      <c r="J1359" s="58">
        <v>120.191510821039</v>
      </c>
      <c r="K1359" s="58">
        <v>92.872491518186905</v>
      </c>
      <c r="L1359" s="58">
        <v>106.990603955944</v>
      </c>
      <c r="M1359" s="59">
        <v>0.549346937748874</v>
      </c>
      <c r="N1359" s="59">
        <v>0.56676010832658597</v>
      </c>
      <c r="O1359" s="59">
        <v>0.54798328874582802</v>
      </c>
      <c r="P1359" s="59">
        <v>0.53513269786702</v>
      </c>
      <c r="Q1359" s="59">
        <v>0.51542398271535494</v>
      </c>
      <c r="R1359" s="59">
        <v>0.51878812467576096</v>
      </c>
      <c r="S1359" s="59">
        <v>0.47006403511300898</v>
      </c>
    </row>
    <row r="1360" spans="1:19" x14ac:dyDescent="0.35">
      <c r="A1360" t="s">
        <v>2280</v>
      </c>
      <c r="B1360" t="s">
        <v>2281</v>
      </c>
      <c r="C1360" s="51" t="s">
        <v>60</v>
      </c>
      <c r="D1360" s="51" t="s">
        <v>146</v>
      </c>
      <c r="E1360" s="51" t="s">
        <v>3708</v>
      </c>
      <c r="F1360" s="58">
        <v>104.91819166976801</v>
      </c>
      <c r="G1360" s="58">
        <v>98.131365378908697</v>
      </c>
      <c r="H1360" s="58">
        <v>98.019416983253194</v>
      </c>
      <c r="I1360" s="58">
        <v>116.259304384704</v>
      </c>
      <c r="J1360" s="58">
        <v>110.450102785829</v>
      </c>
      <c r="K1360" s="58">
        <v>88.390130920480004</v>
      </c>
      <c r="L1360" s="58">
        <v>98.571651716359298</v>
      </c>
      <c r="M1360" s="59">
        <v>0.54120257704073704</v>
      </c>
      <c r="N1360" s="59">
        <v>0.55527879184953999</v>
      </c>
      <c r="O1360" s="59">
        <v>0.51601268953919199</v>
      </c>
      <c r="P1360" s="59">
        <v>0.50000358595494099</v>
      </c>
      <c r="Q1360" s="59">
        <v>0.49408796794750198</v>
      </c>
      <c r="R1360" s="59">
        <v>0.47976693919185098</v>
      </c>
      <c r="S1360" s="59">
        <v>0.42085412124114902</v>
      </c>
    </row>
    <row r="1361" spans="1:19" x14ac:dyDescent="0.35">
      <c r="A1361" t="s">
        <v>1516</v>
      </c>
      <c r="B1361" t="s">
        <v>1517</v>
      </c>
      <c r="C1361" s="51" t="s">
        <v>40</v>
      </c>
      <c r="D1361" s="51" t="s">
        <v>233</v>
      </c>
      <c r="E1361" s="51" t="s">
        <v>3708</v>
      </c>
      <c r="F1361" s="58">
        <v>117.42572696084299</v>
      </c>
      <c r="G1361" s="58">
        <v>114.127354823353</v>
      </c>
      <c r="H1361" s="58">
        <v>111.542366580539</v>
      </c>
      <c r="I1361" s="58">
        <v>114.02027346337201</v>
      </c>
      <c r="J1361" s="58">
        <v>112.45141159617</v>
      </c>
      <c r="K1361" s="58">
        <v>99.340711632916907</v>
      </c>
      <c r="L1361" s="58">
        <v>93.380497933953706</v>
      </c>
      <c r="M1361" s="59">
        <v>0.47081812903509501</v>
      </c>
      <c r="N1361" s="59">
        <v>0.48965154624651402</v>
      </c>
      <c r="O1361" s="59">
        <v>0.472040246400734</v>
      </c>
      <c r="P1361" s="59">
        <v>0.45695281062613402</v>
      </c>
      <c r="Q1361" s="59">
        <v>0.43710634256957698</v>
      </c>
      <c r="R1361" s="59">
        <v>0.44127827612562498</v>
      </c>
      <c r="S1361" s="59">
        <v>0.399901705161883</v>
      </c>
    </row>
    <row r="1362" spans="1:19" x14ac:dyDescent="0.35">
      <c r="A1362" t="s">
        <v>2644</v>
      </c>
      <c r="B1362" t="s">
        <v>2645</v>
      </c>
      <c r="C1362" s="51" t="s">
        <v>60</v>
      </c>
      <c r="D1362" s="51" t="s">
        <v>114</v>
      </c>
      <c r="E1362" s="51" t="s">
        <v>3708</v>
      </c>
      <c r="F1362" s="58">
        <v>109.238368846437</v>
      </c>
      <c r="G1362" s="58">
        <v>112.550026905484</v>
      </c>
      <c r="H1362" s="58">
        <v>99.670299257105199</v>
      </c>
      <c r="I1362" s="58">
        <v>115.675604988865</v>
      </c>
      <c r="J1362" s="58">
        <v>115.01527784085199</v>
      </c>
      <c r="K1362" s="58">
        <v>88.206784295363803</v>
      </c>
      <c r="L1362" s="58">
        <v>100.660257062376</v>
      </c>
      <c r="M1362" s="59">
        <v>0.55090560930486898</v>
      </c>
      <c r="N1362" s="59">
        <v>0.568757447735456</v>
      </c>
      <c r="O1362" s="59">
        <v>0.55211033889725203</v>
      </c>
      <c r="P1362" s="59">
        <v>0.53685989075541096</v>
      </c>
      <c r="Q1362" s="59">
        <v>0.51683881950341204</v>
      </c>
      <c r="R1362" s="59">
        <v>0.52139299443023601</v>
      </c>
      <c r="S1362" s="59">
        <v>0.46927726559577598</v>
      </c>
    </row>
    <row r="1363" spans="1:19" x14ac:dyDescent="0.35">
      <c r="A1363" t="s">
        <v>1626</v>
      </c>
      <c r="B1363" t="s">
        <v>1627</v>
      </c>
      <c r="C1363" s="51" t="s">
        <v>40</v>
      </c>
      <c r="D1363" s="51" t="s">
        <v>223</v>
      </c>
      <c r="E1363" s="51" t="s">
        <v>3707</v>
      </c>
      <c r="F1363" s="58">
        <v>102.181365791269</v>
      </c>
      <c r="G1363" s="58">
        <v>118.380923396638</v>
      </c>
      <c r="H1363" s="58">
        <v>114.277358750112</v>
      </c>
      <c r="I1363" s="58">
        <v>111.592699937673</v>
      </c>
      <c r="J1363" s="58">
        <v>113.74567494279501</v>
      </c>
      <c r="K1363" s="58">
        <v>85.720941168904403</v>
      </c>
      <c r="L1363" s="58">
        <v>87.659865217249802</v>
      </c>
      <c r="M1363" s="59">
        <v>0.71480117346953198</v>
      </c>
      <c r="N1363" s="59">
        <v>0.745510465171767</v>
      </c>
      <c r="O1363" s="59">
        <v>0.71784475700878603</v>
      </c>
      <c r="P1363" s="59">
        <v>0.69411722610409998</v>
      </c>
      <c r="Q1363" s="59">
        <v>0.66657219568771997</v>
      </c>
      <c r="R1363" s="59">
        <v>0.67444964992136802</v>
      </c>
      <c r="S1363" s="59">
        <v>0.61186286829248004</v>
      </c>
    </row>
    <row r="1364" spans="1:19" x14ac:dyDescent="0.35">
      <c r="A1364" t="s">
        <v>3597</v>
      </c>
      <c r="B1364" t="s">
        <v>3598</v>
      </c>
      <c r="C1364" s="51" t="s">
        <v>60</v>
      </c>
      <c r="D1364" s="51" t="s">
        <v>61</v>
      </c>
      <c r="E1364" s="51" t="s">
        <v>3707</v>
      </c>
      <c r="F1364" s="58">
        <v>96.572003592422206</v>
      </c>
      <c r="G1364" s="58">
        <v>101.603080748954</v>
      </c>
      <c r="H1364" s="58">
        <v>83.097010737174699</v>
      </c>
      <c r="I1364" s="58">
        <v>101.45212717688899</v>
      </c>
      <c r="J1364" s="58">
        <v>120.61595043972601</v>
      </c>
      <c r="K1364" s="58">
        <v>88.731999565123104</v>
      </c>
      <c r="L1364" s="58">
        <v>104.848495426337</v>
      </c>
      <c r="M1364" s="59">
        <v>0.61706509915960395</v>
      </c>
      <c r="N1364" s="59">
        <v>0.61138449479365098</v>
      </c>
      <c r="O1364" s="59">
        <v>0.60588859871336098</v>
      </c>
      <c r="P1364" s="59">
        <v>0.58602339004489101</v>
      </c>
      <c r="Q1364" s="59">
        <v>0.54683695618577699</v>
      </c>
      <c r="R1364" s="59">
        <v>0.524532654793886</v>
      </c>
      <c r="S1364" s="59">
        <v>0.32533540873379602</v>
      </c>
    </row>
    <row r="1365" spans="1:19" x14ac:dyDescent="0.35">
      <c r="A1365" t="s">
        <v>3306</v>
      </c>
      <c r="B1365" t="s">
        <v>3307</v>
      </c>
      <c r="C1365" s="51" t="s">
        <v>60</v>
      </c>
      <c r="D1365" s="51" t="s">
        <v>49</v>
      </c>
      <c r="E1365" s="51" t="s">
        <v>3708</v>
      </c>
      <c r="F1365" s="58">
        <v>107.394760449385</v>
      </c>
      <c r="G1365" s="58">
        <v>107.915579007841</v>
      </c>
      <c r="H1365" s="58">
        <v>98.6537226004762</v>
      </c>
      <c r="I1365" s="58">
        <v>109.43005963279199</v>
      </c>
      <c r="J1365" s="58">
        <v>126.498456736512</v>
      </c>
      <c r="K1365" s="58">
        <v>90.243376591800796</v>
      </c>
      <c r="L1365" s="58">
        <v>99.300923492269106</v>
      </c>
      <c r="M1365" s="59">
        <v>0.54732005730197197</v>
      </c>
      <c r="N1365" s="59">
        <v>0.56720238514597598</v>
      </c>
      <c r="O1365" s="59">
        <v>0.54782544303737102</v>
      </c>
      <c r="P1365" s="59">
        <v>0.53288941351791597</v>
      </c>
      <c r="Q1365" s="59">
        <v>0.51208218941005301</v>
      </c>
      <c r="R1365" s="59">
        <v>0.51554954669631303</v>
      </c>
      <c r="S1365" s="59">
        <v>0.46571746718347501</v>
      </c>
    </row>
    <row r="1366" spans="1:19" x14ac:dyDescent="0.35">
      <c r="A1366" t="s">
        <v>1186</v>
      </c>
      <c r="B1366" t="s">
        <v>1187</v>
      </c>
      <c r="C1366" s="51" t="s">
        <v>40</v>
      </c>
      <c r="D1366" s="51" t="s">
        <v>230</v>
      </c>
      <c r="E1366" s="51" t="s">
        <v>3707</v>
      </c>
      <c r="F1366" s="58">
        <v>124.35950782953201</v>
      </c>
      <c r="G1366" s="58">
        <v>124.04746425041201</v>
      </c>
      <c r="H1366" s="58">
        <v>119.600475787441</v>
      </c>
      <c r="I1366" s="58">
        <v>121.486700587488</v>
      </c>
      <c r="J1366" s="58">
        <v>126.58044910855899</v>
      </c>
      <c r="K1366" s="58">
        <v>85.895630714473299</v>
      </c>
      <c r="L1366" s="58">
        <v>84.810026821471197</v>
      </c>
      <c r="M1366" s="59">
        <v>0.67558783948679302</v>
      </c>
      <c r="N1366" s="59">
        <v>0.707297017376459</v>
      </c>
      <c r="O1366" s="59">
        <v>0.67887561021915399</v>
      </c>
      <c r="P1366" s="59">
        <v>0.65310028055872305</v>
      </c>
      <c r="Q1366" s="59">
        <v>0.62369190813171604</v>
      </c>
      <c r="R1366" s="59">
        <v>0.63244638631787697</v>
      </c>
      <c r="S1366" s="59">
        <v>0.57227175909795003</v>
      </c>
    </row>
    <row r="1367" spans="1:19" x14ac:dyDescent="0.35">
      <c r="A1367" t="s">
        <v>952</v>
      </c>
      <c r="B1367" t="s">
        <v>953</v>
      </c>
      <c r="C1367" s="51" t="s">
        <v>40</v>
      </c>
      <c r="D1367" s="51" t="s">
        <v>216</v>
      </c>
      <c r="E1367" s="51" t="s">
        <v>3708</v>
      </c>
      <c r="F1367" s="58">
        <v>120.221861811594</v>
      </c>
      <c r="G1367" s="58">
        <v>115.17436232263201</v>
      </c>
      <c r="H1367" s="58">
        <v>118.001691124077</v>
      </c>
      <c r="I1367" s="58">
        <v>119.81301113376099</v>
      </c>
      <c r="J1367" s="58">
        <v>118.025831193047</v>
      </c>
      <c r="K1367" s="58">
        <v>93.682874428136401</v>
      </c>
      <c r="L1367" s="58">
        <v>90.870865449477705</v>
      </c>
      <c r="M1367" s="59">
        <v>0.52292272335934598</v>
      </c>
      <c r="N1367" s="59">
        <v>0.54310515684582295</v>
      </c>
      <c r="O1367" s="59">
        <v>0.52420302177924305</v>
      </c>
      <c r="P1367" s="59">
        <v>0.50784190290602604</v>
      </c>
      <c r="Q1367" s="59">
        <v>0.48582797082460599</v>
      </c>
      <c r="R1367" s="59">
        <v>0.49045259020380599</v>
      </c>
      <c r="S1367" s="59">
        <v>0.44188875112317599</v>
      </c>
    </row>
    <row r="1368" spans="1:19" x14ac:dyDescent="0.35">
      <c r="A1368" t="s">
        <v>2020</v>
      </c>
      <c r="B1368" t="s">
        <v>2021</v>
      </c>
      <c r="C1368" s="51" t="s">
        <v>60</v>
      </c>
      <c r="D1368" s="51" t="s">
        <v>135</v>
      </c>
      <c r="E1368" s="51" t="s">
        <v>3708</v>
      </c>
      <c r="F1368" s="58">
        <v>99.417968575629303</v>
      </c>
      <c r="G1368" s="58">
        <v>98.383943495635705</v>
      </c>
      <c r="H1368" s="58">
        <v>86.500300191275599</v>
      </c>
      <c r="I1368" s="58">
        <v>100.89075000366699</v>
      </c>
      <c r="J1368" s="58">
        <v>119.772138417812</v>
      </c>
      <c r="K1368" s="58">
        <v>92.094443660321602</v>
      </c>
      <c r="L1368" s="58">
        <v>103.57059139120101</v>
      </c>
      <c r="M1368" s="59">
        <v>0.474193525916414</v>
      </c>
      <c r="N1368" s="59">
        <v>0.49966731702274703</v>
      </c>
      <c r="O1368" s="59">
        <v>0.47256259627712099</v>
      </c>
      <c r="P1368" s="59">
        <v>0.452394830078169</v>
      </c>
      <c r="Q1368" s="59">
        <v>0.42232859396992201</v>
      </c>
      <c r="R1368" s="59">
        <v>0.42560012793154001</v>
      </c>
      <c r="S1368" s="59">
        <v>0.30453188925047298</v>
      </c>
    </row>
    <row r="1369" spans="1:19" x14ac:dyDescent="0.35">
      <c r="A1369" t="s">
        <v>1524</v>
      </c>
      <c r="B1369" t="s">
        <v>1525</v>
      </c>
      <c r="C1369" s="51" t="s">
        <v>40</v>
      </c>
      <c r="D1369" s="51" t="s">
        <v>261</v>
      </c>
      <c r="E1369" s="51" t="s">
        <v>3707</v>
      </c>
      <c r="F1369" s="58">
        <v>110.884426315564</v>
      </c>
      <c r="G1369" s="58">
        <v>117.46045955420099</v>
      </c>
      <c r="H1369" s="58">
        <v>109.40830866058801</v>
      </c>
      <c r="I1369" s="58">
        <v>121.030806733625</v>
      </c>
      <c r="J1369" s="58">
        <v>108.181486295225</v>
      </c>
      <c r="K1369" s="58">
        <v>94.241055398159006</v>
      </c>
      <c r="L1369" s="58">
        <v>87.857258312439598</v>
      </c>
      <c r="M1369" s="59">
        <v>0.62046743027755102</v>
      </c>
      <c r="N1369" s="59">
        <v>0.66226382420371699</v>
      </c>
      <c r="O1369" s="59">
        <v>0.62500663158009995</v>
      </c>
      <c r="P1369" s="59">
        <v>0.59165404207292405</v>
      </c>
      <c r="Q1369" s="59">
        <v>0.55477354828238201</v>
      </c>
      <c r="R1369" s="59">
        <v>0.56623230230147303</v>
      </c>
      <c r="S1369" s="59">
        <v>0.39092670914393501</v>
      </c>
    </row>
    <row r="1370" spans="1:19" x14ac:dyDescent="0.35">
      <c r="A1370" t="s">
        <v>1370</v>
      </c>
      <c r="B1370" t="s">
        <v>1371</v>
      </c>
      <c r="C1370" s="51" t="s">
        <v>40</v>
      </c>
      <c r="D1370" s="51" t="s">
        <v>216</v>
      </c>
      <c r="E1370" s="51" t="s">
        <v>3707</v>
      </c>
      <c r="F1370" s="58">
        <v>101.228353243222</v>
      </c>
      <c r="G1370" s="58">
        <v>112.40617055208</v>
      </c>
      <c r="H1370" s="58">
        <v>117.130245686558</v>
      </c>
      <c r="I1370" s="58">
        <v>99.486841918253205</v>
      </c>
      <c r="J1370" s="58">
        <v>108.553323391528</v>
      </c>
      <c r="K1370" s="58">
        <v>92.504995624817496</v>
      </c>
      <c r="L1370" s="58">
        <v>85.003066888268293</v>
      </c>
      <c r="M1370" s="59">
        <v>0.64659968643421595</v>
      </c>
      <c r="N1370" s="59">
        <v>0.686749105970208</v>
      </c>
      <c r="O1370" s="59">
        <v>0.65004893084676496</v>
      </c>
      <c r="P1370" s="59">
        <v>0.61954646774985001</v>
      </c>
      <c r="Q1370" s="59">
        <v>0.584288638303046</v>
      </c>
      <c r="R1370" s="59">
        <v>0.59394137119361801</v>
      </c>
      <c r="S1370" s="59">
        <v>0.51569728631065503</v>
      </c>
    </row>
    <row r="1371" spans="1:19" x14ac:dyDescent="0.35">
      <c r="A1371" t="s">
        <v>890</v>
      </c>
      <c r="B1371" t="s">
        <v>891</v>
      </c>
      <c r="C1371" s="51" t="s">
        <v>40</v>
      </c>
      <c r="D1371" s="51" t="s">
        <v>223</v>
      </c>
      <c r="E1371" s="51" t="s">
        <v>3708</v>
      </c>
      <c r="F1371" s="58">
        <v>100.384619074106</v>
      </c>
      <c r="G1371" s="58">
        <v>111.26803322308101</v>
      </c>
      <c r="H1371" s="58">
        <v>107.35504099473999</v>
      </c>
      <c r="I1371" s="58">
        <v>99.806043020272597</v>
      </c>
      <c r="J1371" s="58">
        <v>101.529549873544</v>
      </c>
      <c r="K1371" s="58">
        <v>98.7118808673563</v>
      </c>
      <c r="L1371" s="58">
        <v>85.9274715330872</v>
      </c>
      <c r="M1371" s="59">
        <v>0.47981561567318698</v>
      </c>
      <c r="N1371" s="59">
        <v>0.50135684389722002</v>
      </c>
      <c r="O1371" s="59">
        <v>0.47940188748338403</v>
      </c>
      <c r="P1371" s="59">
        <v>0.46343049577780299</v>
      </c>
      <c r="Q1371" s="59">
        <v>0.43952101441623598</v>
      </c>
      <c r="R1371" s="59">
        <v>0.44358698044492301</v>
      </c>
      <c r="S1371" s="59">
        <v>0.38430840438379299</v>
      </c>
    </row>
    <row r="1372" spans="1:19" x14ac:dyDescent="0.35">
      <c r="A1372" t="s">
        <v>1378</v>
      </c>
      <c r="B1372" t="s">
        <v>1379</v>
      </c>
      <c r="C1372" s="51" t="s">
        <v>60</v>
      </c>
      <c r="D1372" s="51" t="s">
        <v>216</v>
      </c>
      <c r="E1372" s="51" t="s">
        <v>3708</v>
      </c>
      <c r="F1372" s="58">
        <v>99.696926652594101</v>
      </c>
      <c r="G1372" s="58">
        <v>110.915077602854</v>
      </c>
      <c r="H1372" s="58">
        <v>107.90495181141</v>
      </c>
      <c r="I1372" s="58">
        <v>101.91077312917901</v>
      </c>
      <c r="J1372" s="58">
        <v>106.56625104366699</v>
      </c>
      <c r="K1372" s="58">
        <v>92.033901435142496</v>
      </c>
      <c r="L1372" s="58">
        <v>86.882152048457598</v>
      </c>
      <c r="M1372" s="59">
        <v>0.51638551044280701</v>
      </c>
      <c r="N1372" s="59">
        <v>0.53880801326474304</v>
      </c>
      <c r="O1372" s="59">
        <v>0.51702011684238702</v>
      </c>
      <c r="P1372" s="59">
        <v>0.49937116285217198</v>
      </c>
      <c r="Q1372" s="59">
        <v>0.47580132865076802</v>
      </c>
      <c r="R1372" s="59">
        <v>0.48122493962994101</v>
      </c>
      <c r="S1372" s="59">
        <v>0.4167520035101</v>
      </c>
    </row>
    <row r="1373" spans="1:19" x14ac:dyDescent="0.35">
      <c r="A1373" t="s">
        <v>1811</v>
      </c>
      <c r="B1373" t="s">
        <v>1812</v>
      </c>
      <c r="C1373" s="51" t="s">
        <v>40</v>
      </c>
      <c r="D1373" s="51" t="s">
        <v>55</v>
      </c>
      <c r="E1373" s="51" t="s">
        <v>3708</v>
      </c>
      <c r="F1373" s="58">
        <v>102.502728772973</v>
      </c>
      <c r="G1373" s="58">
        <v>100.833023832397</v>
      </c>
      <c r="H1373" s="58">
        <v>89.260482580527196</v>
      </c>
      <c r="I1373" s="58">
        <v>101.94683675423001</v>
      </c>
      <c r="J1373" s="58">
        <v>113.159470502978</v>
      </c>
      <c r="K1373" s="58">
        <v>94.114409777495496</v>
      </c>
      <c r="L1373" s="58">
        <v>101.05428426319</v>
      </c>
      <c r="M1373" s="59">
        <v>0.555036838338824</v>
      </c>
      <c r="N1373" s="59">
        <v>0.56829793054882505</v>
      </c>
      <c r="O1373" s="59">
        <v>0.54781389079965903</v>
      </c>
      <c r="P1373" s="59">
        <v>0.54074664443909604</v>
      </c>
      <c r="Q1373" s="59">
        <v>0.52261393088209496</v>
      </c>
      <c r="R1373" s="59">
        <v>0.52279160318067597</v>
      </c>
      <c r="S1373" s="59">
        <v>0.46802544242225502</v>
      </c>
    </row>
    <row r="1374" spans="1:19" x14ac:dyDescent="0.35">
      <c r="A1374" t="s">
        <v>860</v>
      </c>
      <c r="B1374" t="s">
        <v>861</v>
      </c>
      <c r="C1374" s="51" t="s">
        <v>40</v>
      </c>
      <c r="D1374" s="51" t="s">
        <v>52</v>
      </c>
      <c r="E1374" s="51" t="s">
        <v>3707</v>
      </c>
      <c r="F1374" s="58">
        <v>103.022314475916</v>
      </c>
      <c r="G1374" s="58">
        <v>109.815704945474</v>
      </c>
      <c r="H1374" s="58">
        <v>115.98310728922699</v>
      </c>
      <c r="I1374" s="58">
        <v>122.56485503133401</v>
      </c>
      <c r="J1374" s="58">
        <v>126.086757545265</v>
      </c>
      <c r="K1374" s="58">
        <v>86.001006292010402</v>
      </c>
      <c r="L1374" s="58">
        <v>86.121823089207894</v>
      </c>
      <c r="M1374" s="59">
        <v>0.64018347288343802</v>
      </c>
      <c r="N1374" s="59">
        <v>0.67672326375758896</v>
      </c>
      <c r="O1374" s="59">
        <v>0.64120607733997304</v>
      </c>
      <c r="P1374" s="59">
        <v>0.60995956432043896</v>
      </c>
      <c r="Q1374" s="59">
        <v>0.57561178740214303</v>
      </c>
      <c r="R1374" s="59">
        <v>0.58595876962028304</v>
      </c>
      <c r="S1374" s="59">
        <v>0.509700544905901</v>
      </c>
    </row>
    <row r="1375" spans="1:19" x14ac:dyDescent="0.35">
      <c r="A1375" t="s">
        <v>2214</v>
      </c>
      <c r="B1375" t="s">
        <v>2215</v>
      </c>
      <c r="C1375" s="51" t="s">
        <v>40</v>
      </c>
      <c r="D1375" s="51" t="s">
        <v>106</v>
      </c>
      <c r="E1375" s="51" t="s">
        <v>3708</v>
      </c>
      <c r="F1375" s="58">
        <v>103.447783574214</v>
      </c>
      <c r="G1375" s="58">
        <v>96.044729465553004</v>
      </c>
      <c r="H1375" s="58">
        <v>92.212352707510803</v>
      </c>
      <c r="I1375" s="58">
        <v>103.699713465469</v>
      </c>
      <c r="J1375" s="58">
        <v>116.32059254309701</v>
      </c>
      <c r="K1375" s="58">
        <v>97.854331206786597</v>
      </c>
      <c r="L1375" s="58">
        <v>97.597661613503504</v>
      </c>
      <c r="M1375" s="59">
        <v>0.58751875781118701</v>
      </c>
      <c r="N1375" s="59">
        <v>0.59467506386772095</v>
      </c>
      <c r="O1375" s="59">
        <v>0.56597679299508297</v>
      </c>
      <c r="P1375" s="59">
        <v>0.56211804503109597</v>
      </c>
      <c r="Q1375" s="59">
        <v>0.54706347796910704</v>
      </c>
      <c r="R1375" s="59">
        <v>0.53965737385985901</v>
      </c>
      <c r="S1375" s="59">
        <v>0.47802495193655098</v>
      </c>
    </row>
    <row r="1376" spans="1:19" x14ac:dyDescent="0.35">
      <c r="A1376" t="s">
        <v>922</v>
      </c>
      <c r="B1376" t="s">
        <v>923</v>
      </c>
      <c r="C1376" s="51" t="s">
        <v>60</v>
      </c>
      <c r="D1376" s="51" t="s">
        <v>256</v>
      </c>
      <c r="E1376" s="51" t="s">
        <v>3708</v>
      </c>
      <c r="F1376" s="58">
        <v>113.756533889772</v>
      </c>
      <c r="G1376" s="58">
        <v>116.76956141114501</v>
      </c>
      <c r="H1376" s="58">
        <v>111.23562081238499</v>
      </c>
      <c r="I1376" s="58">
        <v>115.300842360304</v>
      </c>
      <c r="J1376" s="58">
        <v>117.147948179569</v>
      </c>
      <c r="K1376" s="58">
        <v>98.573912245298004</v>
      </c>
      <c r="L1376" s="58"/>
      <c r="M1376" s="59">
        <v>0.34018726850255498</v>
      </c>
      <c r="N1376" s="59">
        <v>0.35732812077071402</v>
      </c>
      <c r="O1376" s="59">
        <v>0.34053836148072197</v>
      </c>
      <c r="P1376" s="59">
        <v>0.32748807978308397</v>
      </c>
      <c r="Q1376" s="59">
        <v>0.307277836559884</v>
      </c>
      <c r="R1376" s="59">
        <v>0.31069667799995798</v>
      </c>
      <c r="S1376" s="59">
        <v>0.26424266694361498</v>
      </c>
    </row>
    <row r="1377" spans="1:19" x14ac:dyDescent="0.35">
      <c r="A1377" t="s">
        <v>1278</v>
      </c>
      <c r="B1377" t="s">
        <v>1279</v>
      </c>
      <c r="C1377" s="51" t="s">
        <v>60</v>
      </c>
      <c r="D1377" s="51" t="s">
        <v>249</v>
      </c>
      <c r="E1377" s="51" t="s">
        <v>3708</v>
      </c>
      <c r="F1377" s="58">
        <v>97.813360207747706</v>
      </c>
      <c r="G1377" s="58">
        <v>104.634609475178</v>
      </c>
      <c r="H1377" s="58">
        <v>97.678588772227897</v>
      </c>
      <c r="I1377" s="58">
        <v>97.733256342818095</v>
      </c>
      <c r="J1377" s="58">
        <v>104.854545661609</v>
      </c>
      <c r="K1377" s="58">
        <v>91.8272208274051</v>
      </c>
      <c r="L1377" s="58">
        <v>97.929914876781098</v>
      </c>
      <c r="M1377" s="59">
        <v>0.51515167467196599</v>
      </c>
      <c r="N1377" s="59">
        <v>0.53960844291249399</v>
      </c>
      <c r="O1377" s="59">
        <v>0.51709107910590901</v>
      </c>
      <c r="P1377" s="59">
        <v>0.497197359581527</v>
      </c>
      <c r="Q1377" s="59">
        <v>0.47229954758647302</v>
      </c>
      <c r="R1377" s="59">
        <v>0.47884312288243902</v>
      </c>
      <c r="S1377" s="59">
        <v>0.411308402450552</v>
      </c>
    </row>
    <row r="1378" spans="1:19" x14ac:dyDescent="0.35">
      <c r="A1378" t="s">
        <v>3210</v>
      </c>
      <c r="B1378" t="s">
        <v>3211</v>
      </c>
      <c r="C1378" s="51" t="s">
        <v>60</v>
      </c>
      <c r="D1378" s="51" t="s">
        <v>106</v>
      </c>
      <c r="E1378" s="51" t="s">
        <v>3707</v>
      </c>
      <c r="F1378" s="58">
        <v>113.085614454151</v>
      </c>
      <c r="G1378" s="58">
        <v>99.854248725449196</v>
      </c>
      <c r="H1378" s="58">
        <v>97.498897203365601</v>
      </c>
      <c r="I1378" s="58">
        <v>110.907316072789</v>
      </c>
      <c r="J1378" s="58">
        <v>106.540239337644</v>
      </c>
      <c r="K1378" s="58">
        <v>90.747493813391699</v>
      </c>
      <c r="L1378" s="58">
        <v>97.698423059182204</v>
      </c>
      <c r="M1378" s="59">
        <v>0.66767127253079195</v>
      </c>
      <c r="N1378" s="59">
        <v>0.70406017932174103</v>
      </c>
      <c r="O1378" s="59">
        <v>0.67083835921257096</v>
      </c>
      <c r="P1378" s="59">
        <v>0.642137681761073</v>
      </c>
      <c r="Q1378" s="59">
        <v>0.60945828233219801</v>
      </c>
      <c r="R1378" s="59">
        <v>0.61858865305001398</v>
      </c>
      <c r="S1378" s="59">
        <v>0.47097457517526498</v>
      </c>
    </row>
    <row r="1379" spans="1:19" x14ac:dyDescent="0.35">
      <c r="A1379" t="s">
        <v>2188</v>
      </c>
      <c r="B1379" t="s">
        <v>2189</v>
      </c>
      <c r="C1379" s="51" t="s">
        <v>60</v>
      </c>
      <c r="D1379" s="51" t="s">
        <v>41</v>
      </c>
      <c r="E1379" s="51" t="s">
        <v>3707</v>
      </c>
      <c r="F1379" s="58">
        <v>107.085899377385</v>
      </c>
      <c r="G1379" s="58">
        <v>101.028785424069</v>
      </c>
      <c r="H1379" s="58">
        <v>102.303494193582</v>
      </c>
      <c r="I1379" s="58">
        <v>109.11791122046399</v>
      </c>
      <c r="J1379" s="58">
        <v>127.843247460143</v>
      </c>
      <c r="K1379" s="58">
        <v>93.6249121273257</v>
      </c>
      <c r="L1379" s="58">
        <v>101.749033175462</v>
      </c>
      <c r="M1379" s="59">
        <v>0.70493884353143099</v>
      </c>
      <c r="N1379" s="59">
        <v>0.73647640672245696</v>
      </c>
      <c r="O1379" s="59">
        <v>0.703447250716837</v>
      </c>
      <c r="P1379" s="59">
        <v>0.67500089677345598</v>
      </c>
      <c r="Q1379" s="59">
        <v>0.64235085954451299</v>
      </c>
      <c r="R1379" s="59">
        <v>0.65166674398677005</v>
      </c>
      <c r="S1379" s="59">
        <v>0.57419694640909003</v>
      </c>
    </row>
    <row r="1380" spans="1:19" x14ac:dyDescent="0.35">
      <c r="A1380" t="s">
        <v>1813</v>
      </c>
      <c r="B1380" t="s">
        <v>1814</v>
      </c>
      <c r="C1380" s="51" t="s">
        <v>60</v>
      </c>
      <c r="D1380" s="51" t="s">
        <v>55</v>
      </c>
      <c r="E1380" s="51" t="s">
        <v>3708</v>
      </c>
      <c r="F1380" s="58">
        <v>102.502728772973</v>
      </c>
      <c r="G1380" s="58">
        <v>100.833023832397</v>
      </c>
      <c r="H1380" s="58">
        <v>89.260482580527196</v>
      </c>
      <c r="I1380" s="58">
        <v>101.94683675423001</v>
      </c>
      <c r="J1380" s="58">
        <v>113.159470502978</v>
      </c>
      <c r="K1380" s="58">
        <v>94.114409777495496</v>
      </c>
      <c r="L1380" s="58">
        <v>101.05428426319</v>
      </c>
      <c r="M1380" s="59">
        <v>0.555036838338824</v>
      </c>
      <c r="N1380" s="59">
        <v>0.56829793054882505</v>
      </c>
      <c r="O1380" s="59">
        <v>0.54781389079965903</v>
      </c>
      <c r="P1380" s="59">
        <v>0.54074664443909604</v>
      </c>
      <c r="Q1380" s="59">
        <v>0.52261393088209496</v>
      </c>
      <c r="R1380" s="59">
        <v>0.52279160318067597</v>
      </c>
      <c r="S1380" s="59">
        <v>0.46802544242225502</v>
      </c>
    </row>
    <row r="1381" spans="1:19" x14ac:dyDescent="0.35">
      <c r="A1381" t="s">
        <v>3260</v>
      </c>
      <c r="B1381" t="s">
        <v>3261</v>
      </c>
      <c r="C1381" s="51" t="s">
        <v>40</v>
      </c>
      <c r="D1381" s="51" t="s">
        <v>106</v>
      </c>
      <c r="E1381" s="51" t="s">
        <v>3708</v>
      </c>
      <c r="F1381" s="58">
        <v>105.05042025602999</v>
      </c>
      <c r="G1381" s="58">
        <v>99.4054195309416</v>
      </c>
      <c r="H1381" s="58">
        <v>88.609281361006495</v>
      </c>
      <c r="I1381" s="58">
        <v>106.041606054017</v>
      </c>
      <c r="J1381" s="58">
        <v>107.58258968716299</v>
      </c>
      <c r="K1381" s="58">
        <v>89.955342368979004</v>
      </c>
      <c r="L1381" s="58">
        <v>102.49961023495101</v>
      </c>
      <c r="M1381" s="59">
        <v>0.55682255997712404</v>
      </c>
      <c r="N1381" s="59">
        <v>0.57656714132141196</v>
      </c>
      <c r="O1381" s="59">
        <v>0.55428988369296806</v>
      </c>
      <c r="P1381" s="59">
        <v>0.53955364922391102</v>
      </c>
      <c r="Q1381" s="59">
        <v>0.51601191539350999</v>
      </c>
      <c r="R1381" s="59">
        <v>0.51983850075679106</v>
      </c>
      <c r="S1381" s="59">
        <v>0.4332339384983</v>
      </c>
    </row>
    <row r="1382" spans="1:19" x14ac:dyDescent="0.35">
      <c r="A1382" t="s">
        <v>1528</v>
      </c>
      <c r="B1382" t="s">
        <v>1529</v>
      </c>
      <c r="C1382" s="51" t="s">
        <v>60</v>
      </c>
      <c r="D1382" s="51" t="s">
        <v>261</v>
      </c>
      <c r="E1382" s="51" t="s">
        <v>3707</v>
      </c>
      <c r="F1382" s="58">
        <v>108.64353136895799</v>
      </c>
      <c r="G1382" s="58">
        <v>115.301168790807</v>
      </c>
      <c r="H1382" s="58">
        <v>114.609710792624</v>
      </c>
      <c r="I1382" s="58">
        <v>117.495426096637</v>
      </c>
      <c r="J1382" s="58">
        <v>116.94077145608701</v>
      </c>
      <c r="K1382" s="58">
        <v>95.397646958855802</v>
      </c>
      <c r="L1382" s="58">
        <v>86.021312779782704</v>
      </c>
      <c r="M1382" s="59">
        <v>0.61893181441515499</v>
      </c>
      <c r="N1382" s="59">
        <v>0.66152966387754497</v>
      </c>
      <c r="O1382" s="59">
        <v>0.62322940735079502</v>
      </c>
      <c r="P1382" s="59">
        <v>0.59088158456118001</v>
      </c>
      <c r="Q1382" s="59">
        <v>0.55411678728721503</v>
      </c>
      <c r="R1382" s="59">
        <v>0.56464895167038098</v>
      </c>
      <c r="S1382" s="59">
        <v>0.48109192584679999</v>
      </c>
    </row>
    <row r="1383" spans="1:19" x14ac:dyDescent="0.35">
      <c r="A1383" t="s">
        <v>2220</v>
      </c>
      <c r="B1383" t="s">
        <v>2221</v>
      </c>
      <c r="C1383" s="51" t="s">
        <v>60</v>
      </c>
      <c r="D1383" s="51" t="s">
        <v>106</v>
      </c>
      <c r="E1383" s="51" t="s">
        <v>3707</v>
      </c>
      <c r="F1383" s="58">
        <v>101.693135904672</v>
      </c>
      <c r="G1383" s="58">
        <v>92.216511179313301</v>
      </c>
      <c r="H1383" s="58">
        <v>93.3640677063147</v>
      </c>
      <c r="I1383" s="58">
        <v>101.79374372289401</v>
      </c>
      <c r="J1383" s="58">
        <v>119.58402407629499</v>
      </c>
      <c r="K1383" s="58">
        <v>96.870112992892402</v>
      </c>
      <c r="L1383" s="58">
        <v>98.705116683039094</v>
      </c>
      <c r="M1383" s="59">
        <v>0.672310911411787</v>
      </c>
      <c r="N1383" s="59">
        <v>0.69963910635847304</v>
      </c>
      <c r="O1383" s="59">
        <v>0.66174896368252201</v>
      </c>
      <c r="P1383" s="59">
        <v>0.64333854468048901</v>
      </c>
      <c r="Q1383" s="59">
        <v>0.61757055170313702</v>
      </c>
      <c r="R1383" s="59">
        <v>0.61667107886997097</v>
      </c>
      <c r="S1383" s="59">
        <v>0.54521742380601501</v>
      </c>
    </row>
    <row r="1384" spans="1:19" x14ac:dyDescent="0.35">
      <c r="A1384" t="s">
        <v>567</v>
      </c>
      <c r="B1384" t="s">
        <v>568</v>
      </c>
      <c r="C1384" s="51" t="s">
        <v>40</v>
      </c>
      <c r="D1384" s="51" t="s">
        <v>216</v>
      </c>
      <c r="E1384" s="51" t="s">
        <v>3707</v>
      </c>
      <c r="F1384" s="58">
        <v>122.982659241729</v>
      </c>
      <c r="G1384" s="58">
        <v>122.90926121858</v>
      </c>
      <c r="H1384" s="58">
        <v>111.266938382795</v>
      </c>
      <c r="I1384" s="58">
        <v>115.24163247391699</v>
      </c>
      <c r="J1384" s="58">
        <v>138.78384822812799</v>
      </c>
      <c r="K1384" s="58">
        <v>91.410477044424994</v>
      </c>
      <c r="L1384" s="58">
        <v>86.856703574777498</v>
      </c>
      <c r="M1384" s="59">
        <v>0.64687021660017596</v>
      </c>
      <c r="N1384" s="59">
        <v>0.68292736059737302</v>
      </c>
      <c r="O1384" s="59">
        <v>0.65007840595717603</v>
      </c>
      <c r="P1384" s="59">
        <v>0.62252586782087005</v>
      </c>
      <c r="Q1384" s="59">
        <v>0.590287683897604</v>
      </c>
      <c r="R1384" s="59">
        <v>0.59722001044824802</v>
      </c>
      <c r="S1384" s="59">
        <v>0.53049642948758502</v>
      </c>
    </row>
    <row r="1385" spans="1:19" x14ac:dyDescent="0.35">
      <c r="A1385" t="s">
        <v>980</v>
      </c>
      <c r="B1385" t="s">
        <v>981</v>
      </c>
      <c r="C1385" s="51" t="s">
        <v>60</v>
      </c>
      <c r="D1385" s="51" t="s">
        <v>236</v>
      </c>
      <c r="E1385" s="51" t="s">
        <v>3707</v>
      </c>
      <c r="F1385" s="58">
        <v>117.011618269791</v>
      </c>
      <c r="G1385" s="58">
        <v>124.39720043181001</v>
      </c>
      <c r="H1385" s="58">
        <v>114.79228315056299</v>
      </c>
      <c r="I1385" s="58">
        <v>114.228192113313</v>
      </c>
      <c r="J1385" s="58">
        <v>109.675928782079</v>
      </c>
      <c r="K1385" s="58">
        <v>93.989082784842495</v>
      </c>
      <c r="L1385" s="58">
        <v>95.317930417021401</v>
      </c>
      <c r="M1385" s="59">
        <v>0.63934361581833499</v>
      </c>
      <c r="N1385" s="59">
        <v>0.67763708161193104</v>
      </c>
      <c r="O1385" s="59">
        <v>0.64335457256440498</v>
      </c>
      <c r="P1385" s="59">
        <v>0.61415260342824596</v>
      </c>
      <c r="Q1385" s="59">
        <v>0.58136400603674399</v>
      </c>
      <c r="R1385" s="59">
        <v>0.590608417904816</v>
      </c>
      <c r="S1385" s="59">
        <v>0.516836010679388</v>
      </c>
    </row>
    <row r="1386" spans="1:19" x14ac:dyDescent="0.35">
      <c r="A1386" t="s">
        <v>938</v>
      </c>
      <c r="B1386" t="s">
        <v>939</v>
      </c>
      <c r="C1386" s="51" t="s">
        <v>40</v>
      </c>
      <c r="D1386" s="51" t="s">
        <v>216</v>
      </c>
      <c r="E1386" s="51" t="s">
        <v>3707</v>
      </c>
      <c r="F1386" s="58">
        <v>110.888631850938</v>
      </c>
      <c r="G1386" s="58">
        <v>130.49596737413</v>
      </c>
      <c r="H1386" s="58">
        <v>116.964277692642</v>
      </c>
      <c r="I1386" s="58">
        <v>120.182237749301</v>
      </c>
      <c r="J1386" s="58">
        <v>121.88092045507901</v>
      </c>
      <c r="K1386" s="58">
        <v>90.323755568790503</v>
      </c>
      <c r="L1386" s="58">
        <v>83.753636123464801</v>
      </c>
      <c r="M1386" s="59">
        <v>0.67544873538535199</v>
      </c>
      <c r="N1386" s="59">
        <v>0.70747427512870698</v>
      </c>
      <c r="O1386" s="59">
        <v>0.67873649492682697</v>
      </c>
      <c r="P1386" s="59">
        <v>0.65324043984799296</v>
      </c>
      <c r="Q1386" s="59">
        <v>0.62386525339104304</v>
      </c>
      <c r="R1386" s="59">
        <v>0.63238084354082302</v>
      </c>
      <c r="S1386" s="59">
        <v>0.57251959499040805</v>
      </c>
    </row>
    <row r="1387" spans="1:19" x14ac:dyDescent="0.35">
      <c r="A1387" t="s">
        <v>1142</v>
      </c>
      <c r="B1387" t="s">
        <v>1143</v>
      </c>
      <c r="C1387" s="51" t="s">
        <v>60</v>
      </c>
      <c r="D1387" s="51" t="s">
        <v>230</v>
      </c>
      <c r="E1387" s="51" t="s">
        <v>3708</v>
      </c>
      <c r="F1387" s="58">
        <v>103.157874720072</v>
      </c>
      <c r="G1387" s="58">
        <v>111.86885278174999</v>
      </c>
      <c r="H1387" s="58">
        <v>110.262052862657</v>
      </c>
      <c r="I1387" s="58">
        <v>100.081197184671</v>
      </c>
      <c r="J1387" s="58">
        <v>105.574476330349</v>
      </c>
      <c r="K1387" s="58">
        <v>95.461336691764402</v>
      </c>
      <c r="L1387" s="58">
        <v>86.437557167815896</v>
      </c>
      <c r="M1387" s="59">
        <v>0.546372360751196</v>
      </c>
      <c r="N1387" s="59">
        <v>0.56481314647851899</v>
      </c>
      <c r="O1387" s="59">
        <v>0.54454995499857795</v>
      </c>
      <c r="P1387" s="59">
        <v>0.53051426097062604</v>
      </c>
      <c r="Q1387" s="59">
        <v>0.50780017592884397</v>
      </c>
      <c r="R1387" s="59">
        <v>0.51107004315163196</v>
      </c>
      <c r="S1387" s="59">
        <v>0.45321790268353201</v>
      </c>
    </row>
    <row r="1388" spans="1:19" x14ac:dyDescent="0.35">
      <c r="A1388" t="s">
        <v>1504</v>
      </c>
      <c r="B1388" t="s">
        <v>1505</v>
      </c>
      <c r="C1388" s="51" t="s">
        <v>60</v>
      </c>
      <c r="D1388" s="51" t="s">
        <v>256</v>
      </c>
      <c r="E1388" s="51" t="s">
        <v>3708</v>
      </c>
      <c r="F1388" s="58">
        <v>109.95620457929</v>
      </c>
      <c r="G1388" s="58">
        <v>118.116798006967</v>
      </c>
      <c r="H1388" s="58">
        <v>117.72811626081401</v>
      </c>
      <c r="I1388" s="58">
        <v>113.97579446220701</v>
      </c>
      <c r="J1388" s="58">
        <v>110.8812504326</v>
      </c>
      <c r="K1388" s="58">
        <v>95.474465640217005</v>
      </c>
      <c r="L1388" s="58">
        <v>88.445168281701001</v>
      </c>
      <c r="M1388" s="59">
        <v>0.53157792918269997</v>
      </c>
      <c r="N1388" s="59">
        <v>0.54700954540050695</v>
      </c>
      <c r="O1388" s="59">
        <v>0.532609472349581</v>
      </c>
      <c r="P1388" s="59">
        <v>0.52094609768691702</v>
      </c>
      <c r="Q1388" s="59">
        <v>0.50477520947599397</v>
      </c>
      <c r="R1388" s="59">
        <v>0.50836050153894796</v>
      </c>
      <c r="S1388" s="59">
        <v>0.47480814599464899</v>
      </c>
    </row>
    <row r="1389" spans="1:19" x14ac:dyDescent="0.35">
      <c r="A1389" t="s">
        <v>794</v>
      </c>
      <c r="B1389" t="s">
        <v>795</v>
      </c>
      <c r="C1389" s="51" t="s">
        <v>40</v>
      </c>
      <c r="D1389" s="51" t="s">
        <v>52</v>
      </c>
      <c r="E1389" s="51" t="s">
        <v>3707</v>
      </c>
      <c r="F1389" s="58">
        <v>116.34304737989901</v>
      </c>
      <c r="G1389" s="58">
        <v>114.410796846</v>
      </c>
      <c r="H1389" s="58">
        <v>108.47638400195</v>
      </c>
      <c r="I1389" s="58">
        <v>111.070373927562</v>
      </c>
      <c r="J1389" s="58">
        <v>119.284093180315</v>
      </c>
      <c r="K1389" s="58">
        <v>87.312410514308695</v>
      </c>
      <c r="L1389" s="58">
        <v>106.225782448161</v>
      </c>
      <c r="M1389" s="59">
        <v>0.66107652205805401</v>
      </c>
      <c r="N1389" s="59">
        <v>0.69564242388223396</v>
      </c>
      <c r="O1389" s="59">
        <v>0.66471669537195099</v>
      </c>
      <c r="P1389" s="59">
        <v>0.63622463491912895</v>
      </c>
      <c r="Q1389" s="59">
        <v>0.60459360874824797</v>
      </c>
      <c r="R1389" s="59">
        <v>0.61428750573346402</v>
      </c>
      <c r="S1389" s="59">
        <v>0.54079001999930998</v>
      </c>
    </row>
    <row r="1390" spans="1:19" x14ac:dyDescent="0.35">
      <c r="A1390" t="s">
        <v>3112</v>
      </c>
      <c r="B1390" t="s">
        <v>3113</v>
      </c>
      <c r="C1390" s="51" t="s">
        <v>60</v>
      </c>
      <c r="D1390" s="51" t="s">
        <v>99</v>
      </c>
      <c r="E1390" s="51" t="s">
        <v>3708</v>
      </c>
      <c r="F1390" s="58">
        <v>108.115272432022</v>
      </c>
      <c r="G1390" s="58">
        <v>104.925147403816</v>
      </c>
      <c r="H1390" s="58">
        <v>102.753816649272</v>
      </c>
      <c r="I1390" s="58">
        <v>115.556039834087</v>
      </c>
      <c r="J1390" s="58">
        <v>118.081087971147</v>
      </c>
      <c r="K1390" s="58">
        <v>89.038093258523901</v>
      </c>
      <c r="L1390" s="58">
        <v>95.140711934189795</v>
      </c>
      <c r="M1390" s="59">
        <v>0.552260149858397</v>
      </c>
      <c r="N1390" s="59">
        <v>0.56782516461081001</v>
      </c>
      <c r="O1390" s="59">
        <v>0.53664707751753604</v>
      </c>
      <c r="P1390" s="59">
        <v>0.52327100261890103</v>
      </c>
      <c r="Q1390" s="59">
        <v>0.50870512727238004</v>
      </c>
      <c r="R1390" s="59">
        <v>0.50280998062309401</v>
      </c>
      <c r="S1390" s="59">
        <v>0.44579107207912799</v>
      </c>
    </row>
    <row r="1391" spans="1:19" x14ac:dyDescent="0.35">
      <c r="A1391" t="s">
        <v>1807</v>
      </c>
      <c r="B1391" t="s">
        <v>1808</v>
      </c>
      <c r="C1391" s="51" t="s">
        <v>40</v>
      </c>
      <c r="D1391" s="51" t="s">
        <v>55</v>
      </c>
      <c r="E1391" s="51" t="s">
        <v>3708</v>
      </c>
      <c r="F1391" s="58">
        <v>102.502728772973</v>
      </c>
      <c r="G1391" s="58">
        <v>100.833023832397</v>
      </c>
      <c r="H1391" s="58">
        <v>89.260482580527196</v>
      </c>
      <c r="I1391" s="58">
        <v>101.94683675423001</v>
      </c>
      <c r="J1391" s="58">
        <v>113.159470502978</v>
      </c>
      <c r="K1391" s="58">
        <v>94.114409777495496</v>
      </c>
      <c r="L1391" s="58">
        <v>101.05428426319</v>
      </c>
      <c r="M1391" s="59">
        <v>0.555036838338824</v>
      </c>
      <c r="N1391" s="59">
        <v>0.56829793054882505</v>
      </c>
      <c r="O1391" s="59">
        <v>0.54781389079965903</v>
      </c>
      <c r="P1391" s="59">
        <v>0.54074664443909604</v>
      </c>
      <c r="Q1391" s="59">
        <v>0.52261393088209496</v>
      </c>
      <c r="R1391" s="59">
        <v>0.52279160318067597</v>
      </c>
      <c r="S1391" s="59">
        <v>0.46802544242225502</v>
      </c>
    </row>
    <row r="1392" spans="1:19" x14ac:dyDescent="0.35">
      <c r="A1392" t="s">
        <v>2012</v>
      </c>
      <c r="B1392" t="s">
        <v>2013</v>
      </c>
      <c r="C1392" s="51" t="s">
        <v>40</v>
      </c>
      <c r="D1392" s="51" t="s">
        <v>135</v>
      </c>
      <c r="E1392" s="51" t="s">
        <v>3708</v>
      </c>
      <c r="F1392" s="58">
        <v>99.417968575629303</v>
      </c>
      <c r="G1392" s="58">
        <v>98.383943495635705</v>
      </c>
      <c r="H1392" s="58">
        <v>86.500300191275599</v>
      </c>
      <c r="I1392" s="58">
        <v>100.89075000366699</v>
      </c>
      <c r="J1392" s="58">
        <v>119.772138417812</v>
      </c>
      <c r="K1392" s="58">
        <v>92.094443660321602</v>
      </c>
      <c r="L1392" s="58">
        <v>103.57059139120101</v>
      </c>
      <c r="M1392" s="59">
        <v>0.474193525916414</v>
      </c>
      <c r="N1392" s="59">
        <v>0.49966731702274703</v>
      </c>
      <c r="O1392" s="59">
        <v>0.47256259627712099</v>
      </c>
      <c r="P1392" s="59">
        <v>0.452394830078169</v>
      </c>
      <c r="Q1392" s="59">
        <v>0.42232859396992201</v>
      </c>
      <c r="R1392" s="59">
        <v>0.42560012793154001</v>
      </c>
      <c r="S1392" s="59">
        <v>0.30453188925047298</v>
      </c>
    </row>
    <row r="1393" spans="1:19" x14ac:dyDescent="0.35">
      <c r="A1393" t="s">
        <v>3110</v>
      </c>
      <c r="B1393" t="s">
        <v>3111</v>
      </c>
      <c r="C1393" s="51" t="s">
        <v>40</v>
      </c>
      <c r="D1393" s="51" t="s">
        <v>99</v>
      </c>
      <c r="E1393" s="51" t="s">
        <v>3708</v>
      </c>
      <c r="F1393" s="58">
        <v>108.115272432022</v>
      </c>
      <c r="G1393" s="58">
        <v>104.925147403816</v>
      </c>
      <c r="H1393" s="58">
        <v>102.753816649272</v>
      </c>
      <c r="I1393" s="58">
        <v>115.556039834087</v>
      </c>
      <c r="J1393" s="58">
        <v>118.081087971147</v>
      </c>
      <c r="K1393" s="58">
        <v>89.038093258523901</v>
      </c>
      <c r="L1393" s="58">
        <v>95.140711934189795</v>
      </c>
      <c r="M1393" s="59">
        <v>0.552260149858397</v>
      </c>
      <c r="N1393" s="59">
        <v>0.56782516461081001</v>
      </c>
      <c r="O1393" s="59">
        <v>0.53664707751753604</v>
      </c>
      <c r="P1393" s="59">
        <v>0.52327100261890103</v>
      </c>
      <c r="Q1393" s="59">
        <v>0.50870512727238004</v>
      </c>
      <c r="R1393" s="59">
        <v>0.50280998062309401</v>
      </c>
      <c r="S1393" s="59">
        <v>0.44579107207912799</v>
      </c>
    </row>
    <row r="1394" spans="1:19" x14ac:dyDescent="0.35">
      <c r="A1394" t="s">
        <v>852</v>
      </c>
      <c r="B1394" t="s">
        <v>853</v>
      </c>
      <c r="C1394" s="51" t="s">
        <v>40</v>
      </c>
      <c r="D1394" s="51" t="s">
        <v>249</v>
      </c>
      <c r="E1394" s="51" t="s">
        <v>3708</v>
      </c>
      <c r="F1394" s="58">
        <v>104.867506775902</v>
      </c>
      <c r="G1394" s="58">
        <v>112.286098624313</v>
      </c>
      <c r="H1394" s="58">
        <v>96.584391441689405</v>
      </c>
      <c r="I1394" s="58">
        <v>105.087025601965</v>
      </c>
      <c r="J1394" s="58">
        <v>117.32853408669</v>
      </c>
      <c r="K1394" s="58">
        <v>84.951550390586604</v>
      </c>
      <c r="L1394" s="58">
        <v>102.262761402027</v>
      </c>
      <c r="M1394" s="59">
        <v>0.53938790029073902</v>
      </c>
      <c r="N1394" s="59">
        <v>0.56113177479424103</v>
      </c>
      <c r="O1394" s="59">
        <v>0.541332390636862</v>
      </c>
      <c r="P1394" s="59">
        <v>0.52341950652972102</v>
      </c>
      <c r="Q1394" s="59">
        <v>0.50100948379225396</v>
      </c>
      <c r="R1394" s="59">
        <v>0.50705687166989299</v>
      </c>
      <c r="S1394" s="59">
        <v>0.44721886352914902</v>
      </c>
    </row>
    <row r="1395" spans="1:19" x14ac:dyDescent="0.35">
      <c r="A1395" t="s">
        <v>1114</v>
      </c>
      <c r="B1395" t="s">
        <v>1115</v>
      </c>
      <c r="C1395" s="51" t="s">
        <v>40</v>
      </c>
      <c r="D1395" s="51" t="s">
        <v>249</v>
      </c>
      <c r="E1395" s="51" t="s">
        <v>3708</v>
      </c>
      <c r="F1395" s="58">
        <v>110.58643409472801</v>
      </c>
      <c r="G1395" s="58">
        <v>117.778789781304</v>
      </c>
      <c r="H1395" s="58">
        <v>123.203244548724</v>
      </c>
      <c r="I1395" s="58">
        <v>107.05437827511901</v>
      </c>
      <c r="J1395" s="58">
        <v>107.221610909701</v>
      </c>
      <c r="K1395" s="58">
        <v>103.932787814265</v>
      </c>
      <c r="L1395" s="58">
        <v>88.436322704774895</v>
      </c>
      <c r="M1395" s="59">
        <v>0.48642755897650702</v>
      </c>
      <c r="N1395" s="59">
        <v>0.51357990595863301</v>
      </c>
      <c r="O1395" s="59">
        <v>0.48867813793903703</v>
      </c>
      <c r="P1395" s="59">
        <v>0.46807702706475601</v>
      </c>
      <c r="Q1395" s="59">
        <v>0.44189323100806399</v>
      </c>
      <c r="R1395" s="59">
        <v>0.44850294456282203</v>
      </c>
      <c r="S1395" s="59">
        <v>0.39337913949318898</v>
      </c>
    </row>
    <row r="1396" spans="1:19" x14ac:dyDescent="0.35">
      <c r="A1396" t="s">
        <v>1998</v>
      </c>
      <c r="B1396" t="s">
        <v>1999</v>
      </c>
      <c r="C1396" s="51" t="s">
        <v>40</v>
      </c>
      <c r="D1396" s="51" t="s">
        <v>49</v>
      </c>
      <c r="E1396" s="51" t="s">
        <v>3707</v>
      </c>
      <c r="F1396" s="58">
        <v>106.066302827062</v>
      </c>
      <c r="G1396" s="58">
        <v>93.4282356815539</v>
      </c>
      <c r="H1396" s="58">
        <v>87.426400084402502</v>
      </c>
      <c r="I1396" s="58">
        <v>94.536561982873096</v>
      </c>
      <c r="J1396" s="58">
        <v>116.753091447324</v>
      </c>
      <c r="K1396" s="58">
        <v>94.194846086137801</v>
      </c>
      <c r="L1396" s="58">
        <v>103.495537926664</v>
      </c>
      <c r="M1396" s="59">
        <v>0.65875915112368599</v>
      </c>
      <c r="N1396" s="59">
        <v>0.69087266813247805</v>
      </c>
      <c r="O1396" s="59">
        <v>0.65993047819085204</v>
      </c>
      <c r="P1396" s="59">
        <v>0.63419756767725199</v>
      </c>
      <c r="Q1396" s="59">
        <v>0.60351547294510299</v>
      </c>
      <c r="R1396" s="59">
        <v>0.61059236569650699</v>
      </c>
      <c r="S1396" s="59">
        <v>0.459025038062709</v>
      </c>
    </row>
    <row r="1397" spans="1:19" x14ac:dyDescent="0.35">
      <c r="A1397" t="s">
        <v>3070</v>
      </c>
      <c r="B1397" t="s">
        <v>3071</v>
      </c>
      <c r="C1397" s="51" t="s">
        <v>40</v>
      </c>
      <c r="D1397" s="51" t="s">
        <v>1863</v>
      </c>
      <c r="E1397" s="51" t="s">
        <v>3708</v>
      </c>
      <c r="F1397" s="58">
        <v>107.489849242727</v>
      </c>
      <c r="G1397" s="58">
        <v>103.63441524459</v>
      </c>
      <c r="H1397" s="58">
        <v>99.661494027163599</v>
      </c>
      <c r="I1397" s="58">
        <v>104.47924136787</v>
      </c>
      <c r="J1397" s="58">
        <v>122.637528111904</v>
      </c>
      <c r="K1397" s="58">
        <v>92.752783027491802</v>
      </c>
      <c r="L1397" s="58">
        <v>99.962360575726805</v>
      </c>
      <c r="M1397" s="59">
        <v>0.47357104005872802</v>
      </c>
      <c r="N1397" s="59">
        <v>0.497424348384083</v>
      </c>
      <c r="O1397" s="59">
        <v>0.47237444777076998</v>
      </c>
      <c r="P1397" s="59">
        <v>0.455243568337382</v>
      </c>
      <c r="Q1397" s="59">
        <v>0.43241480234727497</v>
      </c>
      <c r="R1397" s="59">
        <v>0.43537671320897597</v>
      </c>
      <c r="S1397" s="59">
        <v>0.38156648728209303</v>
      </c>
    </row>
    <row r="1398" spans="1:19" x14ac:dyDescent="0.35">
      <c r="A1398" t="s">
        <v>914</v>
      </c>
      <c r="B1398" t="s">
        <v>915</v>
      </c>
      <c r="C1398" s="51" t="s">
        <v>40</v>
      </c>
      <c r="D1398" s="51" t="s">
        <v>236</v>
      </c>
      <c r="E1398" s="51" t="s">
        <v>3707</v>
      </c>
      <c r="F1398" s="58">
        <v>120.78458429166599</v>
      </c>
      <c r="G1398" s="58">
        <v>108.96820409936301</v>
      </c>
      <c r="H1398" s="58">
        <v>114.425436392816</v>
      </c>
      <c r="I1398" s="58">
        <v>109.139959824046</v>
      </c>
      <c r="J1398" s="58">
        <v>105.907947366748</v>
      </c>
      <c r="K1398" s="58">
        <v>93.861577189389493</v>
      </c>
      <c r="L1398" s="58">
        <v>86.036687899297704</v>
      </c>
      <c r="M1398" s="59">
        <v>0.62893280175341404</v>
      </c>
      <c r="N1398" s="59">
        <v>0.66939297271779596</v>
      </c>
      <c r="O1398" s="59">
        <v>0.63333304412468105</v>
      </c>
      <c r="P1398" s="59">
        <v>0.601255723634188</v>
      </c>
      <c r="Q1398" s="59">
        <v>0.56528682977787403</v>
      </c>
      <c r="R1398" s="59">
        <v>0.57633573425640505</v>
      </c>
      <c r="S1398" s="59">
        <v>0.50629394651438597</v>
      </c>
    </row>
    <row r="1399" spans="1:19" x14ac:dyDescent="0.35">
      <c r="A1399" t="s">
        <v>912</v>
      </c>
      <c r="B1399" t="s">
        <v>913</v>
      </c>
      <c r="C1399" s="51" t="s">
        <v>40</v>
      </c>
      <c r="D1399" s="51" t="s">
        <v>236</v>
      </c>
      <c r="E1399" s="51" t="s">
        <v>3708</v>
      </c>
      <c r="F1399" s="58">
        <v>119.56465132894699</v>
      </c>
      <c r="G1399" s="58">
        <v>111.774766324533</v>
      </c>
      <c r="H1399" s="58">
        <v>117.737798987898</v>
      </c>
      <c r="I1399" s="58">
        <v>109.419051239084</v>
      </c>
      <c r="J1399" s="58">
        <v>109.01752858677</v>
      </c>
      <c r="K1399" s="58">
        <v>96.161969619081006</v>
      </c>
      <c r="L1399" s="58">
        <v>87.4870834748953</v>
      </c>
      <c r="M1399" s="59">
        <v>0.513153296564413</v>
      </c>
      <c r="N1399" s="59">
        <v>0.53759047794697401</v>
      </c>
      <c r="O1399" s="59">
        <v>0.51536333990384198</v>
      </c>
      <c r="P1399" s="59">
        <v>0.49584761826116902</v>
      </c>
      <c r="Q1399" s="59">
        <v>0.47065066569847502</v>
      </c>
      <c r="R1399" s="59">
        <v>0.47738973738989798</v>
      </c>
      <c r="S1399" s="59">
        <v>0.42453547840571798</v>
      </c>
    </row>
    <row r="1400" spans="1:19" x14ac:dyDescent="0.35">
      <c r="A1400" t="s">
        <v>918</v>
      </c>
      <c r="B1400" t="s">
        <v>919</v>
      </c>
      <c r="C1400" s="51" t="s">
        <v>60</v>
      </c>
      <c r="D1400" s="51" t="s">
        <v>236</v>
      </c>
      <c r="E1400" s="51" t="s">
        <v>3708</v>
      </c>
      <c r="F1400" s="58">
        <v>119.56465132894699</v>
      </c>
      <c r="G1400" s="58">
        <v>111.774766324533</v>
      </c>
      <c r="H1400" s="58">
        <v>117.737798987898</v>
      </c>
      <c r="I1400" s="58">
        <v>109.419051239084</v>
      </c>
      <c r="J1400" s="58">
        <v>109.01752858677</v>
      </c>
      <c r="K1400" s="58">
        <v>96.161969619081006</v>
      </c>
      <c r="L1400" s="58">
        <v>87.4870834748953</v>
      </c>
      <c r="M1400" s="59">
        <v>0.513153296564413</v>
      </c>
      <c r="N1400" s="59">
        <v>0.53759047794697401</v>
      </c>
      <c r="O1400" s="59">
        <v>0.51536333990384198</v>
      </c>
      <c r="P1400" s="59">
        <v>0.49584761826116902</v>
      </c>
      <c r="Q1400" s="59">
        <v>0.47065066569847502</v>
      </c>
      <c r="R1400" s="59">
        <v>0.47738973738989798</v>
      </c>
      <c r="S1400" s="59">
        <v>0.42453547840571798</v>
      </c>
    </row>
    <row r="1401" spans="1:19" x14ac:dyDescent="0.35">
      <c r="A1401" t="s">
        <v>916</v>
      </c>
      <c r="B1401" t="s">
        <v>917</v>
      </c>
      <c r="C1401" s="51" t="s">
        <v>60</v>
      </c>
      <c r="D1401" s="51" t="s">
        <v>236</v>
      </c>
      <c r="E1401" s="51" t="s">
        <v>3707</v>
      </c>
      <c r="F1401" s="58">
        <v>123.97702257980499</v>
      </c>
      <c r="G1401" s="58">
        <v>109.009038410229</v>
      </c>
      <c r="H1401" s="58">
        <v>120.410723363939</v>
      </c>
      <c r="I1401" s="58">
        <v>109.28529607391999</v>
      </c>
      <c r="J1401" s="58">
        <v>111.043546104873</v>
      </c>
      <c r="K1401" s="58">
        <v>97.087915941240396</v>
      </c>
      <c r="L1401" s="58">
        <v>88.362321222099794</v>
      </c>
      <c r="M1401" s="59">
        <v>0.73729659347848997</v>
      </c>
      <c r="N1401" s="59">
        <v>0.773660073489847</v>
      </c>
      <c r="O1401" s="59">
        <v>0.74115793822620302</v>
      </c>
      <c r="P1401" s="59">
        <v>0.71250883666908804</v>
      </c>
      <c r="Q1401" s="59">
        <v>0.67768633912635501</v>
      </c>
      <c r="R1401" s="59">
        <v>0.68736137080626902</v>
      </c>
      <c r="S1401" s="59">
        <v>0.61577940578163204</v>
      </c>
    </row>
    <row r="1402" spans="1:19" x14ac:dyDescent="0.35">
      <c r="A1402" t="s">
        <v>1755</v>
      </c>
      <c r="B1402" t="s">
        <v>1756</v>
      </c>
      <c r="C1402" s="51" t="s">
        <v>40</v>
      </c>
      <c r="D1402" s="51" t="s">
        <v>41</v>
      </c>
      <c r="E1402" s="51" t="s">
        <v>3708</v>
      </c>
      <c r="F1402" s="58">
        <v>111.41497918088599</v>
      </c>
      <c r="G1402" s="58">
        <v>100.025844815052</v>
      </c>
      <c r="H1402" s="58">
        <v>98.903226809379603</v>
      </c>
      <c r="I1402" s="58">
        <v>114.839348861087</v>
      </c>
      <c r="J1402" s="58">
        <v>118.052228972628</v>
      </c>
      <c r="K1402" s="58">
        <v>94.632596186642104</v>
      </c>
      <c r="L1402" s="58">
        <v>94.766518916590798</v>
      </c>
      <c r="M1402" s="59">
        <v>0.54494080498411301</v>
      </c>
      <c r="N1402" s="59">
        <v>0.55298236216672203</v>
      </c>
      <c r="O1402" s="59">
        <v>0.527535117913427</v>
      </c>
      <c r="P1402" s="59">
        <v>0.51566502012090398</v>
      </c>
      <c r="Q1402" s="59">
        <v>0.49839390908836101</v>
      </c>
      <c r="R1402" s="59">
        <v>0.49585988376845502</v>
      </c>
      <c r="S1402" s="59">
        <v>0.42366155046103299</v>
      </c>
    </row>
    <row r="1403" spans="1:19" x14ac:dyDescent="0.35">
      <c r="A1403" t="s">
        <v>976</v>
      </c>
      <c r="B1403" t="s">
        <v>977</v>
      </c>
      <c r="C1403" s="51" t="s">
        <v>40</v>
      </c>
      <c r="D1403" s="51" t="s">
        <v>236</v>
      </c>
      <c r="E1403" s="51" t="s">
        <v>3708</v>
      </c>
      <c r="F1403" s="58">
        <v>112.622677858879</v>
      </c>
      <c r="G1403" s="58">
        <v>119.710453078898</v>
      </c>
      <c r="H1403" s="58">
        <v>108.331710442987</v>
      </c>
      <c r="I1403" s="58">
        <v>109.05160632888401</v>
      </c>
      <c r="J1403" s="58">
        <v>110.882939504419</v>
      </c>
      <c r="K1403" s="58">
        <v>95.127741004596103</v>
      </c>
      <c r="L1403" s="58">
        <v>98.422225645573107</v>
      </c>
      <c r="M1403" s="59">
        <v>0.53259189017392194</v>
      </c>
      <c r="N1403" s="59">
        <v>0.55414216364881597</v>
      </c>
      <c r="O1403" s="59">
        <v>0.53438840963385603</v>
      </c>
      <c r="P1403" s="59">
        <v>0.517205492211819</v>
      </c>
      <c r="Q1403" s="59">
        <v>0.49526365000711398</v>
      </c>
      <c r="R1403" s="59">
        <v>0.50076090835635101</v>
      </c>
      <c r="S1403" s="59">
        <v>0.44054935113562299</v>
      </c>
    </row>
    <row r="1404" spans="1:19" x14ac:dyDescent="0.35">
      <c r="A1404" t="s">
        <v>1578</v>
      </c>
      <c r="B1404" t="s">
        <v>1579</v>
      </c>
      <c r="C1404" s="51" t="s">
        <v>40</v>
      </c>
      <c r="D1404" s="51" t="s">
        <v>230</v>
      </c>
      <c r="E1404" s="51" t="s">
        <v>3707</v>
      </c>
      <c r="F1404" s="58">
        <v>103.407585210112</v>
      </c>
      <c r="G1404" s="58">
        <v>119.694684398918</v>
      </c>
      <c r="H1404" s="58">
        <v>109.115595282074</v>
      </c>
      <c r="I1404" s="58">
        <v>108.839583393428</v>
      </c>
      <c r="J1404" s="58">
        <v>119.367629846597</v>
      </c>
      <c r="K1404" s="58">
        <v>104.80215352844201</v>
      </c>
      <c r="L1404" s="58">
        <v>88.958379167583303</v>
      </c>
      <c r="M1404" s="59">
        <v>0.64547684225606194</v>
      </c>
      <c r="N1404" s="59">
        <v>0.68151907702639902</v>
      </c>
      <c r="O1404" s="59">
        <v>0.649051308764098</v>
      </c>
      <c r="P1404" s="59">
        <v>0.62101632192522904</v>
      </c>
      <c r="Q1404" s="59">
        <v>0.58963160045903595</v>
      </c>
      <c r="R1404" s="59">
        <v>0.59896644378543595</v>
      </c>
      <c r="S1404" s="59">
        <v>0.53726983515772697</v>
      </c>
    </row>
    <row r="1405" spans="1:19" x14ac:dyDescent="0.35">
      <c r="A1405" t="s">
        <v>804</v>
      </c>
      <c r="B1405" t="s">
        <v>805</v>
      </c>
      <c r="C1405" s="51" t="s">
        <v>60</v>
      </c>
      <c r="D1405" s="51" t="s">
        <v>52</v>
      </c>
      <c r="E1405" s="51" t="s">
        <v>3708</v>
      </c>
      <c r="F1405" s="58">
        <v>116.562336010151</v>
      </c>
      <c r="G1405" s="58">
        <v>109.49215134312701</v>
      </c>
      <c r="H1405" s="58">
        <v>101.957714931872</v>
      </c>
      <c r="I1405" s="58">
        <v>113.510514839142</v>
      </c>
      <c r="J1405" s="58">
        <v>118.75782666049901</v>
      </c>
      <c r="K1405" s="58">
        <v>86.021072370431597</v>
      </c>
      <c r="L1405" s="58">
        <v>102.62823329466499</v>
      </c>
      <c r="M1405" s="59">
        <v>0.56407020848233402</v>
      </c>
      <c r="N1405" s="59">
        <v>0.58414240169315701</v>
      </c>
      <c r="O1405" s="59">
        <v>0.56546223367109905</v>
      </c>
      <c r="P1405" s="59">
        <v>0.54827756117291804</v>
      </c>
      <c r="Q1405" s="59">
        <v>0.52620267460199299</v>
      </c>
      <c r="R1405" s="59">
        <v>0.53177757128192604</v>
      </c>
      <c r="S1405" s="59">
        <v>0.47004656970230302</v>
      </c>
    </row>
    <row r="1406" spans="1:19" x14ac:dyDescent="0.35">
      <c r="A1406" t="s">
        <v>940</v>
      </c>
      <c r="B1406" t="s">
        <v>941</v>
      </c>
      <c r="C1406" s="51" t="s">
        <v>40</v>
      </c>
      <c r="D1406" s="51" t="s">
        <v>216</v>
      </c>
      <c r="E1406" s="51" t="s">
        <v>3707</v>
      </c>
      <c r="F1406" s="58">
        <v>118.87619972637501</v>
      </c>
      <c r="G1406" s="58">
        <v>126.239836390348</v>
      </c>
      <c r="H1406" s="58">
        <v>111.910574971782</v>
      </c>
      <c r="I1406" s="58">
        <v>111.34243396974099</v>
      </c>
      <c r="J1406" s="58">
        <v>129.610161361108</v>
      </c>
      <c r="K1406" s="58">
        <v>92.414984930185597</v>
      </c>
      <c r="L1406" s="58">
        <v>84.702345176809402</v>
      </c>
      <c r="M1406" s="59">
        <v>0.67408671099953399</v>
      </c>
      <c r="N1406" s="59">
        <v>0.70659586946215702</v>
      </c>
      <c r="O1406" s="59">
        <v>0.67706023592891595</v>
      </c>
      <c r="P1406" s="59">
        <v>0.65235680593251399</v>
      </c>
      <c r="Q1406" s="59">
        <v>0.62307448134322796</v>
      </c>
      <c r="R1406" s="59">
        <v>0.63095483077459003</v>
      </c>
      <c r="S1406" s="59">
        <v>0.57157269537340105</v>
      </c>
    </row>
    <row r="1407" spans="1:19" x14ac:dyDescent="0.35">
      <c r="A1407" t="s">
        <v>1568</v>
      </c>
      <c r="B1407" t="s">
        <v>1569</v>
      </c>
      <c r="C1407" s="51" t="s">
        <v>40</v>
      </c>
      <c r="D1407" s="51" t="s">
        <v>261</v>
      </c>
      <c r="E1407" s="51" t="s">
        <v>3708</v>
      </c>
      <c r="F1407" s="58">
        <v>108.757517762815</v>
      </c>
      <c r="G1407" s="58">
        <v>116.21673777216699</v>
      </c>
      <c r="H1407" s="58">
        <v>110.28943682518999</v>
      </c>
      <c r="I1407" s="58">
        <v>109.15268629076</v>
      </c>
      <c r="J1407" s="58">
        <v>115.873905435586</v>
      </c>
      <c r="K1407" s="58">
        <v>96.598555887036895</v>
      </c>
      <c r="L1407" s="58">
        <v>86.278978575793801</v>
      </c>
      <c r="M1407" s="59">
        <v>0.53783291895999497</v>
      </c>
      <c r="N1407" s="59">
        <v>0.55568204419771405</v>
      </c>
      <c r="O1407" s="59">
        <v>0.536528115155399</v>
      </c>
      <c r="P1407" s="59">
        <v>0.52076185333570901</v>
      </c>
      <c r="Q1407" s="59">
        <v>0.49874631789288298</v>
      </c>
      <c r="R1407" s="59">
        <v>0.50373531100303603</v>
      </c>
      <c r="S1407" s="59">
        <v>0.44955143313709101</v>
      </c>
    </row>
    <row r="1408" spans="1:19" x14ac:dyDescent="0.35">
      <c r="A1408" t="s">
        <v>1204</v>
      </c>
      <c r="B1408" t="s">
        <v>1205</v>
      </c>
      <c r="C1408" s="51" t="s">
        <v>40</v>
      </c>
      <c r="D1408" s="51" t="s">
        <v>223</v>
      </c>
      <c r="E1408" s="51" t="s">
        <v>3708</v>
      </c>
      <c r="F1408" s="58">
        <v>113.28354770347499</v>
      </c>
      <c r="G1408" s="58">
        <v>114.05399761002801</v>
      </c>
      <c r="H1408" s="58">
        <v>116.211256546133</v>
      </c>
      <c r="I1408" s="58">
        <v>108.89115739978701</v>
      </c>
      <c r="J1408" s="58">
        <v>106.085155130229</v>
      </c>
      <c r="K1408" s="58">
        <v>92.222522572300903</v>
      </c>
      <c r="L1408" s="58">
        <v>88.844670252839407</v>
      </c>
      <c r="M1408" s="59">
        <v>0.53900116991265301</v>
      </c>
      <c r="N1408" s="59">
        <v>0.55841819685917804</v>
      </c>
      <c r="O1408" s="59">
        <v>0.54029310447048395</v>
      </c>
      <c r="P1408" s="59">
        <v>0.52439886856828699</v>
      </c>
      <c r="Q1408" s="59">
        <v>0.50302146106401902</v>
      </c>
      <c r="R1408" s="59">
        <v>0.50846407957733697</v>
      </c>
      <c r="S1408" s="59">
        <v>0.461390018500551</v>
      </c>
    </row>
    <row r="1409" spans="1:19" x14ac:dyDescent="0.35">
      <c r="A1409" t="s">
        <v>1636</v>
      </c>
      <c r="B1409" t="s">
        <v>1637</v>
      </c>
      <c r="C1409" s="51" t="s">
        <v>60</v>
      </c>
      <c r="D1409" s="51" t="s">
        <v>223</v>
      </c>
      <c r="E1409" s="51" t="s">
        <v>3707</v>
      </c>
      <c r="F1409" s="58">
        <v>109.429529545287</v>
      </c>
      <c r="G1409" s="58">
        <v>123.18353769598799</v>
      </c>
      <c r="H1409" s="58">
        <v>112.31596352210001</v>
      </c>
      <c r="I1409" s="58">
        <v>117.747823747743</v>
      </c>
      <c r="J1409" s="58">
        <v>125.383765853916</v>
      </c>
      <c r="K1409" s="58">
        <v>92.074090923637399</v>
      </c>
      <c r="L1409" s="58">
        <v>86.050612009348598</v>
      </c>
      <c r="M1409" s="59">
        <v>0.69490741855420002</v>
      </c>
      <c r="N1409" s="59">
        <v>0.72460787139044003</v>
      </c>
      <c r="O1409" s="59">
        <v>0.69822196922444801</v>
      </c>
      <c r="P1409" s="59">
        <v>0.67368164335749303</v>
      </c>
      <c r="Q1409" s="59">
        <v>0.64667894210354004</v>
      </c>
      <c r="R1409" s="59">
        <v>0.65530146214469198</v>
      </c>
      <c r="S1409" s="59">
        <v>0.60205674422540301</v>
      </c>
    </row>
    <row r="1410" spans="1:19" x14ac:dyDescent="0.35">
      <c r="A1410" t="s">
        <v>2510</v>
      </c>
      <c r="B1410" t="s">
        <v>2511</v>
      </c>
      <c r="C1410" s="51" t="s">
        <v>40</v>
      </c>
      <c r="D1410" s="51" t="s">
        <v>61</v>
      </c>
      <c r="E1410" s="51" t="s">
        <v>3707</v>
      </c>
      <c r="F1410" s="58">
        <v>101.906247313484</v>
      </c>
      <c r="G1410" s="58">
        <v>95.735985281820902</v>
      </c>
      <c r="H1410" s="58">
        <v>94.526592562151606</v>
      </c>
      <c r="I1410" s="58">
        <v>104.170719998555</v>
      </c>
      <c r="J1410" s="58">
        <v>109.75685945183901</v>
      </c>
      <c r="K1410" s="58">
        <v>95.279790280540695</v>
      </c>
      <c r="L1410" s="58">
        <v>96.141685232274398</v>
      </c>
      <c r="M1410" s="59">
        <v>0.68514961155404996</v>
      </c>
      <c r="N1410" s="59">
        <v>0.71174950652271796</v>
      </c>
      <c r="O1410" s="59">
        <v>0.68011983727073599</v>
      </c>
      <c r="P1410" s="59">
        <v>0.65889619791545295</v>
      </c>
      <c r="Q1410" s="59">
        <v>0.63413188246095498</v>
      </c>
      <c r="R1410" s="59">
        <v>0.63678437662604503</v>
      </c>
      <c r="S1410" s="59">
        <v>0.56761324982266304</v>
      </c>
    </row>
    <row r="1411" spans="1:19" x14ac:dyDescent="0.35">
      <c r="A1411" t="s">
        <v>1576</v>
      </c>
      <c r="B1411" t="s">
        <v>1577</v>
      </c>
      <c r="C1411" s="51" t="s">
        <v>40</v>
      </c>
      <c r="D1411" s="51" t="s">
        <v>230</v>
      </c>
      <c r="E1411" s="51" t="s">
        <v>3707</v>
      </c>
      <c r="F1411" s="58">
        <v>110.704243702562</v>
      </c>
      <c r="G1411" s="58">
        <v>117.61495976659199</v>
      </c>
      <c r="H1411" s="58">
        <v>115.31261626184499</v>
      </c>
      <c r="I1411" s="58">
        <v>118.108746343752</v>
      </c>
      <c r="J1411" s="58">
        <v>117.69694478015801</v>
      </c>
      <c r="K1411" s="58">
        <v>94.196508704064101</v>
      </c>
      <c r="L1411" s="58">
        <v>85.807735348261204</v>
      </c>
      <c r="M1411" s="59">
        <v>0.647646373309127</v>
      </c>
      <c r="N1411" s="59">
        <v>0.68295547085950603</v>
      </c>
      <c r="O1411" s="59">
        <v>0.65132602520475402</v>
      </c>
      <c r="P1411" s="59">
        <v>0.62236851293555695</v>
      </c>
      <c r="Q1411" s="59">
        <v>0.59077132370515095</v>
      </c>
      <c r="R1411" s="59">
        <v>0.60089822164121098</v>
      </c>
      <c r="S1411" s="59">
        <v>0.53838375138855998</v>
      </c>
    </row>
    <row r="1412" spans="1:19" x14ac:dyDescent="0.35">
      <c r="A1412" t="s">
        <v>2016</v>
      </c>
      <c r="B1412" t="s">
        <v>2017</v>
      </c>
      <c r="C1412" s="51" t="s">
        <v>60</v>
      </c>
      <c r="D1412" s="51" t="s">
        <v>135</v>
      </c>
      <c r="E1412" s="51" t="s">
        <v>3708</v>
      </c>
      <c r="F1412" s="58">
        <v>99.417968575629303</v>
      </c>
      <c r="G1412" s="58">
        <v>98.383943495635705</v>
      </c>
      <c r="H1412" s="58">
        <v>86.500300191275599</v>
      </c>
      <c r="I1412" s="58">
        <v>100.89075000366699</v>
      </c>
      <c r="J1412" s="58">
        <v>119.772138417812</v>
      </c>
      <c r="K1412" s="58">
        <v>92.094443660321602</v>
      </c>
      <c r="L1412" s="58">
        <v>103.57059139120101</v>
      </c>
      <c r="M1412" s="59">
        <v>0.474193525916414</v>
      </c>
      <c r="N1412" s="59">
        <v>0.49966731702274703</v>
      </c>
      <c r="O1412" s="59">
        <v>0.47256259627712099</v>
      </c>
      <c r="P1412" s="59">
        <v>0.452394830078169</v>
      </c>
      <c r="Q1412" s="59">
        <v>0.42232859396992201</v>
      </c>
      <c r="R1412" s="59">
        <v>0.42560012793154001</v>
      </c>
      <c r="S1412" s="59">
        <v>0.30453188925047298</v>
      </c>
    </row>
    <row r="1413" spans="1:19" x14ac:dyDescent="0.35">
      <c r="A1413" t="s">
        <v>2522</v>
      </c>
      <c r="B1413" t="s">
        <v>2523</v>
      </c>
      <c r="C1413" s="51" t="s">
        <v>60</v>
      </c>
      <c r="D1413" s="51" t="s">
        <v>61</v>
      </c>
      <c r="E1413" s="51" t="s">
        <v>3707</v>
      </c>
      <c r="F1413" s="58">
        <v>111.234031925089</v>
      </c>
      <c r="G1413" s="58">
        <v>95.165668263489593</v>
      </c>
      <c r="H1413" s="58">
        <v>99.435254839467504</v>
      </c>
      <c r="I1413" s="58">
        <v>110.41267012778199</v>
      </c>
      <c r="J1413" s="58">
        <v>110.660609393755</v>
      </c>
      <c r="K1413" s="58">
        <v>91.830431399952502</v>
      </c>
      <c r="L1413" s="58">
        <v>95.8495021534317</v>
      </c>
      <c r="M1413" s="59">
        <v>0.68482430050764198</v>
      </c>
      <c r="N1413" s="59">
        <v>0.71130396988719902</v>
      </c>
      <c r="O1413" s="59">
        <v>0.67962755323387303</v>
      </c>
      <c r="P1413" s="59">
        <v>0.65862730953066795</v>
      </c>
      <c r="Q1413" s="59">
        <v>0.63390428186346304</v>
      </c>
      <c r="R1413" s="59">
        <v>0.63643248883197201</v>
      </c>
      <c r="S1413" s="59">
        <v>0.56711105164822295</v>
      </c>
    </row>
    <row r="1414" spans="1:19" x14ac:dyDescent="0.35">
      <c r="A1414" t="s">
        <v>563</v>
      </c>
      <c r="B1414" t="s">
        <v>564</v>
      </c>
      <c r="C1414" s="51" t="s">
        <v>40</v>
      </c>
      <c r="D1414" s="51" t="s">
        <v>216</v>
      </c>
      <c r="E1414" s="51" t="s">
        <v>3707</v>
      </c>
      <c r="F1414" s="58">
        <v>131.769551925071</v>
      </c>
      <c r="G1414" s="58">
        <v>126.23398883818901</v>
      </c>
      <c r="H1414" s="58">
        <v>112.750778485195</v>
      </c>
      <c r="I1414" s="58">
        <v>129.700616734053</v>
      </c>
      <c r="J1414" s="58">
        <v>124.772225336804</v>
      </c>
      <c r="K1414" s="58">
        <v>89.225338436019101</v>
      </c>
      <c r="L1414" s="58">
        <v>86.301301798320296</v>
      </c>
      <c r="M1414" s="59">
        <v>0.64635475332744097</v>
      </c>
      <c r="N1414" s="59">
        <v>0.68254062447544295</v>
      </c>
      <c r="O1414" s="59">
        <v>0.64944713289651501</v>
      </c>
      <c r="P1414" s="59">
        <v>0.622123016347505</v>
      </c>
      <c r="Q1414" s="59">
        <v>0.58990473758793704</v>
      </c>
      <c r="R1414" s="59">
        <v>0.59659325348805003</v>
      </c>
      <c r="S1414" s="59">
        <v>0.529853817864397</v>
      </c>
    </row>
    <row r="1415" spans="1:19" x14ac:dyDescent="0.35">
      <c r="A1415" t="s">
        <v>2000</v>
      </c>
      <c r="B1415" t="s">
        <v>2001</v>
      </c>
      <c r="C1415" s="51" t="s">
        <v>60</v>
      </c>
      <c r="D1415" s="51" t="s">
        <v>49</v>
      </c>
      <c r="E1415" s="51" t="s">
        <v>3707</v>
      </c>
      <c r="F1415" s="58">
        <v>91.508432497463801</v>
      </c>
      <c r="G1415" s="58">
        <v>98.364449793524201</v>
      </c>
      <c r="H1415" s="58">
        <v>88.504019527125706</v>
      </c>
      <c r="I1415" s="58">
        <v>90.2798452125338</v>
      </c>
      <c r="J1415" s="58">
        <v>113.99773271748499</v>
      </c>
      <c r="K1415" s="58">
        <v>101.115688132065</v>
      </c>
      <c r="L1415" s="58">
        <v>102.654276124145</v>
      </c>
      <c r="M1415" s="59">
        <v>0.69602474977066398</v>
      </c>
      <c r="N1415" s="59">
        <v>0.69947803466300296</v>
      </c>
      <c r="O1415" s="59">
        <v>0.68861959072414902</v>
      </c>
      <c r="P1415" s="59">
        <v>0.67203524641371504</v>
      </c>
      <c r="Q1415" s="59">
        <v>0.64126295618525397</v>
      </c>
      <c r="R1415" s="59">
        <v>0.62930166109139996</v>
      </c>
      <c r="S1415" s="59">
        <v>0.51139862651248502</v>
      </c>
    </row>
    <row r="1416" spans="1:19" x14ac:dyDescent="0.35">
      <c r="A1416" t="s">
        <v>3076</v>
      </c>
      <c r="B1416" t="s">
        <v>3077</v>
      </c>
      <c r="C1416" s="51" t="s">
        <v>60</v>
      </c>
      <c r="D1416" s="51" t="s">
        <v>1863</v>
      </c>
      <c r="E1416" s="51" t="s">
        <v>3708</v>
      </c>
      <c r="F1416" s="58">
        <v>107.489849242727</v>
      </c>
      <c r="G1416" s="58">
        <v>103.63441524459</v>
      </c>
      <c r="H1416" s="58">
        <v>99.661494027163599</v>
      </c>
      <c r="I1416" s="58">
        <v>104.47924136787</v>
      </c>
      <c r="J1416" s="58">
        <v>122.637528111904</v>
      </c>
      <c r="K1416" s="58">
        <v>92.752783027491802</v>
      </c>
      <c r="L1416" s="58">
        <v>99.962360575726805</v>
      </c>
      <c r="M1416" s="59">
        <v>0.47357104005872802</v>
      </c>
      <c r="N1416" s="59">
        <v>0.497424348384083</v>
      </c>
      <c r="O1416" s="59">
        <v>0.47237444777076998</v>
      </c>
      <c r="P1416" s="59">
        <v>0.455243568337382</v>
      </c>
      <c r="Q1416" s="59">
        <v>0.43241480234727497</v>
      </c>
      <c r="R1416" s="59">
        <v>0.43537671320897597</v>
      </c>
      <c r="S1416" s="59">
        <v>0.38156648728209303</v>
      </c>
    </row>
    <row r="1417" spans="1:19" x14ac:dyDescent="0.35">
      <c r="A1417" t="s">
        <v>1484</v>
      </c>
      <c r="B1417" t="s">
        <v>1485</v>
      </c>
      <c r="C1417" s="51" t="s">
        <v>40</v>
      </c>
      <c r="D1417" s="51" t="s">
        <v>249</v>
      </c>
      <c r="E1417" s="51" t="s">
        <v>3708</v>
      </c>
      <c r="F1417" s="58">
        <v>107.911713596418</v>
      </c>
      <c r="G1417" s="58">
        <v>111.08298119322799</v>
      </c>
      <c r="H1417" s="58">
        <v>93.876544948787398</v>
      </c>
      <c r="I1417" s="58">
        <v>104.84286833805599</v>
      </c>
      <c r="J1417" s="58">
        <v>112.730735815949</v>
      </c>
      <c r="K1417" s="58">
        <v>87.973043147584207</v>
      </c>
      <c r="L1417" s="58">
        <v>105.83261469141399</v>
      </c>
      <c r="M1417" s="59">
        <v>0.56176600802909005</v>
      </c>
      <c r="N1417" s="59">
        <v>0.57957205057674799</v>
      </c>
      <c r="O1417" s="59">
        <v>0.56326024625802695</v>
      </c>
      <c r="P1417" s="59">
        <v>0.54686436329722699</v>
      </c>
      <c r="Q1417" s="59">
        <v>0.52529693307970704</v>
      </c>
      <c r="R1417" s="59">
        <v>0.53046052612091299</v>
      </c>
      <c r="S1417" s="59">
        <v>0.461168172269868</v>
      </c>
    </row>
    <row r="1418" spans="1:19" x14ac:dyDescent="0.35">
      <c r="A1418" t="s">
        <v>3270</v>
      </c>
      <c r="B1418" t="s">
        <v>3271</v>
      </c>
      <c r="C1418" s="51" t="s">
        <v>40</v>
      </c>
      <c r="D1418" s="51" t="s">
        <v>61</v>
      </c>
      <c r="E1418" s="51" t="s">
        <v>3708</v>
      </c>
      <c r="F1418" s="58">
        <v>104.985807939819</v>
      </c>
      <c r="G1418" s="58">
        <v>96.235093569474202</v>
      </c>
      <c r="H1418" s="58">
        <v>88.934106596137099</v>
      </c>
      <c r="I1418" s="58">
        <v>100.694030644435</v>
      </c>
      <c r="J1418" s="58">
        <v>107.375026890123</v>
      </c>
      <c r="K1418" s="58">
        <v>95.4763747842497</v>
      </c>
      <c r="L1418" s="58">
        <v>99.862592513450707</v>
      </c>
      <c r="M1418" s="59">
        <v>0.54925831233912203</v>
      </c>
      <c r="N1418" s="59">
        <v>0.54464268866278398</v>
      </c>
      <c r="O1418" s="59">
        <v>0.51105792566798003</v>
      </c>
      <c r="P1418" s="59">
        <v>0.51728621170025302</v>
      </c>
      <c r="Q1418" s="59">
        <v>0.49172543888813203</v>
      </c>
      <c r="R1418" s="59">
        <v>0.478688928466599</v>
      </c>
      <c r="S1418" s="59">
        <v>0.38369112440689301</v>
      </c>
    </row>
    <row r="1419" spans="1:19" x14ac:dyDescent="0.35">
      <c r="A1419" t="s">
        <v>1380</v>
      </c>
      <c r="B1419" t="s">
        <v>1381</v>
      </c>
      <c r="C1419" s="51" t="s">
        <v>60</v>
      </c>
      <c r="D1419" s="51" t="s">
        <v>216</v>
      </c>
      <c r="E1419" s="51" t="s">
        <v>3708</v>
      </c>
      <c r="F1419" s="58">
        <v>99.696926652594101</v>
      </c>
      <c r="G1419" s="58">
        <v>110.915077602854</v>
      </c>
      <c r="H1419" s="58">
        <v>107.90495181141</v>
      </c>
      <c r="I1419" s="58">
        <v>101.91077312917901</v>
      </c>
      <c r="J1419" s="58">
        <v>106.56625104366699</v>
      </c>
      <c r="K1419" s="58">
        <v>92.033901435142496</v>
      </c>
      <c r="L1419" s="58">
        <v>86.882152048457598</v>
      </c>
      <c r="M1419" s="59">
        <v>0.51638551044280701</v>
      </c>
      <c r="N1419" s="59">
        <v>0.53880801326474304</v>
      </c>
      <c r="O1419" s="59">
        <v>0.51702011684238702</v>
      </c>
      <c r="P1419" s="59">
        <v>0.49937116285217198</v>
      </c>
      <c r="Q1419" s="59">
        <v>0.47580132865076802</v>
      </c>
      <c r="R1419" s="59">
        <v>0.48122493962994101</v>
      </c>
      <c r="S1419" s="59">
        <v>0.4167520035101</v>
      </c>
    </row>
    <row r="1420" spans="1:19" x14ac:dyDescent="0.35">
      <c r="A1420" t="s">
        <v>978</v>
      </c>
      <c r="B1420" t="s">
        <v>979</v>
      </c>
      <c r="C1420" s="51" t="s">
        <v>40</v>
      </c>
      <c r="D1420" s="51" t="s">
        <v>236</v>
      </c>
      <c r="E1420" s="51" t="s">
        <v>3708</v>
      </c>
      <c r="F1420" s="58">
        <v>112.622677858879</v>
      </c>
      <c r="G1420" s="58">
        <v>119.710453078898</v>
      </c>
      <c r="H1420" s="58">
        <v>108.331710442987</v>
      </c>
      <c r="I1420" s="58">
        <v>109.05160632888401</v>
      </c>
      <c r="J1420" s="58">
        <v>110.882939504419</v>
      </c>
      <c r="K1420" s="58">
        <v>95.127741004596103</v>
      </c>
      <c r="L1420" s="58">
        <v>98.422225645573107</v>
      </c>
      <c r="M1420" s="59">
        <v>0.53259189017392194</v>
      </c>
      <c r="N1420" s="59">
        <v>0.55414216364881597</v>
      </c>
      <c r="O1420" s="59">
        <v>0.53438840963385603</v>
      </c>
      <c r="P1420" s="59">
        <v>0.517205492211819</v>
      </c>
      <c r="Q1420" s="59">
        <v>0.49526365000711398</v>
      </c>
      <c r="R1420" s="59">
        <v>0.50076090835635101</v>
      </c>
      <c r="S1420" s="59">
        <v>0.44054935113562299</v>
      </c>
    </row>
    <row r="1421" spans="1:19" x14ac:dyDescent="0.35">
      <c r="A1421" t="s">
        <v>1624</v>
      </c>
      <c r="B1421" t="s">
        <v>1625</v>
      </c>
      <c r="C1421" s="51" t="s">
        <v>40</v>
      </c>
      <c r="D1421" s="51" t="s">
        <v>223</v>
      </c>
      <c r="E1421" s="51" t="s">
        <v>3707</v>
      </c>
      <c r="F1421" s="58">
        <v>102.43310804645201</v>
      </c>
      <c r="G1421" s="58">
        <v>135.624894794824</v>
      </c>
      <c r="H1421" s="58">
        <v>109.723072937108</v>
      </c>
      <c r="I1421" s="58">
        <v>129.52260528088999</v>
      </c>
      <c r="J1421" s="58">
        <v>115.2920925825</v>
      </c>
      <c r="K1421" s="58">
        <v>80.170721209278895</v>
      </c>
      <c r="L1421" s="58">
        <v>84.726482161166004</v>
      </c>
      <c r="M1421" s="59">
        <v>0.73099935350814804</v>
      </c>
      <c r="N1421" s="59">
        <v>0.76530236678888097</v>
      </c>
      <c r="O1421" s="59">
        <v>0.73464515756617499</v>
      </c>
      <c r="P1421" s="59">
        <v>0.70876042533911798</v>
      </c>
      <c r="Q1421" s="59">
        <v>0.67915660308764203</v>
      </c>
      <c r="R1421" s="59">
        <v>0.68747847469458201</v>
      </c>
      <c r="S1421" s="59">
        <v>0.63024068477516204</v>
      </c>
    </row>
    <row r="1422" spans="1:19" x14ac:dyDescent="0.35">
      <c r="A1422" t="s">
        <v>1624</v>
      </c>
      <c r="B1422" t="s">
        <v>1625</v>
      </c>
      <c r="C1422" s="51" t="s">
        <v>40</v>
      </c>
      <c r="D1422" s="51" t="s">
        <v>223</v>
      </c>
      <c r="E1422" s="51" t="s">
        <v>3707</v>
      </c>
      <c r="F1422" s="58">
        <v>102.43310804645201</v>
      </c>
      <c r="G1422" s="58">
        <v>135.624894794824</v>
      </c>
      <c r="H1422" s="58">
        <v>109.723072937108</v>
      </c>
      <c r="I1422" s="58">
        <v>129.52260528088999</v>
      </c>
      <c r="J1422" s="58">
        <v>115.2920925825</v>
      </c>
      <c r="K1422" s="58">
        <v>80.170721209278895</v>
      </c>
      <c r="L1422" s="58">
        <v>84.726482161166004</v>
      </c>
      <c r="M1422" s="59">
        <v>0.73099935350814804</v>
      </c>
      <c r="N1422" s="59">
        <v>0.76530236678888097</v>
      </c>
      <c r="O1422" s="59">
        <v>0.73464515756617499</v>
      </c>
      <c r="P1422" s="59">
        <v>0.70876042533911798</v>
      </c>
      <c r="Q1422" s="59">
        <v>0.67915660308764203</v>
      </c>
      <c r="R1422" s="59">
        <v>0.68747847469458201</v>
      </c>
      <c r="S1422" s="59">
        <v>0.63024068477516204</v>
      </c>
    </row>
    <row r="1423" spans="1:19" x14ac:dyDescent="0.35">
      <c r="A1423" t="s">
        <v>802</v>
      </c>
      <c r="B1423" t="s">
        <v>803</v>
      </c>
      <c r="C1423" s="51" t="s">
        <v>60</v>
      </c>
      <c r="D1423" s="51" t="s">
        <v>52</v>
      </c>
      <c r="E1423" s="51" t="s">
        <v>3708</v>
      </c>
      <c r="F1423" s="58">
        <v>116.562336010151</v>
      </c>
      <c r="G1423" s="58">
        <v>109.49215134312701</v>
      </c>
      <c r="H1423" s="58">
        <v>101.957714931872</v>
      </c>
      <c r="I1423" s="58">
        <v>113.510514839142</v>
      </c>
      <c r="J1423" s="58">
        <v>118.75782666049901</v>
      </c>
      <c r="K1423" s="58">
        <v>86.021072370431597</v>
      </c>
      <c r="L1423" s="58">
        <v>102.62823329466499</v>
      </c>
      <c r="M1423" s="59">
        <v>0.56407020848233402</v>
      </c>
      <c r="N1423" s="59">
        <v>0.58414240169315701</v>
      </c>
      <c r="O1423" s="59">
        <v>0.56546223367109905</v>
      </c>
      <c r="P1423" s="59">
        <v>0.54827756117291804</v>
      </c>
      <c r="Q1423" s="59">
        <v>0.52620267460199299</v>
      </c>
      <c r="R1423" s="59">
        <v>0.53177757128192604</v>
      </c>
      <c r="S1423" s="59">
        <v>0.47004656970230302</v>
      </c>
    </row>
    <row r="1424" spans="1:19" x14ac:dyDescent="0.35">
      <c r="A1424" t="s">
        <v>946</v>
      </c>
      <c r="B1424" t="s">
        <v>947</v>
      </c>
      <c r="C1424" s="51" t="s">
        <v>60</v>
      </c>
      <c r="D1424" s="51" t="s">
        <v>216</v>
      </c>
      <c r="E1424" s="51" t="s">
        <v>3707</v>
      </c>
      <c r="F1424" s="58">
        <v>112.946121761333</v>
      </c>
      <c r="G1424" s="58">
        <v>123.209785977872</v>
      </c>
      <c r="H1424" s="58">
        <v>105.172229030997</v>
      </c>
      <c r="I1424" s="58">
        <v>117.390114584578</v>
      </c>
      <c r="J1424" s="58">
        <v>130.714235220837</v>
      </c>
      <c r="K1424" s="58">
        <v>91.057600722476707</v>
      </c>
      <c r="L1424" s="58">
        <v>97.972217383468703</v>
      </c>
      <c r="M1424" s="59">
        <v>0.75575799710254099</v>
      </c>
      <c r="N1424" s="59">
        <v>0.78149117542649904</v>
      </c>
      <c r="O1424" s="59">
        <v>0.75722605396282505</v>
      </c>
      <c r="P1424" s="59">
        <v>0.73472486710456797</v>
      </c>
      <c r="Q1424" s="59">
        <v>0.706984692640518</v>
      </c>
      <c r="R1424" s="59">
        <v>0.71339614921667804</v>
      </c>
      <c r="S1424" s="59">
        <v>0.64782053030311004</v>
      </c>
    </row>
    <row r="1425" spans="1:19" x14ac:dyDescent="0.35">
      <c r="A1425" t="s">
        <v>2266</v>
      </c>
      <c r="B1425" t="s">
        <v>2267</v>
      </c>
      <c r="C1425" s="51" t="s">
        <v>40</v>
      </c>
      <c r="D1425" s="51" t="s">
        <v>135</v>
      </c>
      <c r="E1425" s="51" t="s">
        <v>3708</v>
      </c>
      <c r="F1425" s="58">
        <v>102.782762811585</v>
      </c>
      <c r="G1425" s="58">
        <v>104.058198519062</v>
      </c>
      <c r="H1425" s="58">
        <v>94.557429778523598</v>
      </c>
      <c r="I1425" s="58">
        <v>102.509731558608</v>
      </c>
      <c r="J1425" s="58">
        <v>117.43943371645</v>
      </c>
      <c r="K1425" s="58">
        <v>94.959541402105103</v>
      </c>
      <c r="L1425" s="58">
        <v>101.31656538545801</v>
      </c>
      <c r="M1425" s="59">
        <v>0.50323721672127797</v>
      </c>
      <c r="N1425" s="59">
        <v>0.52416612955408803</v>
      </c>
      <c r="O1425" s="59">
        <v>0.50185380021495696</v>
      </c>
      <c r="P1425" s="59">
        <v>0.48529845363560298</v>
      </c>
      <c r="Q1425" s="59">
        <v>0.46317423476214498</v>
      </c>
      <c r="R1425" s="59">
        <v>0.46597213488753397</v>
      </c>
      <c r="S1425" s="59">
        <v>0.41155978379743802</v>
      </c>
    </row>
    <row r="1426" spans="1:19" x14ac:dyDescent="0.35">
      <c r="A1426" t="s">
        <v>1976</v>
      </c>
      <c r="B1426" t="s">
        <v>1977</v>
      </c>
      <c r="C1426" s="51" t="s">
        <v>40</v>
      </c>
      <c r="D1426" s="51" t="s">
        <v>109</v>
      </c>
      <c r="E1426" s="51" t="s">
        <v>3708</v>
      </c>
      <c r="F1426" s="58">
        <v>105.52258718218999</v>
      </c>
      <c r="G1426" s="58">
        <v>100.25937568042001</v>
      </c>
      <c r="H1426" s="58">
        <v>93.906376069298204</v>
      </c>
      <c r="I1426" s="58">
        <v>106.22639435070499</v>
      </c>
      <c r="J1426" s="58">
        <v>109.626849180919</v>
      </c>
      <c r="K1426" s="58">
        <v>95.281561828607096</v>
      </c>
      <c r="L1426" s="58">
        <v>96.669043460432803</v>
      </c>
      <c r="M1426" s="59">
        <v>0.48648641649593</v>
      </c>
      <c r="N1426" s="59">
        <v>0.51087355062016804</v>
      </c>
      <c r="O1426" s="59">
        <v>0.48448586300855401</v>
      </c>
      <c r="P1426" s="59">
        <v>0.46670896668780798</v>
      </c>
      <c r="Q1426" s="59">
        <v>0.44127221968706398</v>
      </c>
      <c r="R1426" s="59">
        <v>0.44478962230195201</v>
      </c>
      <c r="S1426" s="59">
        <v>0.35335320549039401</v>
      </c>
    </row>
    <row r="1427" spans="1:19" x14ac:dyDescent="0.35">
      <c r="A1427" t="s">
        <v>1522</v>
      </c>
      <c r="B1427" t="s">
        <v>1523</v>
      </c>
      <c r="C1427" s="51" t="s">
        <v>40</v>
      </c>
      <c r="D1427" s="51" t="s">
        <v>261</v>
      </c>
      <c r="E1427" s="51" t="s">
        <v>3708</v>
      </c>
      <c r="F1427" s="58">
        <v>109.856036373093</v>
      </c>
      <c r="G1427" s="58">
        <v>112.382977451942</v>
      </c>
      <c r="H1427" s="58">
        <v>108.54053206887799</v>
      </c>
      <c r="I1427" s="58">
        <v>113.055766367283</v>
      </c>
      <c r="J1427" s="58">
        <v>111.490522767554</v>
      </c>
      <c r="K1427" s="58">
        <v>96.697005800936097</v>
      </c>
      <c r="L1427" s="58">
        <v>87.857258312439598</v>
      </c>
      <c r="M1427" s="59">
        <v>0.49942894463555998</v>
      </c>
      <c r="N1427" s="59">
        <v>0.52462486825793897</v>
      </c>
      <c r="O1427" s="59">
        <v>0.50157120924320797</v>
      </c>
      <c r="P1427" s="59">
        <v>0.48103600582959699</v>
      </c>
      <c r="Q1427" s="59">
        <v>0.45533967119130297</v>
      </c>
      <c r="R1427" s="59">
        <v>0.46246444004551202</v>
      </c>
      <c r="S1427" s="59">
        <v>0.39092670914393501</v>
      </c>
    </row>
    <row r="1428" spans="1:19" x14ac:dyDescent="0.35">
      <c r="A1428" t="s">
        <v>2008</v>
      </c>
      <c r="B1428" t="s">
        <v>2009</v>
      </c>
      <c r="C1428" s="51" t="s">
        <v>40</v>
      </c>
      <c r="D1428" s="51" t="s">
        <v>135</v>
      </c>
      <c r="E1428" s="51" t="s">
        <v>3708</v>
      </c>
      <c r="F1428" s="58">
        <v>99.417968575629303</v>
      </c>
      <c r="G1428" s="58">
        <v>98.383943495635705</v>
      </c>
      <c r="H1428" s="58">
        <v>86.500300191275599</v>
      </c>
      <c r="I1428" s="58">
        <v>100.89075000366699</v>
      </c>
      <c r="J1428" s="58">
        <v>119.772138417812</v>
      </c>
      <c r="K1428" s="58">
        <v>92.094443660321602</v>
      </c>
      <c r="L1428" s="58">
        <v>103.57059139120101</v>
      </c>
      <c r="M1428" s="59">
        <v>0.474193525916414</v>
      </c>
      <c r="N1428" s="59">
        <v>0.49966731702274703</v>
      </c>
      <c r="O1428" s="59">
        <v>0.47256259627712099</v>
      </c>
      <c r="P1428" s="59">
        <v>0.452394830078169</v>
      </c>
      <c r="Q1428" s="59">
        <v>0.42232859396992201</v>
      </c>
      <c r="R1428" s="59">
        <v>0.42560012793154001</v>
      </c>
      <c r="S1428" s="59">
        <v>0.30453188925047298</v>
      </c>
    </row>
    <row r="1429" spans="1:19" x14ac:dyDescent="0.35">
      <c r="A1429" t="s">
        <v>47</v>
      </c>
      <c r="B1429" t="s">
        <v>48</v>
      </c>
      <c r="C1429" s="51" t="s">
        <v>40</v>
      </c>
      <c r="D1429" s="51" t="s">
        <v>49</v>
      </c>
      <c r="E1429" s="51" t="s">
        <v>3708</v>
      </c>
      <c r="F1429" s="58">
        <v>106.60963615053601</v>
      </c>
      <c r="G1429" s="58">
        <v>121.29563248533999</v>
      </c>
      <c r="H1429" s="58">
        <v>101.386017979264</v>
      </c>
      <c r="I1429" s="58">
        <v>118.742460753777</v>
      </c>
      <c r="J1429" s="58"/>
      <c r="K1429" s="58">
        <v>100.898137442989</v>
      </c>
      <c r="L1429" s="58"/>
      <c r="M1429" s="59">
        <v>0.348662992084322</v>
      </c>
      <c r="N1429" s="59">
        <v>0.38160625428867001</v>
      </c>
      <c r="O1429" s="59">
        <v>0.35183373131229401</v>
      </c>
      <c r="P1429" s="59">
        <v>0.32604026000726799</v>
      </c>
      <c r="Q1429" s="59">
        <v>0.29366473813382998</v>
      </c>
      <c r="R1429" s="59">
        <v>0.301991177368574</v>
      </c>
      <c r="S1429" s="59">
        <v>0.23485928720251201</v>
      </c>
    </row>
    <row r="1430" spans="1:19" x14ac:dyDescent="0.35">
      <c r="A1430" t="s">
        <v>485</v>
      </c>
      <c r="B1430" t="s">
        <v>486</v>
      </c>
      <c r="C1430" s="51" t="s">
        <v>40</v>
      </c>
      <c r="D1430" s="51" t="s">
        <v>49</v>
      </c>
      <c r="E1430" s="51" t="s">
        <v>3708</v>
      </c>
      <c r="F1430" s="58">
        <v>106.60963615053601</v>
      </c>
      <c r="G1430" s="58">
        <v>121.29563248533999</v>
      </c>
      <c r="H1430" s="58">
        <v>101.386017979264</v>
      </c>
      <c r="I1430" s="58">
        <v>118.742460753777</v>
      </c>
      <c r="J1430" s="58"/>
      <c r="K1430" s="58">
        <v>100.898137442989</v>
      </c>
      <c r="L1430" s="58"/>
      <c r="M1430" s="59">
        <v>0.348662992084322</v>
      </c>
      <c r="N1430" s="59">
        <v>0.38160625428867001</v>
      </c>
      <c r="O1430" s="59">
        <v>0.35183373131229401</v>
      </c>
      <c r="P1430" s="59">
        <v>0.32604026000726799</v>
      </c>
      <c r="Q1430" s="59">
        <v>0.29366473813382998</v>
      </c>
      <c r="R1430" s="59">
        <v>0.301991177368574</v>
      </c>
      <c r="S1430" s="59">
        <v>0.23485928720251201</v>
      </c>
    </row>
    <row r="1431" spans="1:19" x14ac:dyDescent="0.35">
      <c r="A1431" t="s">
        <v>2802</v>
      </c>
      <c r="B1431" t="s">
        <v>2803</v>
      </c>
      <c r="C1431" s="51" t="s">
        <v>60</v>
      </c>
      <c r="D1431" s="51" t="s">
        <v>146</v>
      </c>
      <c r="E1431" s="51" t="s">
        <v>3707</v>
      </c>
      <c r="F1431" s="58">
        <v>112.01008974507801</v>
      </c>
      <c r="G1431" s="58">
        <v>119.154015784091</v>
      </c>
      <c r="H1431" s="58">
        <v>103.209283053725</v>
      </c>
      <c r="I1431" s="58">
        <v>115.346562191974</v>
      </c>
      <c r="J1431" s="58">
        <v>117.05437360075901</v>
      </c>
      <c r="K1431" s="58">
        <v>91.851586779773598</v>
      </c>
      <c r="L1431" s="58">
        <v>95.737300056208298</v>
      </c>
      <c r="M1431" s="59">
        <v>0.59133133353887801</v>
      </c>
      <c r="N1431" s="59">
        <v>0.63855631854584505</v>
      </c>
      <c r="O1431" s="59">
        <v>0.59687062661359003</v>
      </c>
      <c r="P1431" s="59">
        <v>0.55994609343059898</v>
      </c>
      <c r="Q1431" s="59">
        <v>0.52019189967111201</v>
      </c>
      <c r="R1431" s="59">
        <v>0.53262878871212704</v>
      </c>
      <c r="S1431" s="59">
        <v>0.45550471291788402</v>
      </c>
    </row>
    <row r="1432" spans="1:19" x14ac:dyDescent="0.35">
      <c r="A1432" t="s">
        <v>2804</v>
      </c>
      <c r="B1432" t="s">
        <v>2805</v>
      </c>
      <c r="C1432" s="51" t="s">
        <v>40</v>
      </c>
      <c r="D1432" s="51" t="s">
        <v>146</v>
      </c>
      <c r="E1432" s="51" t="s">
        <v>3707</v>
      </c>
      <c r="F1432" s="58">
        <v>102.039486320582</v>
      </c>
      <c r="G1432" s="58">
        <v>122.80995138612001</v>
      </c>
      <c r="H1432" s="58">
        <v>106.950446730628</v>
      </c>
      <c r="I1432" s="58">
        <v>115.432784003962</v>
      </c>
      <c r="J1432" s="58">
        <v>126.514430530007</v>
      </c>
      <c r="K1432" s="58">
        <v>96.725958285515205</v>
      </c>
      <c r="L1432" s="58">
        <v>91.836261111660704</v>
      </c>
      <c r="M1432" s="59">
        <v>0.76173465490695103</v>
      </c>
      <c r="N1432" s="59">
        <v>0.79428164971850901</v>
      </c>
      <c r="O1432" s="59">
        <v>0.76448826729072805</v>
      </c>
      <c r="P1432" s="59">
        <v>0.73883385898512599</v>
      </c>
      <c r="Q1432" s="59">
        <v>0.70656927636867595</v>
      </c>
      <c r="R1432" s="59">
        <v>0.71325720829288597</v>
      </c>
      <c r="S1432" s="59">
        <v>0.64435043626572597</v>
      </c>
    </row>
    <row r="1433" spans="1:19" x14ac:dyDescent="0.35">
      <c r="A1433" t="s">
        <v>412</v>
      </c>
      <c r="B1433" t="s">
        <v>413</v>
      </c>
      <c r="C1433" s="51" t="s">
        <v>40</v>
      </c>
      <c r="D1433" s="51" t="s">
        <v>99</v>
      </c>
      <c r="E1433" s="51" t="s">
        <v>3708</v>
      </c>
      <c r="F1433" s="58">
        <v>103.30048060141399</v>
      </c>
      <c r="G1433" s="58">
        <v>118.583452380135</v>
      </c>
      <c r="H1433" s="58">
        <v>107.805098688361</v>
      </c>
      <c r="I1433" s="58">
        <v>108.880180822246</v>
      </c>
      <c r="J1433" s="58">
        <v>115.30140660710499</v>
      </c>
      <c r="K1433" s="58">
        <v>101.96014324317299</v>
      </c>
      <c r="L1433" s="58">
        <v>97.280085869037094</v>
      </c>
      <c r="M1433" s="59">
        <v>0.47083177455240299</v>
      </c>
      <c r="N1433" s="59">
        <v>0.49087798711918501</v>
      </c>
      <c r="O1433" s="59">
        <v>0.472176787963002</v>
      </c>
      <c r="P1433" s="59">
        <v>0.45787648749523602</v>
      </c>
      <c r="Q1433" s="59">
        <v>0.43765537789188902</v>
      </c>
      <c r="R1433" s="59">
        <v>0.44122386425667498</v>
      </c>
      <c r="S1433" s="59">
        <v>0.40076186244664003</v>
      </c>
    </row>
    <row r="1434" spans="1:19" x14ac:dyDescent="0.35">
      <c r="A1434" t="s">
        <v>410</v>
      </c>
      <c r="B1434" t="s">
        <v>411</v>
      </c>
      <c r="C1434" s="51" t="s">
        <v>60</v>
      </c>
      <c r="D1434" s="51" t="s">
        <v>99</v>
      </c>
      <c r="E1434" s="51" t="s">
        <v>3708</v>
      </c>
      <c r="F1434" s="58">
        <v>100.92181340828</v>
      </c>
      <c r="G1434" s="58">
        <v>119.356281956256</v>
      </c>
      <c r="H1434" s="58">
        <v>108.935292313296</v>
      </c>
      <c r="I1434" s="58">
        <v>107.08253558272401</v>
      </c>
      <c r="J1434" s="58">
        <v>114.708108065646</v>
      </c>
      <c r="K1434" s="58">
        <v>108.973283516672</v>
      </c>
      <c r="L1434" s="58">
        <v>99.680206204604204</v>
      </c>
      <c r="M1434" s="59">
        <v>0.55892967903295199</v>
      </c>
      <c r="N1434" s="59">
        <v>0.59092613491076895</v>
      </c>
      <c r="O1434" s="59">
        <v>0.561837200251875</v>
      </c>
      <c r="P1434" s="59">
        <v>0.53852953420616301</v>
      </c>
      <c r="Q1434" s="59">
        <v>0.51012901993015303</v>
      </c>
      <c r="R1434" s="59">
        <v>0.51678625607012296</v>
      </c>
      <c r="S1434" s="59">
        <v>0.46260775709091301</v>
      </c>
    </row>
    <row r="1435" spans="1:19" x14ac:dyDescent="0.35">
      <c r="A1435" t="s">
        <v>3408</v>
      </c>
      <c r="B1435" t="s">
        <v>3409</v>
      </c>
      <c r="C1435" s="51" t="s">
        <v>60</v>
      </c>
      <c r="D1435" s="51" t="s">
        <v>106</v>
      </c>
      <c r="E1435" s="51" t="s">
        <v>3708</v>
      </c>
      <c r="F1435" s="58">
        <v>105.755584765417</v>
      </c>
      <c r="G1435" s="58">
        <v>115.512173439794</v>
      </c>
      <c r="H1435" s="58">
        <v>103.434028226891</v>
      </c>
      <c r="I1435" s="58"/>
      <c r="J1435" s="58"/>
      <c r="K1435" s="58"/>
      <c r="L1435" s="58"/>
      <c r="M1435" s="59">
        <v>0.303714372897947</v>
      </c>
      <c r="N1435" s="59">
        <v>0.32046062194973601</v>
      </c>
      <c r="O1435" s="59">
        <v>0.30467908925193399</v>
      </c>
      <c r="P1435" s="59">
        <v>0.29324400294199998</v>
      </c>
      <c r="Q1435" s="59">
        <v>0.27514201909699598</v>
      </c>
      <c r="R1435" s="59">
        <v>0.277949589374551</v>
      </c>
      <c r="S1435" s="59">
        <v>0.24028247876657999</v>
      </c>
    </row>
    <row r="1436" spans="1:19" x14ac:dyDescent="0.35">
      <c r="A1436" t="s">
        <v>3298</v>
      </c>
      <c r="B1436" t="s">
        <v>3299</v>
      </c>
      <c r="C1436" s="51" t="s">
        <v>40</v>
      </c>
      <c r="D1436" s="51" t="s">
        <v>61</v>
      </c>
      <c r="E1436" s="51" t="s">
        <v>3707</v>
      </c>
      <c r="F1436" s="58">
        <v>107.178366538286</v>
      </c>
      <c r="G1436" s="58">
        <v>123.899140104347</v>
      </c>
      <c r="H1436" s="58">
        <v>105.84782618398999</v>
      </c>
      <c r="I1436" s="58">
        <v>112.90349419304999</v>
      </c>
      <c r="J1436" s="58">
        <v>115.26193058571999</v>
      </c>
      <c r="K1436" s="58">
        <v>91.302750869129994</v>
      </c>
      <c r="L1436" s="58">
        <v>91.395796027186407</v>
      </c>
      <c r="M1436" s="59">
        <v>0.61048485370598804</v>
      </c>
      <c r="N1436" s="59">
        <v>0.65620106191022698</v>
      </c>
      <c r="O1436" s="59">
        <v>0.61507448967840195</v>
      </c>
      <c r="P1436" s="59">
        <v>0.58269791618543398</v>
      </c>
      <c r="Q1436" s="59">
        <v>0.545084280808944</v>
      </c>
      <c r="R1436" s="59">
        <v>0.55422955108489302</v>
      </c>
      <c r="S1436" s="59">
        <v>0.48361553726519602</v>
      </c>
    </row>
    <row r="1437" spans="1:19" x14ac:dyDescent="0.35">
      <c r="A1437" t="s">
        <v>432</v>
      </c>
      <c r="B1437" t="s">
        <v>433</v>
      </c>
      <c r="C1437" s="51" t="s">
        <v>60</v>
      </c>
      <c r="D1437" s="51" t="s">
        <v>114</v>
      </c>
      <c r="E1437" s="51" t="s">
        <v>3707</v>
      </c>
      <c r="F1437" s="58">
        <v>98.902992576395803</v>
      </c>
      <c r="G1437" s="58">
        <v>118.10799382731101</v>
      </c>
      <c r="H1437" s="58">
        <v>127.929550060072</v>
      </c>
      <c r="I1437" s="58">
        <v>108.57519104744399</v>
      </c>
      <c r="J1437" s="58">
        <v>102.517545891906</v>
      </c>
      <c r="K1437" s="58">
        <v>104.698050713594</v>
      </c>
      <c r="L1437" s="58">
        <v>93.122915850027098</v>
      </c>
      <c r="M1437" s="59">
        <v>0.59773793886783799</v>
      </c>
      <c r="N1437" s="59">
        <v>0.643191688670535</v>
      </c>
      <c r="O1437" s="59">
        <v>0.60218245351888999</v>
      </c>
      <c r="P1437" s="59">
        <v>0.56853977217173901</v>
      </c>
      <c r="Q1437" s="59">
        <v>0.53055544148084999</v>
      </c>
      <c r="R1437" s="59">
        <v>0.54089559441122403</v>
      </c>
      <c r="S1437" s="59">
        <v>0.47180986158614602</v>
      </c>
    </row>
    <row r="1438" spans="1:19" x14ac:dyDescent="0.35">
      <c r="A1438" t="s">
        <v>2037</v>
      </c>
      <c r="B1438" t="s">
        <v>2038</v>
      </c>
      <c r="C1438" s="51" t="s">
        <v>60</v>
      </c>
      <c r="D1438" s="51" t="s">
        <v>236</v>
      </c>
      <c r="E1438" s="51" t="s">
        <v>3707</v>
      </c>
      <c r="F1438" s="58">
        <v>95.368119935805694</v>
      </c>
      <c r="G1438" s="58">
        <v>114.45918698269</v>
      </c>
      <c r="H1438" s="58">
        <v>104.451849265243</v>
      </c>
      <c r="I1438" s="58">
        <v>109.55853331426999</v>
      </c>
      <c r="J1438" s="58">
        <v>116.148258958296</v>
      </c>
      <c r="K1438" s="58">
        <v>104.01904328565</v>
      </c>
      <c r="L1438" s="58">
        <v>95.980427853549202</v>
      </c>
      <c r="M1438" s="59">
        <v>0.49853095785944901</v>
      </c>
      <c r="N1438" s="59">
        <v>8.2732211270627298E-2</v>
      </c>
      <c r="O1438" s="59">
        <v>5.2609520319125396E-3</v>
      </c>
      <c r="P1438" s="59">
        <v>0.01</v>
      </c>
      <c r="Q1438" s="59">
        <v>0.01</v>
      </c>
      <c r="R1438" s="59">
        <v>0.01</v>
      </c>
      <c r="S1438" s="59">
        <v>0.01</v>
      </c>
    </row>
    <row r="1439" spans="1:19" x14ac:dyDescent="0.35">
      <c r="A1439" t="s">
        <v>2031</v>
      </c>
      <c r="B1439" t="s">
        <v>2032</v>
      </c>
      <c r="C1439" s="51" t="s">
        <v>40</v>
      </c>
      <c r="D1439" s="51" t="s">
        <v>146</v>
      </c>
      <c r="E1439" s="51" t="s">
        <v>3707</v>
      </c>
      <c r="F1439" s="58">
        <v>117.734478798157</v>
      </c>
      <c r="G1439" s="58">
        <v>127.52110734158499</v>
      </c>
      <c r="H1439" s="58">
        <v>109.175053278071</v>
      </c>
      <c r="I1439" s="58">
        <v>127.297955266946</v>
      </c>
      <c r="J1439" s="58">
        <v>128.98100623787599</v>
      </c>
      <c r="K1439" s="58">
        <v>107.267552187573</v>
      </c>
      <c r="L1439" s="58">
        <v>92.956356705951805</v>
      </c>
      <c r="M1439" s="59">
        <v>0.76119843078674798</v>
      </c>
      <c r="N1439" s="59">
        <v>0.79729153403112996</v>
      </c>
      <c r="O1439" s="59">
        <v>0.76401163336859301</v>
      </c>
      <c r="P1439" s="59">
        <v>0.74129531269633098</v>
      </c>
      <c r="Q1439" s="59">
        <v>0.71071752910840302</v>
      </c>
      <c r="R1439" s="59">
        <v>0.71496572518172097</v>
      </c>
      <c r="S1439" s="59">
        <v>0.65475191615644301</v>
      </c>
    </row>
    <row r="1440" spans="1:19" x14ac:dyDescent="0.35">
      <c r="A1440" t="s">
        <v>2912</v>
      </c>
      <c r="B1440" t="s">
        <v>2913</v>
      </c>
      <c r="C1440" s="51" t="s">
        <v>60</v>
      </c>
      <c r="D1440" s="51" t="s">
        <v>61</v>
      </c>
      <c r="E1440" s="51" t="s">
        <v>3707</v>
      </c>
      <c r="F1440" s="58">
        <v>120.961489864116</v>
      </c>
      <c r="G1440" s="58">
        <v>124.68152944270599</v>
      </c>
      <c r="H1440" s="58">
        <v>122.849484601801</v>
      </c>
      <c r="I1440" s="58">
        <v>144.15626029667601</v>
      </c>
      <c r="J1440" s="58">
        <v>126.796264227918</v>
      </c>
      <c r="K1440" s="58">
        <v>98.348885508718496</v>
      </c>
      <c r="L1440" s="58">
        <v>91.985547662306104</v>
      </c>
      <c r="M1440" s="59">
        <v>0.67982696948864396</v>
      </c>
      <c r="N1440" s="59">
        <v>0.71136023383160696</v>
      </c>
      <c r="O1440" s="59">
        <v>0.68289788126378603</v>
      </c>
      <c r="P1440" s="59">
        <v>0.65977659963540103</v>
      </c>
      <c r="Q1440" s="59">
        <v>0.63281146821807999</v>
      </c>
      <c r="R1440" s="59">
        <v>0.63939936816216103</v>
      </c>
      <c r="S1440" s="59">
        <v>0.58748962354157896</v>
      </c>
    </row>
    <row r="1441" spans="1:19" x14ac:dyDescent="0.35">
      <c r="A1441" t="s">
        <v>2910</v>
      </c>
      <c r="B1441" t="s">
        <v>2911</v>
      </c>
      <c r="C1441" s="51" t="s">
        <v>60</v>
      </c>
      <c r="D1441" s="51" t="s">
        <v>61</v>
      </c>
      <c r="E1441" s="51" t="s">
        <v>3707</v>
      </c>
      <c r="F1441" s="58">
        <v>122.313432943726</v>
      </c>
      <c r="G1441" s="58">
        <v>123.614252619369</v>
      </c>
      <c r="H1441" s="58">
        <v>124.001388716368</v>
      </c>
      <c r="I1441" s="58">
        <v>146.18772254590101</v>
      </c>
      <c r="J1441" s="58">
        <v>129.09456012335301</v>
      </c>
      <c r="K1441" s="58">
        <v>105.108837737865</v>
      </c>
      <c r="L1441" s="58">
        <v>91.243942305950398</v>
      </c>
      <c r="M1441" s="59">
        <v>0.67536922366678398</v>
      </c>
      <c r="N1441" s="59">
        <v>0.70848360377655994</v>
      </c>
      <c r="O1441" s="59">
        <v>0.67798545114129705</v>
      </c>
      <c r="P1441" s="59">
        <v>0.65665195383374997</v>
      </c>
      <c r="Q1441" s="59">
        <v>0.62993867866088005</v>
      </c>
      <c r="R1441" s="59">
        <v>0.63465416721312595</v>
      </c>
      <c r="S1441" s="59">
        <v>0.58382851582996198</v>
      </c>
    </row>
    <row r="1442" spans="1:19" x14ac:dyDescent="0.35">
      <c r="A1442" t="s">
        <v>3543</v>
      </c>
      <c r="B1442" t="s">
        <v>3544</v>
      </c>
      <c r="C1442" s="51" t="s">
        <v>40</v>
      </c>
      <c r="D1442" s="51" t="s">
        <v>106</v>
      </c>
      <c r="E1442" s="51" t="s">
        <v>3707</v>
      </c>
      <c r="F1442" s="58">
        <v>110.40619686438301</v>
      </c>
      <c r="G1442" s="58">
        <v>130.21870141780801</v>
      </c>
      <c r="H1442" s="58">
        <v>125.160100998416</v>
      </c>
      <c r="I1442" s="58">
        <v>119.15896619316</v>
      </c>
      <c r="J1442" s="58">
        <v>128.86595631735901</v>
      </c>
      <c r="K1442" s="58">
        <v>104.06270133912901</v>
      </c>
      <c r="L1442" s="58">
        <v>84.020593960852594</v>
      </c>
      <c r="M1442" s="59">
        <v>0.76310367226565801</v>
      </c>
      <c r="N1442" s="59">
        <v>0.795542044023128</v>
      </c>
      <c r="O1442" s="59">
        <v>0.76651023707216204</v>
      </c>
      <c r="P1442" s="59">
        <v>0.74076292317276404</v>
      </c>
      <c r="Q1442" s="59">
        <v>0.70992369241948206</v>
      </c>
      <c r="R1442" s="59">
        <v>0.718443005358541</v>
      </c>
      <c r="S1442" s="59">
        <v>0.65657925150237595</v>
      </c>
    </row>
    <row r="1443" spans="1:19" x14ac:dyDescent="0.35">
      <c r="A1443" t="s">
        <v>2906</v>
      </c>
      <c r="B1443" t="s">
        <v>2907</v>
      </c>
      <c r="C1443" s="51" t="s">
        <v>40</v>
      </c>
      <c r="D1443" s="51" t="s">
        <v>61</v>
      </c>
      <c r="E1443" s="51" t="s">
        <v>3707</v>
      </c>
      <c r="F1443" s="58">
        <v>123.946273015961</v>
      </c>
      <c r="G1443" s="58">
        <v>124.67808004395999</v>
      </c>
      <c r="H1443" s="58">
        <v>119.174133210544</v>
      </c>
      <c r="I1443" s="58">
        <v>143.81805444374999</v>
      </c>
      <c r="J1443" s="58">
        <v>119.240225572198</v>
      </c>
      <c r="K1443" s="58">
        <v>98.588159160977</v>
      </c>
      <c r="L1443" s="58">
        <v>91.548431061210707</v>
      </c>
      <c r="M1443" s="59">
        <v>0.67537319966152498</v>
      </c>
      <c r="N1443" s="59">
        <v>0.708479240601677</v>
      </c>
      <c r="O1443" s="59">
        <v>0.67798545114129705</v>
      </c>
      <c r="P1443" s="59">
        <v>0.65664464530790501</v>
      </c>
      <c r="Q1443" s="59">
        <v>0.62993074547650896</v>
      </c>
      <c r="R1443" s="59">
        <v>0.63464951313409101</v>
      </c>
      <c r="S1443" s="59">
        <v>0.58382334198402097</v>
      </c>
    </row>
    <row r="1444" spans="1:19" x14ac:dyDescent="0.35">
      <c r="A1444" t="s">
        <v>2914</v>
      </c>
      <c r="B1444" t="s">
        <v>2915</v>
      </c>
      <c r="C1444" s="51" t="s">
        <v>60</v>
      </c>
      <c r="D1444" s="51" t="s">
        <v>61</v>
      </c>
      <c r="E1444" s="51" t="s">
        <v>3707</v>
      </c>
      <c r="F1444" s="58">
        <v>122.313432943726</v>
      </c>
      <c r="G1444" s="58">
        <v>121.136730183121</v>
      </c>
      <c r="H1444" s="58">
        <v>113.21301523397599</v>
      </c>
      <c r="I1444" s="58">
        <v>140.91323841627499</v>
      </c>
      <c r="J1444" s="58">
        <v>119.428774246469</v>
      </c>
      <c r="K1444" s="58">
        <v>98.866125945596707</v>
      </c>
      <c r="L1444" s="58">
        <v>95.281069195824699</v>
      </c>
      <c r="M1444" s="59">
        <v>0.67536922366678398</v>
      </c>
      <c r="N1444" s="59">
        <v>0.70848360377655994</v>
      </c>
      <c r="O1444" s="59">
        <v>0.67798545114129705</v>
      </c>
      <c r="P1444" s="59">
        <v>0.65665195383374997</v>
      </c>
      <c r="Q1444" s="59">
        <v>0.62993867866088005</v>
      </c>
      <c r="R1444" s="59">
        <v>0.63465416721312595</v>
      </c>
      <c r="S1444" s="59">
        <v>0.58382851582996198</v>
      </c>
    </row>
    <row r="1445" spans="1:19" x14ac:dyDescent="0.35">
      <c r="A1445" t="s">
        <v>2908</v>
      </c>
      <c r="B1445" t="s">
        <v>2909</v>
      </c>
      <c r="C1445" s="51" t="s">
        <v>40</v>
      </c>
      <c r="D1445" s="51" t="s">
        <v>61</v>
      </c>
      <c r="E1445" s="51" t="s">
        <v>3707</v>
      </c>
      <c r="F1445" s="58">
        <v>121.245663897292</v>
      </c>
      <c r="G1445" s="58">
        <v>125.91684126208401</v>
      </c>
      <c r="H1445" s="58">
        <v>113.36767410524401</v>
      </c>
      <c r="I1445" s="58">
        <v>146.455296508564</v>
      </c>
      <c r="J1445" s="58">
        <v>127.697794246871</v>
      </c>
      <c r="K1445" s="58">
        <v>98.588159160977</v>
      </c>
      <c r="L1445" s="58">
        <v>91.548431061210707</v>
      </c>
      <c r="M1445" s="59">
        <v>0.67537319966152498</v>
      </c>
      <c r="N1445" s="59">
        <v>0.708479240601677</v>
      </c>
      <c r="O1445" s="59">
        <v>0.67798545114129705</v>
      </c>
      <c r="P1445" s="59">
        <v>0.65664464530790501</v>
      </c>
      <c r="Q1445" s="59">
        <v>0.62993074547650896</v>
      </c>
      <c r="R1445" s="59">
        <v>0.63464951313409101</v>
      </c>
      <c r="S1445" s="59">
        <v>0.58382334198402097</v>
      </c>
    </row>
    <row r="1446" spans="1:19" x14ac:dyDescent="0.35">
      <c r="A1446" t="s">
        <v>2027</v>
      </c>
      <c r="B1446" t="s">
        <v>2028</v>
      </c>
      <c r="C1446" s="51" t="s">
        <v>60</v>
      </c>
      <c r="D1446" s="51" t="s">
        <v>146</v>
      </c>
      <c r="E1446" s="51" t="s">
        <v>3708</v>
      </c>
      <c r="F1446" s="58">
        <v>112.714762698382</v>
      </c>
      <c r="G1446" s="58">
        <v>126.987863146916</v>
      </c>
      <c r="H1446" s="58">
        <v>112.972346513536</v>
      </c>
      <c r="I1446" s="58">
        <v>125.898234825404</v>
      </c>
      <c r="J1446" s="58">
        <v>124.322015308068</v>
      </c>
      <c r="K1446" s="58">
        <v>108.511763712987</v>
      </c>
      <c r="L1446" s="58">
        <v>93.365150718466793</v>
      </c>
      <c r="M1446" s="59">
        <v>0.53740461650534999</v>
      </c>
      <c r="N1446" s="59">
        <v>0.56124159992160405</v>
      </c>
      <c r="O1446" s="59">
        <v>0.53868745550741404</v>
      </c>
      <c r="P1446" s="59">
        <v>0.52404741618106199</v>
      </c>
      <c r="Q1446" s="59">
        <v>0.50250702197913599</v>
      </c>
      <c r="R1446" s="59">
        <v>0.50435093483975502</v>
      </c>
      <c r="S1446" s="59">
        <v>0.46048747538653501</v>
      </c>
    </row>
    <row r="1447" spans="1:19" x14ac:dyDescent="0.35">
      <c r="A1447" t="s">
        <v>2192</v>
      </c>
      <c r="B1447" t="s">
        <v>2193</v>
      </c>
      <c r="C1447" s="51" t="s">
        <v>40</v>
      </c>
      <c r="D1447" s="51" t="s">
        <v>216</v>
      </c>
      <c r="E1447" s="51" t="s">
        <v>3707</v>
      </c>
      <c r="F1447" s="58">
        <v>111.64207809112</v>
      </c>
      <c r="G1447" s="58">
        <v>104.02731818743401</v>
      </c>
      <c r="H1447" s="58">
        <v>98.888192106193301</v>
      </c>
      <c r="I1447" s="58">
        <v>93.585958551669293</v>
      </c>
      <c r="J1447" s="58">
        <v>104.326493551583</v>
      </c>
      <c r="K1447" s="58">
        <v>92.526151004638606</v>
      </c>
      <c r="L1447" s="58">
        <v>97.878794697195602</v>
      </c>
      <c r="M1447" s="59">
        <v>0.555832727628365</v>
      </c>
      <c r="N1447" s="59">
        <v>0.61477673349043704</v>
      </c>
      <c r="O1447" s="59">
        <v>0.56277907530703997</v>
      </c>
      <c r="P1447" s="59">
        <v>0.51396606052520799</v>
      </c>
      <c r="Q1447" s="59">
        <v>0.45911941454711303</v>
      </c>
      <c r="R1447" s="59">
        <v>0.47692513195757502</v>
      </c>
      <c r="S1447" s="59">
        <v>0.37009963437124499</v>
      </c>
    </row>
    <row r="1448" spans="1:19" x14ac:dyDescent="0.35">
      <c r="A1448" t="s">
        <v>1679</v>
      </c>
      <c r="B1448" t="s">
        <v>1680</v>
      </c>
      <c r="C1448" s="51" t="s">
        <v>60</v>
      </c>
      <c r="D1448" s="51" t="s">
        <v>73</v>
      </c>
      <c r="E1448" s="51" t="s">
        <v>3708</v>
      </c>
      <c r="F1448" s="58">
        <v>114.949868206679</v>
      </c>
      <c r="G1448" s="58">
        <v>110.077530735981</v>
      </c>
      <c r="H1448" s="58">
        <v>113.28972058759101</v>
      </c>
      <c r="I1448" s="58">
        <v>110.562460641006</v>
      </c>
      <c r="J1448" s="58">
        <v>103.674560088383</v>
      </c>
      <c r="K1448" s="58">
        <v>101.923726177422</v>
      </c>
      <c r="L1448" s="58">
        <v>93.918431788784105</v>
      </c>
      <c r="M1448" s="59">
        <v>0.52259020688878199</v>
      </c>
      <c r="N1448" s="59">
        <v>0.54400814889667704</v>
      </c>
      <c r="O1448" s="59">
        <v>0.52198039854983402</v>
      </c>
      <c r="P1448" s="59">
        <v>0.50174458502224895</v>
      </c>
      <c r="Q1448" s="59">
        <v>0.47645495894128098</v>
      </c>
      <c r="R1448" s="59">
        <v>0.48309308420265701</v>
      </c>
      <c r="S1448" s="59">
        <v>0.43149976904866999</v>
      </c>
    </row>
    <row r="1449" spans="1:19" x14ac:dyDescent="0.35">
      <c r="A1449" t="s">
        <v>1671</v>
      </c>
      <c r="B1449" t="s">
        <v>1672</v>
      </c>
      <c r="C1449" s="51" t="s">
        <v>40</v>
      </c>
      <c r="D1449" s="51" t="s">
        <v>73</v>
      </c>
      <c r="E1449" s="51" t="s">
        <v>3708</v>
      </c>
      <c r="F1449" s="58">
        <v>114.949868206679</v>
      </c>
      <c r="G1449" s="58">
        <v>110.077530735981</v>
      </c>
      <c r="H1449" s="58">
        <v>113.28972058759101</v>
      </c>
      <c r="I1449" s="58">
        <v>110.562460641006</v>
      </c>
      <c r="J1449" s="58">
        <v>103.674560088383</v>
      </c>
      <c r="K1449" s="58">
        <v>101.923726177422</v>
      </c>
      <c r="L1449" s="58">
        <v>93.918431788784105</v>
      </c>
      <c r="M1449" s="59">
        <v>0.52259020688878199</v>
      </c>
      <c r="N1449" s="59">
        <v>0.54400814889667704</v>
      </c>
      <c r="O1449" s="59">
        <v>0.52198039854983402</v>
      </c>
      <c r="P1449" s="59">
        <v>0.50174458502224895</v>
      </c>
      <c r="Q1449" s="59">
        <v>0.47645495894128098</v>
      </c>
      <c r="R1449" s="59">
        <v>0.48309308420265701</v>
      </c>
      <c r="S1449" s="59">
        <v>0.43149976904866999</v>
      </c>
    </row>
    <row r="1450" spans="1:19" x14ac:dyDescent="0.35">
      <c r="A1450" t="s">
        <v>1673</v>
      </c>
      <c r="B1450" t="s">
        <v>1674</v>
      </c>
      <c r="C1450" s="51" t="s">
        <v>40</v>
      </c>
      <c r="D1450" s="51" t="s">
        <v>73</v>
      </c>
      <c r="E1450" s="51" t="s">
        <v>3707</v>
      </c>
      <c r="F1450" s="58">
        <v>117.458333514332</v>
      </c>
      <c r="G1450" s="58">
        <v>112.722332585686</v>
      </c>
      <c r="H1450" s="58">
        <v>118.262292645974</v>
      </c>
      <c r="I1450" s="58">
        <v>116.27527610043001</v>
      </c>
      <c r="J1450" s="58">
        <v>100.90491663687</v>
      </c>
      <c r="K1450" s="58">
        <v>98.338497013261602</v>
      </c>
      <c r="L1450" s="58">
        <v>99.242018088827507</v>
      </c>
      <c r="M1450" s="59">
        <v>0.63688332363954903</v>
      </c>
      <c r="N1450" s="59">
        <v>0.67463724923225199</v>
      </c>
      <c r="O1450" s="59">
        <v>0.63976086563296497</v>
      </c>
      <c r="P1450" s="59">
        <v>0.60680521918858299</v>
      </c>
      <c r="Q1450" s="59">
        <v>0.570889007642852</v>
      </c>
      <c r="R1450" s="59">
        <v>0.58241161191315305</v>
      </c>
      <c r="S1450" s="59">
        <v>0.51321978848609195</v>
      </c>
    </row>
    <row r="1451" spans="1:19" x14ac:dyDescent="0.35">
      <c r="A1451" t="s">
        <v>1677</v>
      </c>
      <c r="B1451" t="s">
        <v>1678</v>
      </c>
      <c r="C1451" s="51" t="s">
        <v>60</v>
      </c>
      <c r="D1451" s="51" t="s">
        <v>73</v>
      </c>
      <c r="E1451" s="51" t="s">
        <v>3708</v>
      </c>
      <c r="F1451" s="58">
        <v>114.949868206679</v>
      </c>
      <c r="G1451" s="58">
        <v>110.077530735981</v>
      </c>
      <c r="H1451" s="58">
        <v>113.28972058759101</v>
      </c>
      <c r="I1451" s="58">
        <v>110.562460641006</v>
      </c>
      <c r="J1451" s="58">
        <v>103.674560088383</v>
      </c>
      <c r="K1451" s="58">
        <v>101.923726177422</v>
      </c>
      <c r="L1451" s="58">
        <v>93.918431788784105</v>
      </c>
      <c r="M1451" s="59">
        <v>0.52259020688878199</v>
      </c>
      <c r="N1451" s="59">
        <v>0.54400814889667704</v>
      </c>
      <c r="O1451" s="59">
        <v>0.52198039854983402</v>
      </c>
      <c r="P1451" s="59">
        <v>0.50174458502224895</v>
      </c>
      <c r="Q1451" s="59">
        <v>0.47645495894128098</v>
      </c>
      <c r="R1451" s="59">
        <v>0.48309308420265701</v>
      </c>
      <c r="S1451" s="59">
        <v>0.43149976904866999</v>
      </c>
    </row>
    <row r="1452" spans="1:19" x14ac:dyDescent="0.35">
      <c r="A1452" t="s">
        <v>1675</v>
      </c>
      <c r="B1452" t="s">
        <v>1676</v>
      </c>
      <c r="C1452" s="51" t="s">
        <v>40</v>
      </c>
      <c r="D1452" s="51" t="s">
        <v>73</v>
      </c>
      <c r="E1452" s="51" t="s">
        <v>3707</v>
      </c>
      <c r="F1452" s="58">
        <v>117.808485297283</v>
      </c>
      <c r="G1452" s="58">
        <v>117.740419326685</v>
      </c>
      <c r="H1452" s="58">
        <v>113.630847601523</v>
      </c>
      <c r="I1452" s="58">
        <v>116.77774882246599</v>
      </c>
      <c r="J1452" s="58">
        <v>101.833616582522</v>
      </c>
      <c r="K1452" s="58">
        <v>110.73697714658201</v>
      </c>
      <c r="L1452" s="58">
        <v>91.226753424605107</v>
      </c>
      <c r="M1452" s="59">
        <v>0.63492566401480799</v>
      </c>
      <c r="N1452" s="59">
        <v>0.67331452526265401</v>
      </c>
      <c r="O1452" s="59">
        <v>0.63770752961303601</v>
      </c>
      <c r="P1452" s="59">
        <v>0.60543581009907999</v>
      </c>
      <c r="Q1452" s="59">
        <v>0.56964234120601598</v>
      </c>
      <c r="R1452" s="59">
        <v>0.58048096363580803</v>
      </c>
      <c r="S1452" s="59">
        <v>0.51174232529826202</v>
      </c>
    </row>
    <row r="1453" spans="1:19" x14ac:dyDescent="0.35">
      <c r="A1453" t="s">
        <v>1388</v>
      </c>
      <c r="B1453" t="s">
        <v>1389</v>
      </c>
      <c r="C1453" s="51" t="s">
        <v>60</v>
      </c>
      <c r="D1453" s="51" t="s">
        <v>236</v>
      </c>
      <c r="E1453" s="51" t="s">
        <v>3708</v>
      </c>
      <c r="F1453" s="58">
        <v>109.041200239909</v>
      </c>
      <c r="G1453" s="58">
        <v>116.01654123925</v>
      </c>
      <c r="H1453" s="58">
        <v>117.617180954033</v>
      </c>
      <c r="I1453" s="58">
        <v>105.70540461959899</v>
      </c>
      <c r="J1453" s="58">
        <v>104.983011638294</v>
      </c>
      <c r="K1453" s="58">
        <v>115.80412060113299</v>
      </c>
      <c r="L1453" s="58">
        <v>94.456951628205701</v>
      </c>
      <c r="M1453" s="59">
        <v>0.47653194380673802</v>
      </c>
      <c r="N1453" s="59">
        <v>0.50080460736038901</v>
      </c>
      <c r="O1453" s="59">
        <v>0.47911558759633099</v>
      </c>
      <c r="P1453" s="59">
        <v>0.45920836314077501</v>
      </c>
      <c r="Q1453" s="59">
        <v>0.434788367144191</v>
      </c>
      <c r="R1453" s="59">
        <v>0.44196935894733302</v>
      </c>
      <c r="S1453" s="59">
        <v>0.39585245573568401</v>
      </c>
    </row>
    <row r="1454" spans="1:19" x14ac:dyDescent="0.35">
      <c r="A1454" t="s">
        <v>1386</v>
      </c>
      <c r="B1454" t="s">
        <v>1387</v>
      </c>
      <c r="C1454" s="51" t="s">
        <v>60</v>
      </c>
      <c r="D1454" s="51" t="s">
        <v>236</v>
      </c>
      <c r="E1454" s="51" t="s">
        <v>3707</v>
      </c>
      <c r="F1454" s="58">
        <v>108.296711243902</v>
      </c>
      <c r="G1454" s="58">
        <v>114.906524722882</v>
      </c>
      <c r="H1454" s="58">
        <v>124.301401963347</v>
      </c>
      <c r="I1454" s="58">
        <v>103.268636221699</v>
      </c>
      <c r="J1454" s="58">
        <v>102.42194442691201</v>
      </c>
      <c r="K1454" s="58">
        <v>118.777913423141</v>
      </c>
      <c r="L1454" s="58">
        <v>96.894563816005899</v>
      </c>
      <c r="M1454" s="59">
        <v>0.61022494851194697</v>
      </c>
      <c r="N1454" s="59">
        <v>0.65234055800578306</v>
      </c>
      <c r="O1454" s="59">
        <v>0.61536206397119497</v>
      </c>
      <c r="P1454" s="59">
        <v>0.58053824934656995</v>
      </c>
      <c r="Q1454" s="59">
        <v>0.54343787175008595</v>
      </c>
      <c r="R1454" s="59">
        <v>0.555987760392745</v>
      </c>
      <c r="S1454" s="59">
        <v>0.48799675678159599</v>
      </c>
    </row>
    <row r="1455" spans="1:19" x14ac:dyDescent="0.35">
      <c r="A1455" t="s">
        <v>1382</v>
      </c>
      <c r="B1455" t="s">
        <v>1383</v>
      </c>
      <c r="C1455" s="51" t="s">
        <v>40</v>
      </c>
      <c r="D1455" s="51" t="s">
        <v>236</v>
      </c>
      <c r="E1455" s="51" t="s">
        <v>3707</v>
      </c>
      <c r="F1455" s="58">
        <v>105.15326471201099</v>
      </c>
      <c r="G1455" s="58">
        <v>115.903006743391</v>
      </c>
      <c r="H1455" s="58">
        <v>121.535848686416</v>
      </c>
      <c r="I1455" s="58">
        <v>103.164501907811</v>
      </c>
      <c r="J1455" s="58">
        <v>106.576240697001</v>
      </c>
      <c r="K1455" s="58">
        <v>127.779728197807</v>
      </c>
      <c r="L1455" s="58">
        <v>92.016102573139193</v>
      </c>
      <c r="M1455" s="59">
        <v>0.69199056325708197</v>
      </c>
      <c r="N1455" s="59">
        <v>0.73295384053855395</v>
      </c>
      <c r="O1455" s="59">
        <v>0.69668818053360404</v>
      </c>
      <c r="P1455" s="59">
        <v>0.66307884464542499</v>
      </c>
      <c r="Q1455" s="59">
        <v>0.62508851941767096</v>
      </c>
      <c r="R1455" s="59">
        <v>0.63724688910261695</v>
      </c>
      <c r="S1455" s="59">
        <v>0.56506851693562699</v>
      </c>
    </row>
    <row r="1456" spans="1:19" x14ac:dyDescent="0.35">
      <c r="A1456" t="s">
        <v>1384</v>
      </c>
      <c r="B1456" t="s">
        <v>1385</v>
      </c>
      <c r="C1456" s="51" t="s">
        <v>60</v>
      </c>
      <c r="D1456" s="51" t="s">
        <v>236</v>
      </c>
      <c r="E1456" s="51" t="s">
        <v>3707</v>
      </c>
      <c r="F1456" s="58">
        <v>111.82460924985099</v>
      </c>
      <c r="G1456" s="58">
        <v>125.902090976019</v>
      </c>
      <c r="H1456" s="58">
        <v>114.710925549169</v>
      </c>
      <c r="I1456" s="58">
        <v>105.868271577372</v>
      </c>
      <c r="J1456" s="58">
        <v>108.011372633387</v>
      </c>
      <c r="K1456" s="58">
        <v>118.786455839383</v>
      </c>
      <c r="L1456" s="58">
        <v>91.186543720029405</v>
      </c>
      <c r="M1456" s="59">
        <v>0.60952942593456805</v>
      </c>
      <c r="N1456" s="59">
        <v>0.65180836415210897</v>
      </c>
      <c r="O1456" s="59">
        <v>0.61464757635375999</v>
      </c>
      <c r="P1456" s="59">
        <v>0.58003516019201795</v>
      </c>
      <c r="Q1456" s="59">
        <v>0.54300526033045404</v>
      </c>
      <c r="R1456" s="59">
        <v>0.55538732368966304</v>
      </c>
      <c r="S1456" s="59">
        <v>0.48760725503025099</v>
      </c>
    </row>
    <row r="1457" spans="1:19" x14ac:dyDescent="0.35">
      <c r="A1457" t="s">
        <v>2558</v>
      </c>
      <c r="B1457" t="s">
        <v>2559</v>
      </c>
      <c r="C1457" s="51" t="s">
        <v>40</v>
      </c>
      <c r="D1457" s="51" t="s">
        <v>44</v>
      </c>
      <c r="E1457" s="51" t="s">
        <v>3708</v>
      </c>
      <c r="F1457" s="58">
        <v>104.145738594386</v>
      </c>
      <c r="G1457" s="58">
        <v>116.55369475249699</v>
      </c>
      <c r="H1457" s="58">
        <v>111.479466677649</v>
      </c>
      <c r="I1457" s="58">
        <v>105.421127169375</v>
      </c>
      <c r="J1457" s="58">
        <v>102.85371944321599</v>
      </c>
      <c r="K1457" s="58">
        <v>117.76881900517</v>
      </c>
      <c r="L1457" s="58">
        <v>93.131733522925003</v>
      </c>
      <c r="M1457" s="59">
        <v>0.45143230213336</v>
      </c>
      <c r="N1457" s="59">
        <v>0.48330719200403799</v>
      </c>
      <c r="O1457" s="59">
        <v>0.455011399638512</v>
      </c>
      <c r="P1457" s="59">
        <v>0.42931032726368101</v>
      </c>
      <c r="Q1457" s="59">
        <v>0.39993142823331901</v>
      </c>
      <c r="R1457" s="59">
        <v>0.40893569156631798</v>
      </c>
      <c r="S1457" s="59">
        <v>0.356177093863419</v>
      </c>
    </row>
    <row r="1458" spans="1:19" x14ac:dyDescent="0.35">
      <c r="A1458" t="s">
        <v>2560</v>
      </c>
      <c r="B1458" t="s">
        <v>2561</v>
      </c>
      <c r="C1458" s="51" t="s">
        <v>60</v>
      </c>
      <c r="D1458" s="51" t="s">
        <v>44</v>
      </c>
      <c r="E1458" s="51" t="s">
        <v>3707</v>
      </c>
      <c r="F1458" s="58">
        <v>104.736698240546</v>
      </c>
      <c r="G1458" s="58">
        <v>114.010863699998</v>
      </c>
      <c r="H1458" s="58">
        <v>116.534379739394</v>
      </c>
      <c r="I1458" s="58">
        <v>107.776955238974</v>
      </c>
      <c r="J1458" s="58">
        <v>102.46055178279001</v>
      </c>
      <c r="K1458" s="58">
        <v>121.984071433265</v>
      </c>
      <c r="L1458" s="58">
        <v>92.6151462496356</v>
      </c>
      <c r="M1458" s="59">
        <v>0.59506222466595504</v>
      </c>
      <c r="N1458" s="59">
        <v>0.64284998311149999</v>
      </c>
      <c r="O1458" s="59">
        <v>0.60082614533188605</v>
      </c>
      <c r="P1458" s="59">
        <v>0.56206810915187899</v>
      </c>
      <c r="Q1458" s="59">
        <v>0.52083049848734297</v>
      </c>
      <c r="R1458" s="59">
        <v>0.53449480967007001</v>
      </c>
      <c r="S1458" s="59">
        <v>0.46034400794401698</v>
      </c>
    </row>
    <row r="1459" spans="1:19" x14ac:dyDescent="0.35">
      <c r="A1459" t="s">
        <v>2562</v>
      </c>
      <c r="B1459" t="s">
        <v>2563</v>
      </c>
      <c r="C1459" s="51" t="s">
        <v>60</v>
      </c>
      <c r="D1459" s="51" t="s">
        <v>44</v>
      </c>
      <c r="E1459" s="51" t="s">
        <v>3708</v>
      </c>
      <c r="F1459" s="58">
        <v>104.145738594386</v>
      </c>
      <c r="G1459" s="58">
        <v>116.55369475249699</v>
      </c>
      <c r="H1459" s="58">
        <v>111.479466677649</v>
      </c>
      <c r="I1459" s="58">
        <v>105.421127169375</v>
      </c>
      <c r="J1459" s="58">
        <v>102.85371944321599</v>
      </c>
      <c r="K1459" s="58">
        <v>117.76881900517</v>
      </c>
      <c r="L1459" s="58">
        <v>93.131733522925003</v>
      </c>
      <c r="M1459" s="59">
        <v>0.45143230213336</v>
      </c>
      <c r="N1459" s="59">
        <v>0.48330719200403799</v>
      </c>
      <c r="O1459" s="59">
        <v>0.455011399638512</v>
      </c>
      <c r="P1459" s="59">
        <v>0.42931032726368101</v>
      </c>
      <c r="Q1459" s="59">
        <v>0.39993142823331901</v>
      </c>
      <c r="R1459" s="59">
        <v>0.40893569156631798</v>
      </c>
      <c r="S1459" s="59">
        <v>0.356177093863419</v>
      </c>
    </row>
    <row r="1460" spans="1:19" x14ac:dyDescent="0.35">
      <c r="A1460" t="s">
        <v>2566</v>
      </c>
      <c r="B1460" t="s">
        <v>2567</v>
      </c>
      <c r="C1460" s="51" t="s">
        <v>60</v>
      </c>
      <c r="D1460" s="51" t="s">
        <v>44</v>
      </c>
      <c r="E1460" s="51" t="s">
        <v>3708</v>
      </c>
      <c r="F1460" s="58">
        <v>104.145738594386</v>
      </c>
      <c r="G1460" s="58">
        <v>116.55369475249699</v>
      </c>
      <c r="H1460" s="58">
        <v>111.479466677649</v>
      </c>
      <c r="I1460" s="58">
        <v>105.421127169375</v>
      </c>
      <c r="J1460" s="58">
        <v>102.85371944321599</v>
      </c>
      <c r="K1460" s="58">
        <v>117.76881900517</v>
      </c>
      <c r="L1460" s="58">
        <v>93.131733522925003</v>
      </c>
      <c r="M1460" s="59">
        <v>0.45143230213336</v>
      </c>
      <c r="N1460" s="59">
        <v>0.48330719200403799</v>
      </c>
      <c r="O1460" s="59">
        <v>0.455011399638512</v>
      </c>
      <c r="P1460" s="59">
        <v>0.42931032726368101</v>
      </c>
      <c r="Q1460" s="59">
        <v>0.39993142823331901</v>
      </c>
      <c r="R1460" s="59">
        <v>0.40893569156631798</v>
      </c>
      <c r="S1460" s="59">
        <v>0.356177093863419</v>
      </c>
    </row>
    <row r="1461" spans="1:19" x14ac:dyDescent="0.35">
      <c r="A1461" t="s">
        <v>2564</v>
      </c>
      <c r="B1461" t="s">
        <v>2565</v>
      </c>
      <c r="C1461" s="51" t="s">
        <v>60</v>
      </c>
      <c r="D1461" s="51" t="s">
        <v>44</v>
      </c>
      <c r="E1461" s="51" t="s">
        <v>3708</v>
      </c>
      <c r="F1461" s="58">
        <v>104.145738594386</v>
      </c>
      <c r="G1461" s="58">
        <v>116.55369475249699</v>
      </c>
      <c r="H1461" s="58">
        <v>111.479466677649</v>
      </c>
      <c r="I1461" s="58">
        <v>105.421127169375</v>
      </c>
      <c r="J1461" s="58">
        <v>102.85371944321599</v>
      </c>
      <c r="K1461" s="58">
        <v>117.76881900517</v>
      </c>
      <c r="L1461" s="58">
        <v>93.131733522925003</v>
      </c>
      <c r="M1461" s="59">
        <v>0.45143230213336</v>
      </c>
      <c r="N1461" s="59">
        <v>0.48330719200403799</v>
      </c>
      <c r="O1461" s="59">
        <v>0.455011399638512</v>
      </c>
      <c r="P1461" s="59">
        <v>0.42931032726368101</v>
      </c>
      <c r="Q1461" s="59">
        <v>0.39993142823331901</v>
      </c>
      <c r="R1461" s="59">
        <v>0.40893569156631798</v>
      </c>
      <c r="S1461" s="59">
        <v>0.356177093863419</v>
      </c>
    </row>
    <row r="1462" spans="1:19" x14ac:dyDescent="0.35">
      <c r="A1462" t="s">
        <v>2570</v>
      </c>
      <c r="B1462" t="s">
        <v>2571</v>
      </c>
      <c r="C1462" s="51" t="s">
        <v>60</v>
      </c>
      <c r="D1462" s="51" t="s">
        <v>44</v>
      </c>
      <c r="E1462" s="51" t="s">
        <v>3708</v>
      </c>
      <c r="F1462" s="58">
        <v>104.145738594386</v>
      </c>
      <c r="G1462" s="58">
        <v>116.55369475249699</v>
      </c>
      <c r="H1462" s="58">
        <v>111.479466677649</v>
      </c>
      <c r="I1462" s="58">
        <v>105.421127169375</v>
      </c>
      <c r="J1462" s="58">
        <v>102.85371944321599</v>
      </c>
      <c r="K1462" s="58">
        <v>117.76881900517</v>
      </c>
      <c r="L1462" s="58">
        <v>93.131733522925003</v>
      </c>
      <c r="M1462" s="59">
        <v>0.45143230213336</v>
      </c>
      <c r="N1462" s="59">
        <v>0.48330719200403799</v>
      </c>
      <c r="O1462" s="59">
        <v>0.455011399638512</v>
      </c>
      <c r="P1462" s="59">
        <v>0.42931032726368101</v>
      </c>
      <c r="Q1462" s="59">
        <v>0.39993142823331901</v>
      </c>
      <c r="R1462" s="59">
        <v>0.40893569156631798</v>
      </c>
      <c r="S1462" s="59">
        <v>0.356177093863419</v>
      </c>
    </row>
    <row r="1463" spans="1:19" x14ac:dyDescent="0.35">
      <c r="A1463" t="s">
        <v>2568</v>
      </c>
      <c r="B1463" t="s">
        <v>2569</v>
      </c>
      <c r="C1463" s="51" t="s">
        <v>60</v>
      </c>
      <c r="D1463" s="51" t="s">
        <v>44</v>
      </c>
      <c r="E1463" s="51" t="s">
        <v>3708</v>
      </c>
      <c r="F1463" s="58">
        <v>104.145738594386</v>
      </c>
      <c r="G1463" s="58">
        <v>116.55369475249699</v>
      </c>
      <c r="H1463" s="58">
        <v>111.479466677649</v>
      </c>
      <c r="I1463" s="58">
        <v>105.421127169375</v>
      </c>
      <c r="J1463" s="58">
        <v>102.85371944321599</v>
      </c>
      <c r="K1463" s="58">
        <v>117.76881900517</v>
      </c>
      <c r="L1463" s="58">
        <v>93.131733522925003</v>
      </c>
      <c r="M1463" s="59">
        <v>0.45143230213336</v>
      </c>
      <c r="N1463" s="59">
        <v>0.48330719200403799</v>
      </c>
      <c r="O1463" s="59">
        <v>0.455011399638512</v>
      </c>
      <c r="P1463" s="59">
        <v>0.42931032726368101</v>
      </c>
      <c r="Q1463" s="59">
        <v>0.39993142823331901</v>
      </c>
      <c r="R1463" s="59">
        <v>0.40893569156631798</v>
      </c>
      <c r="S1463" s="59">
        <v>0.356177093863419</v>
      </c>
    </row>
    <row r="1464" spans="1:19" x14ac:dyDescent="0.35">
      <c r="A1464" t="s">
        <v>3174</v>
      </c>
      <c r="B1464" t="s">
        <v>3175</v>
      </c>
      <c r="C1464" s="51" t="s">
        <v>40</v>
      </c>
      <c r="D1464" s="51" t="s">
        <v>109</v>
      </c>
      <c r="E1464" s="51" t="s">
        <v>3707</v>
      </c>
      <c r="F1464" s="58">
        <v>97.226723524249493</v>
      </c>
      <c r="G1464" s="58">
        <v>115.214046833916</v>
      </c>
      <c r="H1464" s="58">
        <v>99.785289205852706</v>
      </c>
      <c r="I1464" s="58">
        <v>96.061797202381896</v>
      </c>
      <c r="J1464" s="58">
        <v>93.715570647281595</v>
      </c>
      <c r="K1464" s="58">
        <v>95.471020007893898</v>
      </c>
      <c r="L1464" s="58">
        <v>111.812029365256</v>
      </c>
      <c r="M1464" s="59">
        <v>0.50500875077607899</v>
      </c>
      <c r="N1464" s="59">
        <v>0.56079564422093098</v>
      </c>
      <c r="O1464" s="59">
        <v>0.50954085346238398</v>
      </c>
      <c r="P1464" s="59">
        <v>0.46961149500851601</v>
      </c>
      <c r="Q1464" s="59">
        <v>0.42653594340581302</v>
      </c>
      <c r="R1464" s="59">
        <v>0.43842206968650099</v>
      </c>
      <c r="S1464" s="59">
        <v>0.36476940291277798</v>
      </c>
    </row>
    <row r="1465" spans="1:19" x14ac:dyDescent="0.35">
      <c r="A1465" t="s">
        <v>1598</v>
      </c>
      <c r="B1465" t="s">
        <v>1599</v>
      </c>
      <c r="C1465" s="51" t="s">
        <v>40</v>
      </c>
      <c r="D1465" s="51" t="s">
        <v>216</v>
      </c>
      <c r="E1465" s="51" t="s">
        <v>3708</v>
      </c>
      <c r="F1465" s="58">
        <v>112.909036585756</v>
      </c>
      <c r="G1465" s="58">
        <v>115.471404831762</v>
      </c>
      <c r="H1465" s="58">
        <v>94.563428530536996</v>
      </c>
      <c r="I1465" s="58">
        <v>105.517880132568</v>
      </c>
      <c r="J1465" s="58">
        <v>121.501410146795</v>
      </c>
      <c r="K1465" s="58">
        <v>97.771618831534795</v>
      </c>
      <c r="L1465" s="58">
        <v>97.053756296647407</v>
      </c>
      <c r="M1465" s="59">
        <v>0.474659699433991</v>
      </c>
      <c r="N1465" s="59">
        <v>0.49756564401515202</v>
      </c>
      <c r="O1465" s="59">
        <v>0.46991969206408202</v>
      </c>
      <c r="P1465" s="59">
        <v>0.45606402072781199</v>
      </c>
      <c r="Q1465" s="59">
        <v>0.43032217636717701</v>
      </c>
      <c r="R1465" s="59">
        <v>0.43380840668679099</v>
      </c>
      <c r="S1465" s="59">
        <v>0.37574637047147402</v>
      </c>
    </row>
    <row r="1466" spans="1:19" x14ac:dyDescent="0.35">
      <c r="A1466" t="s">
        <v>1667</v>
      </c>
      <c r="B1466" t="s">
        <v>1668</v>
      </c>
      <c r="C1466" s="51" t="s">
        <v>60</v>
      </c>
      <c r="D1466" s="51" t="s">
        <v>216</v>
      </c>
      <c r="E1466" s="51" t="s">
        <v>3708</v>
      </c>
      <c r="F1466" s="58">
        <v>112.707553209168</v>
      </c>
      <c r="G1466" s="58">
        <v>111.070103437911</v>
      </c>
      <c r="H1466" s="58">
        <v>97.591754756559396</v>
      </c>
      <c r="I1466" s="58">
        <v>104.80392534991201</v>
      </c>
      <c r="J1466" s="58">
        <v>124.50660672836101</v>
      </c>
      <c r="K1466" s="58">
        <v>95.286274490453394</v>
      </c>
      <c r="L1466" s="58">
        <v>96.732357700323305</v>
      </c>
      <c r="M1466" s="59">
        <v>0.40984105330617199</v>
      </c>
      <c r="N1466" s="59">
        <v>0.42747960305011601</v>
      </c>
      <c r="O1466" s="59">
        <v>0.40236540919294</v>
      </c>
      <c r="P1466" s="59">
        <v>0.39460984204815702</v>
      </c>
      <c r="Q1466" s="59">
        <v>0.37243144368035103</v>
      </c>
      <c r="R1466" s="59">
        <v>0.37317762931113002</v>
      </c>
      <c r="S1466" s="59">
        <v>0.32007015688527501</v>
      </c>
    </row>
    <row r="1467" spans="1:19" x14ac:dyDescent="0.35">
      <c r="A1467" t="s">
        <v>3054</v>
      </c>
      <c r="B1467" t="s">
        <v>3055</v>
      </c>
      <c r="C1467" s="51" t="s">
        <v>60</v>
      </c>
      <c r="D1467" s="51" t="s">
        <v>114</v>
      </c>
      <c r="E1467" s="51" t="s">
        <v>3707</v>
      </c>
      <c r="F1467" s="58">
        <v>112.402460733803</v>
      </c>
      <c r="G1467" s="58">
        <v>114.44680199862201</v>
      </c>
      <c r="H1467" s="58">
        <v>93.864278900376405</v>
      </c>
      <c r="I1467" s="58">
        <v>103.77785397109299</v>
      </c>
      <c r="J1467" s="58">
        <v>125.224655288503</v>
      </c>
      <c r="K1467" s="58">
        <v>98.643960058483501</v>
      </c>
      <c r="L1467" s="58">
        <v>95.578888888355195</v>
      </c>
      <c r="M1467" s="59">
        <v>0.54753157535028096</v>
      </c>
      <c r="N1467" s="59">
        <v>0.59572178897215999</v>
      </c>
      <c r="O1467" s="59">
        <v>0.54861402261064596</v>
      </c>
      <c r="P1467" s="59">
        <v>0.51243719754855799</v>
      </c>
      <c r="Q1467" s="59">
        <v>0.46946055405639597</v>
      </c>
      <c r="R1467" s="59">
        <v>0.48082787321360099</v>
      </c>
      <c r="S1467" s="59">
        <v>0.39497092533011702</v>
      </c>
    </row>
    <row r="1468" spans="1:19" x14ac:dyDescent="0.35">
      <c r="A1468" t="s">
        <v>1318</v>
      </c>
      <c r="B1468" t="s">
        <v>1319</v>
      </c>
      <c r="C1468" s="51" t="s">
        <v>40</v>
      </c>
      <c r="D1468" s="51" t="s">
        <v>261</v>
      </c>
      <c r="E1468" s="51" t="s">
        <v>3707</v>
      </c>
      <c r="F1468" s="58">
        <v>110.67633424053</v>
      </c>
      <c r="G1468" s="58">
        <v>99.942931124630405</v>
      </c>
      <c r="H1468" s="58">
        <v>91.335120327633703</v>
      </c>
      <c r="I1468" s="58">
        <v>98.285273199772107</v>
      </c>
      <c r="J1468" s="58">
        <v>128.52143392534001</v>
      </c>
      <c r="K1468" s="58">
        <v>106.31126022167599</v>
      </c>
      <c r="L1468" s="58">
        <v>107.144606287348</v>
      </c>
      <c r="M1468" s="59">
        <v>0.73491608614900406</v>
      </c>
      <c r="N1468" s="59">
        <v>0.76819397181668303</v>
      </c>
      <c r="O1468" s="59">
        <v>0.73638252610014898</v>
      </c>
      <c r="P1468" s="59">
        <v>0.70893349869206301</v>
      </c>
      <c r="Q1468" s="59">
        <v>0.67483356790697402</v>
      </c>
      <c r="R1468" s="59">
        <v>0.68412408404446501</v>
      </c>
      <c r="S1468" s="59">
        <v>0.60486633551550995</v>
      </c>
    </row>
    <row r="1469" spans="1:19" x14ac:dyDescent="0.35">
      <c r="A1469" t="s">
        <v>1396</v>
      </c>
      <c r="B1469" t="s">
        <v>1397</v>
      </c>
      <c r="C1469" s="51" t="s">
        <v>40</v>
      </c>
      <c r="D1469" s="51" t="s">
        <v>230</v>
      </c>
      <c r="E1469" s="51" t="s">
        <v>3707</v>
      </c>
      <c r="F1469" s="58">
        <v>106.916094059464</v>
      </c>
      <c r="G1469" s="58">
        <v>109.336501331154</v>
      </c>
      <c r="H1469" s="58">
        <v>91.962833369346299</v>
      </c>
      <c r="I1469" s="58">
        <v>104.50259443429</v>
      </c>
      <c r="J1469" s="58">
        <v>126.29036308832799</v>
      </c>
      <c r="K1469" s="58">
        <v>91.185908961066502</v>
      </c>
      <c r="L1469" s="58">
        <v>107.501889463883</v>
      </c>
      <c r="M1469" s="59">
        <v>0.68348903095506996</v>
      </c>
      <c r="N1469" s="59">
        <v>0.71627856145248703</v>
      </c>
      <c r="O1469" s="59">
        <v>0.67867101060802004</v>
      </c>
      <c r="P1469" s="59">
        <v>0.65231244625398899</v>
      </c>
      <c r="Q1469" s="59">
        <v>0.61200279566066196</v>
      </c>
      <c r="R1469" s="59">
        <v>0.61817577674004298</v>
      </c>
      <c r="S1469" s="59">
        <v>0.50105806197075597</v>
      </c>
    </row>
    <row r="1470" spans="1:19" x14ac:dyDescent="0.35">
      <c r="A1470" t="s">
        <v>1068</v>
      </c>
      <c r="B1470" t="s">
        <v>1069</v>
      </c>
      <c r="C1470" s="51" t="s">
        <v>60</v>
      </c>
      <c r="D1470" s="51" t="s">
        <v>216</v>
      </c>
      <c r="E1470" s="51" t="s">
        <v>3707</v>
      </c>
      <c r="F1470" s="58">
        <v>107.27181681135301</v>
      </c>
      <c r="G1470" s="58">
        <v>111.687578664809</v>
      </c>
      <c r="H1470" s="58">
        <v>86.779661996896806</v>
      </c>
      <c r="I1470" s="58">
        <v>100.296748533024</v>
      </c>
      <c r="J1470" s="58">
        <v>110.18501502852899</v>
      </c>
      <c r="K1470" s="58">
        <v>103.91873582620499</v>
      </c>
      <c r="L1470" s="58">
        <v>103.425680192171</v>
      </c>
      <c r="M1470" s="59">
        <v>0.52422031343391295</v>
      </c>
      <c r="N1470" s="59">
        <v>0.57513061484039796</v>
      </c>
      <c r="O1470" s="59">
        <v>0.53032671042233304</v>
      </c>
      <c r="P1470" s="59">
        <v>0.48931217605417399</v>
      </c>
      <c r="Q1470" s="59">
        <v>0.447556314019463</v>
      </c>
      <c r="R1470" s="59">
        <v>0.46164280315356498</v>
      </c>
      <c r="S1470" s="59">
        <v>0.38771379834678699</v>
      </c>
    </row>
    <row r="1471" spans="1:19" x14ac:dyDescent="0.35">
      <c r="A1471" t="s">
        <v>780</v>
      </c>
      <c r="B1471" t="s">
        <v>781</v>
      </c>
      <c r="C1471" s="51" t="s">
        <v>60</v>
      </c>
      <c r="D1471" s="51" t="s">
        <v>230</v>
      </c>
      <c r="E1471" s="51" t="s">
        <v>3707</v>
      </c>
      <c r="F1471" s="58">
        <v>114.595565505696</v>
      </c>
      <c r="G1471" s="58">
        <v>105.268050490555</v>
      </c>
      <c r="H1471" s="58">
        <v>96.291439777313798</v>
      </c>
      <c r="I1471" s="58">
        <v>104.672301867922</v>
      </c>
      <c r="J1471" s="58">
        <v>132.49895676470101</v>
      </c>
      <c r="K1471" s="58">
        <v>96.807059641327996</v>
      </c>
      <c r="L1471" s="58">
        <v>96.845089974081702</v>
      </c>
      <c r="M1471" s="59">
        <v>0.57564732849537703</v>
      </c>
      <c r="N1471" s="59">
        <v>0.622222432079367</v>
      </c>
      <c r="O1471" s="59">
        <v>0.58053662286380303</v>
      </c>
      <c r="P1471" s="59">
        <v>0.54081262972375699</v>
      </c>
      <c r="Q1471" s="59">
        <v>0.49666623140640898</v>
      </c>
      <c r="R1471" s="59">
        <v>0.51111503776889</v>
      </c>
      <c r="S1471" s="59">
        <v>0.415092498889304</v>
      </c>
    </row>
    <row r="1472" spans="1:19" x14ac:dyDescent="0.35">
      <c r="A1472" t="s">
        <v>1282</v>
      </c>
      <c r="B1472" t="s">
        <v>1283</v>
      </c>
      <c r="C1472" s="51" t="s">
        <v>60</v>
      </c>
      <c r="D1472" s="51" t="s">
        <v>261</v>
      </c>
      <c r="E1472" s="51" t="s">
        <v>3707</v>
      </c>
      <c r="F1472" s="58">
        <v>108.043177539884</v>
      </c>
      <c r="G1472" s="58">
        <v>112.049174207608</v>
      </c>
      <c r="H1472" s="58">
        <v>94.915830626279401</v>
      </c>
      <c r="I1472" s="58">
        <v>106.42642259128201</v>
      </c>
      <c r="J1472" s="58">
        <v>132.500983650884</v>
      </c>
      <c r="K1472" s="58">
        <v>100.403569954777</v>
      </c>
      <c r="L1472" s="58">
        <v>100.997337722525</v>
      </c>
      <c r="M1472" s="59">
        <v>0.59651510697751997</v>
      </c>
      <c r="N1472" s="59">
        <v>0.64086144044886895</v>
      </c>
      <c r="O1472" s="59">
        <v>0.60080937080563102</v>
      </c>
      <c r="P1472" s="59">
        <v>0.56615382111324897</v>
      </c>
      <c r="Q1472" s="59">
        <v>0.52661838502105995</v>
      </c>
      <c r="R1472" s="59">
        <v>0.53834932388655099</v>
      </c>
      <c r="S1472" s="59">
        <v>0.457704862576639</v>
      </c>
    </row>
    <row r="1473" spans="1:19" x14ac:dyDescent="0.35">
      <c r="A1473" t="s">
        <v>138</v>
      </c>
      <c r="B1473" t="s">
        <v>139</v>
      </c>
      <c r="C1473" s="51" t="s">
        <v>40</v>
      </c>
      <c r="D1473" s="51" t="s">
        <v>73</v>
      </c>
      <c r="E1473" s="51" t="s">
        <v>3708</v>
      </c>
      <c r="F1473" s="58">
        <v>110.82653193248299</v>
      </c>
      <c r="G1473" s="58">
        <v>118.412789270765</v>
      </c>
      <c r="H1473" s="58">
        <v>99.432637477302706</v>
      </c>
      <c r="I1473" s="58"/>
      <c r="J1473" s="58"/>
      <c r="K1473" s="58"/>
      <c r="L1473" s="58"/>
      <c r="M1473" s="59">
        <v>0.30974780367344001</v>
      </c>
      <c r="N1473" s="59">
        <v>0.331935323438869</v>
      </c>
      <c r="O1473" s="59">
        <v>0.30902754626026402</v>
      </c>
      <c r="P1473" s="59">
        <v>0.29177395884734297</v>
      </c>
      <c r="Q1473" s="59">
        <v>0.26466298226719898</v>
      </c>
      <c r="R1473" s="59">
        <v>0.27011604365835401</v>
      </c>
      <c r="S1473" s="59">
        <v>0.194441972593797</v>
      </c>
    </row>
    <row r="1474" spans="1:19" x14ac:dyDescent="0.35">
      <c r="A1474" t="s">
        <v>1737</v>
      </c>
      <c r="B1474" t="s">
        <v>1738</v>
      </c>
      <c r="C1474" s="51" t="s">
        <v>60</v>
      </c>
      <c r="D1474" s="51" t="s">
        <v>261</v>
      </c>
      <c r="E1474" s="51" t="s">
        <v>3707</v>
      </c>
      <c r="F1474" s="58">
        <v>106.08825899875799</v>
      </c>
      <c r="G1474" s="58">
        <v>98.392378753882696</v>
      </c>
      <c r="H1474" s="58">
        <v>103.377180028428</v>
      </c>
      <c r="I1474" s="58">
        <v>96.380531561234605</v>
      </c>
      <c r="J1474" s="58">
        <v>107.999066538701</v>
      </c>
      <c r="K1474" s="58">
        <v>108.02123409307001</v>
      </c>
      <c r="L1474" s="58">
        <v>98.170475503531407</v>
      </c>
      <c r="M1474" s="59">
        <v>0.69590828837432805</v>
      </c>
      <c r="N1474" s="59">
        <v>0.73487537896307398</v>
      </c>
      <c r="O1474" s="59">
        <v>0.69972346767779203</v>
      </c>
      <c r="P1474" s="59">
        <v>0.66900076522795504</v>
      </c>
      <c r="Q1474" s="59">
        <v>0.63323245633344605</v>
      </c>
      <c r="R1474" s="59">
        <v>0.64381327655770404</v>
      </c>
      <c r="S1474" s="59">
        <v>0.56329350620107299</v>
      </c>
    </row>
    <row r="1475" spans="1:19" x14ac:dyDescent="0.35">
      <c r="A1475" t="s">
        <v>340</v>
      </c>
      <c r="B1475" t="s">
        <v>341</v>
      </c>
      <c r="C1475" s="51" t="s">
        <v>60</v>
      </c>
      <c r="D1475" s="51" t="s">
        <v>233</v>
      </c>
      <c r="E1475" s="51" t="s">
        <v>3708</v>
      </c>
      <c r="F1475" s="58">
        <v>100.367250759182</v>
      </c>
      <c r="G1475" s="58">
        <v>99.521976357129802</v>
      </c>
      <c r="H1475" s="58">
        <v>99.555933390376694</v>
      </c>
      <c r="I1475" s="58">
        <v>96.886427702817002</v>
      </c>
      <c r="J1475" s="58">
        <v>113.32470998613699</v>
      </c>
      <c r="K1475" s="58">
        <v>107.969635605701</v>
      </c>
      <c r="L1475" s="58">
        <v>101.808544096315</v>
      </c>
      <c r="M1475" s="59">
        <v>0.50063971355490799</v>
      </c>
      <c r="N1475" s="59">
        <v>0.52626680676591497</v>
      </c>
      <c r="O1475" s="59">
        <v>0.50304269780174204</v>
      </c>
      <c r="P1475" s="59">
        <v>0.48212453547668899</v>
      </c>
      <c r="Q1475" s="59">
        <v>0.45667084110987499</v>
      </c>
      <c r="R1475" s="59">
        <v>0.46389785241427101</v>
      </c>
      <c r="S1475" s="59">
        <v>0.401012681918481</v>
      </c>
    </row>
    <row r="1476" spans="1:19" x14ac:dyDescent="0.35">
      <c r="A1476" t="s">
        <v>340</v>
      </c>
      <c r="B1476" t="s">
        <v>341</v>
      </c>
      <c r="C1476" s="51" t="s">
        <v>60</v>
      </c>
      <c r="D1476" s="51" t="s">
        <v>233</v>
      </c>
      <c r="E1476" s="51" t="s">
        <v>3708</v>
      </c>
      <c r="F1476" s="58">
        <v>100.367250759182</v>
      </c>
      <c r="G1476" s="58">
        <v>99.521976357129802</v>
      </c>
      <c r="H1476" s="58">
        <v>99.555933390376694</v>
      </c>
      <c r="I1476" s="58">
        <v>96.886427702817002</v>
      </c>
      <c r="J1476" s="58">
        <v>113.32470998613699</v>
      </c>
      <c r="K1476" s="58">
        <v>107.969635605701</v>
      </c>
      <c r="L1476" s="58">
        <v>101.808544096315</v>
      </c>
      <c r="M1476" s="59">
        <v>0.50063971355490799</v>
      </c>
      <c r="N1476" s="59">
        <v>0.52626680676591497</v>
      </c>
      <c r="O1476" s="59">
        <v>0.50304269780174204</v>
      </c>
      <c r="P1476" s="59">
        <v>0.48212453547668899</v>
      </c>
      <c r="Q1476" s="59">
        <v>0.45667084110987499</v>
      </c>
      <c r="R1476" s="59">
        <v>0.46389785241427101</v>
      </c>
      <c r="S1476" s="59">
        <v>0.401012681918481</v>
      </c>
    </row>
    <row r="1477" spans="1:19" x14ac:dyDescent="0.35">
      <c r="A1477" t="s">
        <v>262</v>
      </c>
      <c r="B1477" t="s">
        <v>263</v>
      </c>
      <c r="C1477" s="51" t="s">
        <v>60</v>
      </c>
      <c r="D1477" s="51" t="s">
        <v>261</v>
      </c>
      <c r="E1477" s="51" t="s">
        <v>3708</v>
      </c>
      <c r="F1477" s="58">
        <v>108.280380658486</v>
      </c>
      <c r="G1477" s="58">
        <v>113.24026802020801</v>
      </c>
      <c r="H1477" s="58">
        <v>100.53430488049401</v>
      </c>
      <c r="I1477" s="58">
        <v>105.743520387408</v>
      </c>
      <c r="J1477" s="58">
        <v>112.207557884604</v>
      </c>
      <c r="K1477" s="58">
        <v>93.890759000579095</v>
      </c>
      <c r="L1477" s="58">
        <v>93.764624785577098</v>
      </c>
      <c r="M1477" s="59">
        <v>0.424173317341208</v>
      </c>
      <c r="N1477" s="59">
        <v>0.44110215603230102</v>
      </c>
      <c r="O1477" s="59">
        <v>0.41919905903910298</v>
      </c>
      <c r="P1477" s="59">
        <v>0.41054412015652902</v>
      </c>
      <c r="Q1477" s="59">
        <v>0.39088107911264902</v>
      </c>
      <c r="R1477" s="59">
        <v>0.39222085588845701</v>
      </c>
      <c r="S1477" s="59">
        <v>0.34500128003434699</v>
      </c>
    </row>
    <row r="1478" spans="1:19" x14ac:dyDescent="0.35">
      <c r="A1478" t="s">
        <v>262</v>
      </c>
      <c r="B1478" t="s">
        <v>263</v>
      </c>
      <c r="C1478" s="51" t="s">
        <v>60</v>
      </c>
      <c r="D1478" s="51" t="s">
        <v>261</v>
      </c>
      <c r="E1478" s="51" t="s">
        <v>3708</v>
      </c>
      <c r="F1478" s="58">
        <v>108.280380658486</v>
      </c>
      <c r="G1478" s="58">
        <v>113.24026802020801</v>
      </c>
      <c r="H1478" s="58">
        <v>100.53430488049401</v>
      </c>
      <c r="I1478" s="58">
        <v>105.743520387408</v>
      </c>
      <c r="J1478" s="58">
        <v>112.207557884604</v>
      </c>
      <c r="K1478" s="58">
        <v>93.890759000579095</v>
      </c>
      <c r="L1478" s="58">
        <v>93.764624785577098</v>
      </c>
      <c r="M1478" s="59">
        <v>0.424173317341208</v>
      </c>
      <c r="N1478" s="59">
        <v>0.44110215603230102</v>
      </c>
      <c r="O1478" s="59">
        <v>0.41919905903910298</v>
      </c>
      <c r="P1478" s="59">
        <v>0.41054412015652902</v>
      </c>
      <c r="Q1478" s="59">
        <v>0.39088107911264902</v>
      </c>
      <c r="R1478" s="59">
        <v>0.39222085588845701</v>
      </c>
      <c r="S1478" s="59">
        <v>0.34500128003434699</v>
      </c>
    </row>
    <row r="1479" spans="1:19" x14ac:dyDescent="0.35">
      <c r="A1479" t="s">
        <v>1064</v>
      </c>
      <c r="B1479" t="s">
        <v>1065</v>
      </c>
      <c r="C1479" s="51" t="s">
        <v>60</v>
      </c>
      <c r="D1479" s="51" t="s">
        <v>233</v>
      </c>
      <c r="E1479" s="51" t="s">
        <v>3707</v>
      </c>
      <c r="F1479" s="58">
        <v>99.255039581132294</v>
      </c>
      <c r="G1479" s="58">
        <v>108.13551924215</v>
      </c>
      <c r="H1479" s="58">
        <v>104.697548464988</v>
      </c>
      <c r="I1479" s="58">
        <v>96.277638077851705</v>
      </c>
      <c r="J1479" s="58">
        <v>117.298565126689</v>
      </c>
      <c r="K1479" s="58">
        <v>118.646165285393</v>
      </c>
      <c r="L1479" s="58">
        <v>102.807416221079</v>
      </c>
      <c r="M1479" s="59">
        <v>0.56332325723643395</v>
      </c>
      <c r="N1479" s="59">
        <v>0.60930669763171297</v>
      </c>
      <c r="O1479" s="59">
        <v>0.56845174026386303</v>
      </c>
      <c r="P1479" s="59">
        <v>0.53260975889065498</v>
      </c>
      <c r="Q1479" s="59">
        <v>0.494387892215784</v>
      </c>
      <c r="R1479" s="59">
        <v>0.506308979951135</v>
      </c>
      <c r="S1479" s="59">
        <v>0.43307135994983798</v>
      </c>
    </row>
    <row r="1480" spans="1:19" x14ac:dyDescent="0.35">
      <c r="A1480" t="s">
        <v>1064</v>
      </c>
      <c r="B1480" t="s">
        <v>1065</v>
      </c>
      <c r="C1480" s="51" t="s">
        <v>60</v>
      </c>
      <c r="D1480" s="51" t="s">
        <v>233</v>
      </c>
      <c r="E1480" s="51" t="s">
        <v>3707</v>
      </c>
      <c r="F1480" s="58">
        <v>99.255039581132294</v>
      </c>
      <c r="G1480" s="58">
        <v>108.13551924215</v>
      </c>
      <c r="H1480" s="58">
        <v>104.697548464988</v>
      </c>
      <c r="I1480" s="58">
        <v>96.277638077851705</v>
      </c>
      <c r="J1480" s="58">
        <v>117.298565126689</v>
      </c>
      <c r="K1480" s="58">
        <v>118.646165285393</v>
      </c>
      <c r="L1480" s="58">
        <v>102.807416221079</v>
      </c>
      <c r="M1480" s="59">
        <v>0.56332325723643395</v>
      </c>
      <c r="N1480" s="59">
        <v>0.60930669763171297</v>
      </c>
      <c r="O1480" s="59">
        <v>0.56845174026386303</v>
      </c>
      <c r="P1480" s="59">
        <v>0.53260975889065498</v>
      </c>
      <c r="Q1480" s="59">
        <v>0.494387892215784</v>
      </c>
      <c r="R1480" s="59">
        <v>0.506308979951135</v>
      </c>
      <c r="S1480" s="59">
        <v>0.43307135994983798</v>
      </c>
    </row>
    <row r="1481" spans="1:19" x14ac:dyDescent="0.35">
      <c r="A1481" t="s">
        <v>342</v>
      </c>
      <c r="B1481" t="s">
        <v>343</v>
      </c>
      <c r="C1481" s="51" t="s">
        <v>60</v>
      </c>
      <c r="D1481" s="51" t="s">
        <v>233</v>
      </c>
      <c r="E1481" s="51" t="s">
        <v>3708</v>
      </c>
      <c r="F1481" s="58">
        <v>101.543997789163</v>
      </c>
      <c r="G1481" s="58">
        <v>103.84906640082301</v>
      </c>
      <c r="H1481" s="58">
        <v>99.960883192123603</v>
      </c>
      <c r="I1481" s="58">
        <v>99.515821037446003</v>
      </c>
      <c r="J1481" s="58">
        <v>115.99378127558801</v>
      </c>
      <c r="K1481" s="58">
        <v>107.370175845784</v>
      </c>
      <c r="L1481" s="58">
        <v>102.629519670363</v>
      </c>
      <c r="M1481" s="59">
        <v>0.39335120391464001</v>
      </c>
      <c r="N1481" s="59">
        <v>0.41393556335966902</v>
      </c>
      <c r="O1481" s="59">
        <v>0.39498735839047</v>
      </c>
      <c r="P1481" s="59">
        <v>0.37843531340053599</v>
      </c>
      <c r="Q1481" s="59">
        <v>0.35700687015216698</v>
      </c>
      <c r="R1481" s="59">
        <v>0.36246178684989799</v>
      </c>
      <c r="S1481" s="59">
        <v>0.31447645422634701</v>
      </c>
    </row>
    <row r="1482" spans="1:19" x14ac:dyDescent="0.35">
      <c r="A1482" t="s">
        <v>342</v>
      </c>
      <c r="B1482" t="s">
        <v>343</v>
      </c>
      <c r="C1482" s="51" t="s">
        <v>60</v>
      </c>
      <c r="D1482" s="51" t="s">
        <v>233</v>
      </c>
      <c r="E1482" s="51" t="s">
        <v>3708</v>
      </c>
      <c r="F1482" s="58">
        <v>101.543997789163</v>
      </c>
      <c r="G1482" s="58">
        <v>103.84906640082301</v>
      </c>
      <c r="H1482" s="58">
        <v>99.960883192123603</v>
      </c>
      <c r="I1482" s="58">
        <v>99.515821037446003</v>
      </c>
      <c r="J1482" s="58">
        <v>115.99378127558801</v>
      </c>
      <c r="K1482" s="58">
        <v>107.370175845784</v>
      </c>
      <c r="L1482" s="58">
        <v>102.629519670363</v>
      </c>
      <c r="M1482" s="59">
        <v>0.39335120391464001</v>
      </c>
      <c r="N1482" s="59">
        <v>0.41393556335966902</v>
      </c>
      <c r="O1482" s="59">
        <v>0.39498735839047</v>
      </c>
      <c r="P1482" s="59">
        <v>0.37843531340053599</v>
      </c>
      <c r="Q1482" s="59">
        <v>0.35700687015216698</v>
      </c>
      <c r="R1482" s="59">
        <v>0.36246178684989799</v>
      </c>
      <c r="S1482" s="59">
        <v>0.31447645422634701</v>
      </c>
    </row>
    <row r="1483" spans="1:19" x14ac:dyDescent="0.35">
      <c r="A1483" t="s">
        <v>304</v>
      </c>
      <c r="B1483" t="s">
        <v>305</v>
      </c>
      <c r="C1483" s="51" t="s">
        <v>40</v>
      </c>
      <c r="D1483" s="51" t="s">
        <v>256</v>
      </c>
      <c r="E1483" s="51" t="s">
        <v>3708</v>
      </c>
      <c r="F1483" s="58">
        <v>106.167727232137</v>
      </c>
      <c r="G1483" s="58">
        <v>109.874344724151</v>
      </c>
      <c r="H1483" s="58">
        <v>95.960861640662102</v>
      </c>
      <c r="I1483" s="58">
        <v>104.274631599275</v>
      </c>
      <c r="J1483" s="58"/>
      <c r="K1483" s="58">
        <v>98.158636152625306</v>
      </c>
      <c r="L1483" s="58"/>
      <c r="M1483" s="59">
        <v>0.33068741034965798</v>
      </c>
      <c r="N1483" s="59">
        <v>0.34526931267318201</v>
      </c>
      <c r="O1483" s="59">
        <v>0.32915708527117299</v>
      </c>
      <c r="P1483" s="59">
        <v>0.31677280881183301</v>
      </c>
      <c r="Q1483" s="59">
        <v>0.29663298850313502</v>
      </c>
      <c r="R1483" s="59">
        <v>0.30006602349235201</v>
      </c>
      <c r="S1483" s="59">
        <v>0.247276123462291</v>
      </c>
    </row>
    <row r="1484" spans="1:19" x14ac:dyDescent="0.35">
      <c r="A1484" t="s">
        <v>280</v>
      </c>
      <c r="B1484" t="s">
        <v>281</v>
      </c>
      <c r="C1484" s="51" t="s">
        <v>40</v>
      </c>
      <c r="D1484" s="51" t="s">
        <v>223</v>
      </c>
      <c r="E1484" s="51" t="s">
        <v>3708</v>
      </c>
      <c r="F1484" s="58">
        <v>104.233454046487</v>
      </c>
      <c r="G1484" s="58">
        <v>103.45645912072899</v>
      </c>
      <c r="H1484" s="58">
        <v>94.974615370159299</v>
      </c>
      <c r="I1484" s="58">
        <v>100.596584088806</v>
      </c>
      <c r="J1484" s="58">
        <v>112.19515527152799</v>
      </c>
      <c r="K1484" s="58">
        <v>98.939917515698994</v>
      </c>
      <c r="L1484" s="58"/>
      <c r="M1484" s="59">
        <v>0.348506346159495</v>
      </c>
      <c r="N1484" s="59">
        <v>0.34168230002352501</v>
      </c>
      <c r="O1484" s="59">
        <v>0.35067768035552799</v>
      </c>
      <c r="P1484" s="59">
        <v>0.33254198314662398</v>
      </c>
      <c r="Q1484" s="59">
        <v>0.310093273407889</v>
      </c>
      <c r="R1484" s="59">
        <v>0.31574923844785702</v>
      </c>
      <c r="S1484" s="59">
        <v>0.20570174849765699</v>
      </c>
    </row>
    <row r="1485" spans="1:19" x14ac:dyDescent="0.35">
      <c r="A1485" t="s">
        <v>266</v>
      </c>
      <c r="B1485" t="s">
        <v>267</v>
      </c>
      <c r="C1485" s="51" t="s">
        <v>60</v>
      </c>
      <c r="D1485" s="51" t="s">
        <v>233</v>
      </c>
      <c r="E1485" s="51" t="s">
        <v>3708</v>
      </c>
      <c r="F1485" s="58">
        <v>116.185257877334</v>
      </c>
      <c r="G1485" s="58">
        <v>124.89696903293699</v>
      </c>
      <c r="H1485" s="58">
        <v>105.82142562342599</v>
      </c>
      <c r="I1485" s="58">
        <v>120.623718879611</v>
      </c>
      <c r="J1485" s="58">
        <v>131.622907600628</v>
      </c>
      <c r="K1485" s="58">
        <v>95.882420480848694</v>
      </c>
      <c r="L1485" s="58">
        <v>91.201304950925007</v>
      </c>
      <c r="M1485" s="59">
        <v>0.60044364150583696</v>
      </c>
      <c r="N1485" s="59">
        <v>0.62440947404311198</v>
      </c>
      <c r="O1485" s="59">
        <v>0.60236627446986402</v>
      </c>
      <c r="P1485" s="59">
        <v>0.58309707520704201</v>
      </c>
      <c r="Q1485" s="59">
        <v>0.559554199870122</v>
      </c>
      <c r="R1485" s="59">
        <v>0.56612101180806895</v>
      </c>
      <c r="S1485" s="59">
        <v>0.50933297997462701</v>
      </c>
    </row>
    <row r="1486" spans="1:19" x14ac:dyDescent="0.35">
      <c r="A1486" t="s">
        <v>360</v>
      </c>
      <c r="B1486" t="s">
        <v>361</v>
      </c>
      <c r="C1486" s="51" t="s">
        <v>60</v>
      </c>
      <c r="D1486" s="51" t="s">
        <v>223</v>
      </c>
      <c r="E1486" s="51" t="s">
        <v>3708</v>
      </c>
      <c r="F1486" s="58">
        <v>107.698432873844</v>
      </c>
      <c r="G1486" s="58">
        <v>105.825440476444</v>
      </c>
      <c r="H1486" s="58">
        <v>98.599934295064102</v>
      </c>
      <c r="I1486" s="58">
        <v>107.189596983955</v>
      </c>
      <c r="J1486" s="58">
        <v>123.79671397214901</v>
      </c>
      <c r="K1486" s="58">
        <v>101.498050122962</v>
      </c>
      <c r="L1486" s="58"/>
      <c r="M1486" s="59">
        <v>0.39101108621508401</v>
      </c>
      <c r="N1486" s="59">
        <v>0.41631619936943698</v>
      </c>
      <c r="O1486" s="59">
        <v>0.39292833790077702</v>
      </c>
      <c r="P1486" s="59">
        <v>0.371465763125159</v>
      </c>
      <c r="Q1486" s="59">
        <v>0.343393850335179</v>
      </c>
      <c r="R1486" s="59">
        <v>0.351052335634641</v>
      </c>
      <c r="S1486" s="59">
        <v>0.28306572582561701</v>
      </c>
    </row>
    <row r="1487" spans="1:19" x14ac:dyDescent="0.35">
      <c r="A1487" t="s">
        <v>1711</v>
      </c>
      <c r="B1487" t="s">
        <v>1712</v>
      </c>
      <c r="C1487" s="51" t="s">
        <v>60</v>
      </c>
      <c r="D1487" s="51" t="s">
        <v>261</v>
      </c>
      <c r="E1487" s="51" t="s">
        <v>3707</v>
      </c>
      <c r="F1487" s="58">
        <v>111.605539088969</v>
      </c>
      <c r="G1487" s="58">
        <v>126.033858008105</v>
      </c>
      <c r="H1487" s="58">
        <v>105.23928948068099</v>
      </c>
      <c r="I1487" s="58">
        <v>112.553516358415</v>
      </c>
      <c r="J1487" s="58">
        <v>133.70456797039</v>
      </c>
      <c r="K1487" s="58">
        <v>99.038235566797198</v>
      </c>
      <c r="L1487" s="58">
        <v>91.645899831566695</v>
      </c>
      <c r="M1487" s="59">
        <v>0.553078264374946</v>
      </c>
      <c r="N1487" s="59">
        <v>0.60194875995033603</v>
      </c>
      <c r="O1487" s="59">
        <v>0.55656253411016798</v>
      </c>
      <c r="P1487" s="59">
        <v>0.51887254059357601</v>
      </c>
      <c r="Q1487" s="59">
        <v>0.476395585927473</v>
      </c>
      <c r="R1487" s="59">
        <v>0.48845055323009301</v>
      </c>
      <c r="S1487" s="59">
        <v>0.40324902857579897</v>
      </c>
    </row>
    <row r="1488" spans="1:19" x14ac:dyDescent="0.35">
      <c r="A1488" t="s">
        <v>1739</v>
      </c>
      <c r="B1488" t="s">
        <v>1740</v>
      </c>
      <c r="C1488" s="51" t="s">
        <v>40</v>
      </c>
      <c r="D1488" s="51" t="s">
        <v>261</v>
      </c>
      <c r="E1488" s="51" t="s">
        <v>3708</v>
      </c>
      <c r="F1488" s="58">
        <v>110.77289770212001</v>
      </c>
      <c r="G1488" s="58">
        <v>120.229374055918</v>
      </c>
      <c r="H1488" s="58">
        <v>106.00248505525801</v>
      </c>
      <c r="I1488" s="58">
        <v>112.097113445883</v>
      </c>
      <c r="J1488" s="58">
        <v>129.49371192394</v>
      </c>
      <c r="K1488" s="58">
        <v>98.699233504785795</v>
      </c>
      <c r="L1488" s="58"/>
      <c r="M1488" s="59">
        <v>0.37770053558505601</v>
      </c>
      <c r="N1488" s="59">
        <v>0.40059170338635702</v>
      </c>
      <c r="O1488" s="59">
        <v>0.37606295328492101</v>
      </c>
      <c r="P1488" s="59">
        <v>0.35572862084213602</v>
      </c>
      <c r="Q1488" s="59">
        <v>0.328141165302692</v>
      </c>
      <c r="R1488" s="59">
        <v>0.334750313840179</v>
      </c>
      <c r="S1488" s="59">
        <v>0.267614404440294</v>
      </c>
    </row>
    <row r="1489" spans="1:19" x14ac:dyDescent="0.35">
      <c r="A1489" t="s">
        <v>250</v>
      </c>
      <c r="B1489" t="s">
        <v>251</v>
      </c>
      <c r="C1489" s="51" t="s">
        <v>40</v>
      </c>
      <c r="D1489" s="51" t="s">
        <v>230</v>
      </c>
      <c r="E1489" s="51" t="s">
        <v>3708</v>
      </c>
      <c r="F1489" s="58">
        <v>108.514798292618</v>
      </c>
      <c r="G1489" s="58">
        <v>111.473748793992</v>
      </c>
      <c r="H1489" s="58">
        <v>98.408375156051207</v>
      </c>
      <c r="I1489" s="58">
        <v>106.431544994135</v>
      </c>
      <c r="J1489" s="58">
        <v>127.524833292537</v>
      </c>
      <c r="K1489" s="58">
        <v>97.101010490701398</v>
      </c>
      <c r="L1489" s="58"/>
      <c r="M1489" s="59">
        <v>0.37291650786547897</v>
      </c>
      <c r="N1489" s="59">
        <v>0.39810794254989301</v>
      </c>
      <c r="O1489" s="59">
        <v>0.37123680233724099</v>
      </c>
      <c r="P1489" s="59">
        <v>0.34887699360776298</v>
      </c>
      <c r="Q1489" s="59">
        <v>0.31439047539757098</v>
      </c>
      <c r="R1489" s="59">
        <v>0.32137877582366298</v>
      </c>
      <c r="S1489" s="59">
        <v>0.21546018032859299</v>
      </c>
    </row>
    <row r="1490" spans="1:19" x14ac:dyDescent="0.35">
      <c r="A1490" t="s">
        <v>348</v>
      </c>
      <c r="B1490" t="s">
        <v>349</v>
      </c>
      <c r="C1490" s="51" t="s">
        <v>40</v>
      </c>
      <c r="D1490" s="51" t="s">
        <v>261</v>
      </c>
      <c r="E1490" s="51" t="s">
        <v>3708</v>
      </c>
      <c r="F1490" s="58">
        <v>112.25177148576699</v>
      </c>
      <c r="G1490" s="58">
        <v>120.307461873238</v>
      </c>
      <c r="H1490" s="58">
        <v>107.10495430928501</v>
      </c>
      <c r="I1490" s="58">
        <v>112.990002350539</v>
      </c>
      <c r="J1490" s="58">
        <v>128.93665603781099</v>
      </c>
      <c r="K1490" s="58">
        <v>98.400908250316505</v>
      </c>
      <c r="L1490" s="58"/>
      <c r="M1490" s="59">
        <v>0.380393973022632</v>
      </c>
      <c r="N1490" s="59">
        <v>0.40366835475013602</v>
      </c>
      <c r="O1490" s="59">
        <v>0.37882211016814599</v>
      </c>
      <c r="P1490" s="59">
        <v>0.35825941321667698</v>
      </c>
      <c r="Q1490" s="59">
        <v>0.33045668076853402</v>
      </c>
      <c r="R1490" s="59">
        <v>0.33712929766019001</v>
      </c>
      <c r="S1490" s="59">
        <v>0.26976179748798501</v>
      </c>
    </row>
    <row r="1491" spans="1:19" x14ac:dyDescent="0.35">
      <c r="A1491" t="s">
        <v>252</v>
      </c>
      <c r="B1491" t="s">
        <v>253</v>
      </c>
      <c r="C1491" s="51" t="s">
        <v>60</v>
      </c>
      <c r="D1491" s="51" t="s">
        <v>230</v>
      </c>
      <c r="E1491" s="51" t="s">
        <v>3708</v>
      </c>
      <c r="F1491" s="58">
        <v>108.514798292618</v>
      </c>
      <c r="G1491" s="58">
        <v>111.473748793992</v>
      </c>
      <c r="H1491" s="58">
        <v>98.408375156051207</v>
      </c>
      <c r="I1491" s="58">
        <v>106.431544994135</v>
      </c>
      <c r="J1491" s="58">
        <v>127.524833292537</v>
      </c>
      <c r="K1491" s="58">
        <v>97.101010490701398</v>
      </c>
      <c r="L1491" s="58"/>
      <c r="M1491" s="59">
        <v>0.37291650786547897</v>
      </c>
      <c r="N1491" s="59">
        <v>0.39810794254989301</v>
      </c>
      <c r="O1491" s="59">
        <v>0.37123680233724099</v>
      </c>
      <c r="P1491" s="59">
        <v>0.34887699360776298</v>
      </c>
      <c r="Q1491" s="59">
        <v>0.31439047539757098</v>
      </c>
      <c r="R1491" s="59">
        <v>0.32137877582366298</v>
      </c>
      <c r="S1491" s="59">
        <v>0.21546018032859299</v>
      </c>
    </row>
    <row r="1492" spans="1:19" x14ac:dyDescent="0.35">
      <c r="A1492" t="s">
        <v>259</v>
      </c>
      <c r="B1492" t="s">
        <v>260</v>
      </c>
      <c r="C1492" s="51" t="s">
        <v>40</v>
      </c>
      <c r="D1492" s="51" t="s">
        <v>261</v>
      </c>
      <c r="E1492" s="51" t="s">
        <v>3708</v>
      </c>
      <c r="F1492" s="58">
        <v>111.110269026919</v>
      </c>
      <c r="G1492" s="58">
        <v>114.908561510713</v>
      </c>
      <c r="H1492" s="58">
        <v>99.461462501952596</v>
      </c>
      <c r="I1492" s="58">
        <v>105.31174318796801</v>
      </c>
      <c r="J1492" s="58">
        <v>116.094208660066</v>
      </c>
      <c r="K1492" s="58">
        <v>94.662316915366404</v>
      </c>
      <c r="L1492" s="58">
        <v>92.889470750457093</v>
      </c>
      <c r="M1492" s="59">
        <v>0.53826644313213601</v>
      </c>
      <c r="N1492" s="59">
        <v>0.55557717375621196</v>
      </c>
      <c r="O1492" s="59">
        <v>0.50845348339294905</v>
      </c>
      <c r="P1492" s="59">
        <v>0.51806444751857295</v>
      </c>
      <c r="Q1492" s="59">
        <v>0.49135493828388099</v>
      </c>
      <c r="R1492" s="59">
        <v>0.482024743166862</v>
      </c>
      <c r="S1492" s="59">
        <v>0.41395715004608702</v>
      </c>
    </row>
    <row r="1493" spans="1:19" x14ac:dyDescent="0.35">
      <c r="A1493" t="s">
        <v>259</v>
      </c>
      <c r="B1493" t="s">
        <v>260</v>
      </c>
      <c r="C1493" s="51" t="s">
        <v>40</v>
      </c>
      <c r="D1493" s="51" t="s">
        <v>261</v>
      </c>
      <c r="E1493" s="51" t="s">
        <v>3708</v>
      </c>
      <c r="F1493" s="58">
        <v>111.110269026919</v>
      </c>
      <c r="G1493" s="58">
        <v>114.908561510713</v>
      </c>
      <c r="H1493" s="58">
        <v>99.461462501952596</v>
      </c>
      <c r="I1493" s="58">
        <v>105.31174318796801</v>
      </c>
      <c r="J1493" s="58">
        <v>116.094208660066</v>
      </c>
      <c r="K1493" s="58">
        <v>94.662316915366404</v>
      </c>
      <c r="L1493" s="58">
        <v>92.889470750457093</v>
      </c>
      <c r="M1493" s="59">
        <v>0.53826644313213601</v>
      </c>
      <c r="N1493" s="59">
        <v>0.55557717375621196</v>
      </c>
      <c r="O1493" s="59">
        <v>0.50845348339294905</v>
      </c>
      <c r="P1493" s="59">
        <v>0.51806444751857295</v>
      </c>
      <c r="Q1493" s="59">
        <v>0.49135493828388099</v>
      </c>
      <c r="R1493" s="59">
        <v>0.482024743166862</v>
      </c>
      <c r="S1493" s="59">
        <v>0.41395715004608702</v>
      </c>
    </row>
    <row r="1494" spans="1:19" x14ac:dyDescent="0.35">
      <c r="A1494" t="s">
        <v>2720</v>
      </c>
      <c r="B1494" t="s">
        <v>2721</v>
      </c>
      <c r="C1494" s="51" t="s">
        <v>60</v>
      </c>
      <c r="D1494" s="51" t="s">
        <v>106</v>
      </c>
      <c r="E1494" s="51" t="s">
        <v>3707</v>
      </c>
      <c r="F1494" s="58">
        <v>98.003756263802302</v>
      </c>
      <c r="G1494" s="58">
        <v>103.764539705845</v>
      </c>
      <c r="H1494" s="58">
        <v>96.296122283614395</v>
      </c>
      <c r="I1494" s="58">
        <v>103.146334876577</v>
      </c>
      <c r="J1494" s="58">
        <v>104.477689609042</v>
      </c>
      <c r="K1494" s="58">
        <v>93.7425566785261</v>
      </c>
      <c r="L1494" s="58">
        <v>98.274501720504503</v>
      </c>
      <c r="M1494" s="59">
        <v>0.54992250432845802</v>
      </c>
      <c r="N1494" s="59">
        <v>0.60335526996335198</v>
      </c>
      <c r="O1494" s="59">
        <v>0.55650983420892597</v>
      </c>
      <c r="P1494" s="59">
        <v>0.51233766041360895</v>
      </c>
      <c r="Q1494" s="59">
        <v>0.46481422654236598</v>
      </c>
      <c r="R1494" s="59">
        <v>0.48081393331146399</v>
      </c>
      <c r="S1494" s="59">
        <v>0.39128129364818098</v>
      </c>
    </row>
    <row r="1495" spans="1:19" x14ac:dyDescent="0.35">
      <c r="A1495" t="s">
        <v>322</v>
      </c>
      <c r="B1495" t="s">
        <v>323</v>
      </c>
      <c r="C1495" s="51" t="s">
        <v>60</v>
      </c>
      <c r="D1495" s="51" t="s">
        <v>230</v>
      </c>
      <c r="E1495" s="51" t="s">
        <v>3708</v>
      </c>
      <c r="F1495" s="58">
        <v>102.654794378041</v>
      </c>
      <c r="G1495" s="58">
        <v>109.855553713841</v>
      </c>
      <c r="H1495" s="58">
        <v>108.439809013318</v>
      </c>
      <c r="I1495" s="58">
        <v>106.152835373098</v>
      </c>
      <c r="J1495" s="58">
        <v>106.493765733006</v>
      </c>
      <c r="K1495" s="58">
        <v>109.98960172287499</v>
      </c>
      <c r="L1495" s="58"/>
      <c r="M1495" s="59">
        <v>0.35124587467575102</v>
      </c>
      <c r="N1495" s="59">
        <v>0.36618907594868499</v>
      </c>
      <c r="O1495" s="59">
        <v>0.35151154873499002</v>
      </c>
      <c r="P1495" s="59">
        <v>0.34055974874746198</v>
      </c>
      <c r="Q1495" s="59">
        <v>0.32490955441604202</v>
      </c>
      <c r="R1495" s="59">
        <v>0.32763982198755398</v>
      </c>
      <c r="S1495" s="59">
        <v>0.29821069341164902</v>
      </c>
    </row>
    <row r="1496" spans="1:19" x14ac:dyDescent="0.35">
      <c r="A1496" t="s">
        <v>438</v>
      </c>
      <c r="B1496" t="s">
        <v>439</v>
      </c>
      <c r="C1496" s="51" t="s">
        <v>60</v>
      </c>
      <c r="D1496" s="51" t="s">
        <v>440</v>
      </c>
      <c r="E1496" s="51" t="s">
        <v>3708</v>
      </c>
      <c r="F1496" s="58"/>
      <c r="G1496" s="58">
        <v>116.105601429722</v>
      </c>
      <c r="H1496" s="58"/>
      <c r="I1496" s="58"/>
      <c r="J1496" s="58"/>
      <c r="K1496" s="58"/>
      <c r="L1496" s="58"/>
      <c r="M1496" s="59">
        <v>0.28193425402048999</v>
      </c>
      <c r="N1496" s="59">
        <v>0.30341807594515402</v>
      </c>
      <c r="O1496" s="59">
        <v>0.28358183249089702</v>
      </c>
      <c r="P1496" s="59">
        <v>0.26761820366184402</v>
      </c>
      <c r="Q1496" s="59">
        <v>0.245644731185823</v>
      </c>
      <c r="R1496" s="59">
        <v>0.25052577183094499</v>
      </c>
      <c r="S1496" s="59">
        <v>0.21028582613852601</v>
      </c>
    </row>
    <row r="1497" spans="1:19" x14ac:dyDescent="0.35">
      <c r="A1497" t="s">
        <v>398</v>
      </c>
      <c r="B1497" t="s">
        <v>399</v>
      </c>
      <c r="C1497" s="51" t="s">
        <v>40</v>
      </c>
      <c r="D1497" s="51" t="s">
        <v>261</v>
      </c>
      <c r="E1497" s="51" t="s">
        <v>3708</v>
      </c>
      <c r="F1497" s="58">
        <v>101.078843729784</v>
      </c>
      <c r="G1497" s="58">
        <v>116.34242729217701</v>
      </c>
      <c r="H1497" s="58">
        <v>103.09634311985199</v>
      </c>
      <c r="I1497" s="58"/>
      <c r="J1497" s="58"/>
      <c r="K1497" s="58"/>
      <c r="L1497" s="58"/>
      <c r="M1497" s="59">
        <v>0.38949918120412602</v>
      </c>
      <c r="N1497" s="59">
        <v>0.333239454674636</v>
      </c>
      <c r="O1497" s="59">
        <v>0.31176896813955501</v>
      </c>
      <c r="P1497" s="59">
        <v>0.29434815397220299</v>
      </c>
      <c r="Q1497" s="59">
        <v>0.26918156575428098</v>
      </c>
      <c r="R1497" s="59">
        <v>0.274813048159463</v>
      </c>
      <c r="S1497" s="59">
        <v>0.21987282234134001</v>
      </c>
    </row>
    <row r="1498" spans="1:19" x14ac:dyDescent="0.35">
      <c r="A1498" t="s">
        <v>400</v>
      </c>
      <c r="B1498" t="s">
        <v>401</v>
      </c>
      <c r="C1498" s="51" t="s">
        <v>60</v>
      </c>
      <c r="D1498" s="51" t="s">
        <v>261</v>
      </c>
      <c r="E1498" s="51" t="s">
        <v>3708</v>
      </c>
      <c r="F1498" s="58">
        <v>103.936117233762</v>
      </c>
      <c r="G1498" s="58">
        <v>116.34242729217701</v>
      </c>
      <c r="H1498" s="58">
        <v>103.09634311985199</v>
      </c>
      <c r="I1498" s="58"/>
      <c r="J1498" s="58"/>
      <c r="K1498" s="58"/>
      <c r="L1498" s="58"/>
      <c r="M1498" s="59">
        <v>0.32933341729903598</v>
      </c>
      <c r="N1498" s="59">
        <v>0.333239454674636</v>
      </c>
      <c r="O1498" s="59">
        <v>0.31176896813955501</v>
      </c>
      <c r="P1498" s="59">
        <v>0.29434815397220299</v>
      </c>
      <c r="Q1498" s="59">
        <v>0.26918156575428098</v>
      </c>
      <c r="R1498" s="59">
        <v>0.274813048159463</v>
      </c>
      <c r="S1498" s="59">
        <v>0.21987282234134001</v>
      </c>
    </row>
    <row r="1499" spans="1:19" x14ac:dyDescent="0.35">
      <c r="A1499" t="s">
        <v>1655</v>
      </c>
      <c r="B1499" t="s">
        <v>1656</v>
      </c>
      <c r="C1499" s="51" t="s">
        <v>40</v>
      </c>
      <c r="D1499" s="51" t="s">
        <v>249</v>
      </c>
      <c r="E1499" s="51" t="s">
        <v>3708</v>
      </c>
      <c r="F1499" s="58">
        <v>107.710394071857</v>
      </c>
      <c r="G1499" s="58">
        <v>116.2972237429</v>
      </c>
      <c r="H1499" s="58">
        <v>97.286310483088499</v>
      </c>
      <c r="I1499" s="58">
        <v>107.51768529584299</v>
      </c>
      <c r="J1499" s="58">
        <v>114.457208511632</v>
      </c>
      <c r="K1499" s="58">
        <v>103.02136359971701</v>
      </c>
      <c r="L1499" s="58"/>
      <c r="M1499" s="59">
        <v>0.382502874777502</v>
      </c>
      <c r="N1499" s="59">
        <v>0.40101722561053998</v>
      </c>
      <c r="O1499" s="59">
        <v>0.37842145126420401</v>
      </c>
      <c r="P1499" s="59">
        <v>0.361356032329334</v>
      </c>
      <c r="Q1499" s="59">
        <v>0.33638796264110499</v>
      </c>
      <c r="R1499" s="59">
        <v>0.34189432127685199</v>
      </c>
      <c r="S1499" s="59">
        <v>0.28920797468478299</v>
      </c>
    </row>
    <row r="1500" spans="1:19" x14ac:dyDescent="0.35">
      <c r="A1500" t="s">
        <v>382</v>
      </c>
      <c r="B1500" t="s">
        <v>383</v>
      </c>
      <c r="C1500" s="51" t="s">
        <v>40</v>
      </c>
      <c r="D1500" s="51" t="s">
        <v>249</v>
      </c>
      <c r="E1500" s="51" t="s">
        <v>3707</v>
      </c>
      <c r="F1500" s="58">
        <v>109.974665241065</v>
      </c>
      <c r="G1500" s="58">
        <v>124.67732446137801</v>
      </c>
      <c r="H1500" s="58">
        <v>93.603261323800197</v>
      </c>
      <c r="I1500" s="58">
        <v>108.628864920811</v>
      </c>
      <c r="J1500" s="58">
        <v>110.529826975717</v>
      </c>
      <c r="K1500" s="58">
        <v>105.273901298957</v>
      </c>
      <c r="L1500" s="58">
        <v>98.3691800880447</v>
      </c>
      <c r="M1500" s="59">
        <v>0.67326386915751102</v>
      </c>
      <c r="N1500" s="59">
        <v>0.71470037397096398</v>
      </c>
      <c r="O1500" s="59">
        <v>0.67644029589917498</v>
      </c>
      <c r="P1500" s="59">
        <v>0.64166894111400297</v>
      </c>
      <c r="Q1500" s="59">
        <v>0.60190537357691098</v>
      </c>
      <c r="R1500" s="59">
        <v>0.61435623517757199</v>
      </c>
      <c r="S1500" s="59">
        <v>0.53565443952820302</v>
      </c>
    </row>
    <row r="1501" spans="1:19" x14ac:dyDescent="0.35">
      <c r="A1501" t="s">
        <v>71</v>
      </c>
      <c r="B1501" t="s">
        <v>72</v>
      </c>
      <c r="C1501" s="51" t="s">
        <v>60</v>
      </c>
      <c r="D1501" s="51" t="s">
        <v>73</v>
      </c>
      <c r="E1501" s="51" t="s">
        <v>3708</v>
      </c>
      <c r="F1501" s="58">
        <v>97.331572982875002</v>
      </c>
      <c r="G1501" s="58">
        <v>112.346052459655</v>
      </c>
      <c r="H1501" s="58">
        <v>98.820723166460397</v>
      </c>
      <c r="I1501" s="58">
        <v>111.22200977846001</v>
      </c>
      <c r="J1501" s="58">
        <v>114.45619506854</v>
      </c>
      <c r="K1501" s="58">
        <v>104.700642104292</v>
      </c>
      <c r="L1501" s="58"/>
      <c r="M1501" s="59">
        <v>0.38756487589011701</v>
      </c>
      <c r="N1501" s="59">
        <v>0.41833828277108598</v>
      </c>
      <c r="O1501" s="59">
        <v>0.39066046152639999</v>
      </c>
      <c r="P1501" s="59">
        <v>0.36687365224912</v>
      </c>
      <c r="Q1501" s="59">
        <v>0.33955950004006902</v>
      </c>
      <c r="R1501" s="59">
        <v>0.34700913057553701</v>
      </c>
      <c r="S1501" s="59">
        <v>0.29898364848097198</v>
      </c>
    </row>
    <row r="1502" spans="1:19" x14ac:dyDescent="0.35">
      <c r="A1502" t="s">
        <v>374</v>
      </c>
      <c r="B1502" t="s">
        <v>375</v>
      </c>
      <c r="C1502" s="51" t="s">
        <v>60</v>
      </c>
      <c r="D1502" s="51" t="s">
        <v>52</v>
      </c>
      <c r="E1502" s="51" t="s">
        <v>3708</v>
      </c>
      <c r="F1502" s="58">
        <v>101.870429260254</v>
      </c>
      <c r="G1502" s="58">
        <v>106.417061638457</v>
      </c>
      <c r="H1502" s="58">
        <v>105.44837586864099</v>
      </c>
      <c r="I1502" s="58">
        <v>108.89682067747501</v>
      </c>
      <c r="J1502" s="58"/>
      <c r="K1502" s="58"/>
      <c r="L1502" s="58"/>
      <c r="M1502" s="59">
        <v>0.326869842143369</v>
      </c>
      <c r="N1502" s="59">
        <v>0.35579593290304101</v>
      </c>
      <c r="O1502" s="59">
        <v>0.32934510182402699</v>
      </c>
      <c r="P1502" s="59">
        <v>0.309568789334841</v>
      </c>
      <c r="Q1502" s="59">
        <v>0.28459991059508899</v>
      </c>
      <c r="R1502" s="59">
        <v>0.289927063516286</v>
      </c>
      <c r="S1502" s="59">
        <v>0.247909438493703</v>
      </c>
    </row>
    <row r="1503" spans="1:19" x14ac:dyDescent="0.35">
      <c r="A1503" t="s">
        <v>404</v>
      </c>
      <c r="B1503" t="s">
        <v>405</v>
      </c>
      <c r="C1503" s="51" t="s">
        <v>60</v>
      </c>
      <c r="D1503" s="51" t="s">
        <v>256</v>
      </c>
      <c r="E1503" s="51" t="s">
        <v>3708</v>
      </c>
      <c r="F1503" s="58">
        <v>102.51175701969299</v>
      </c>
      <c r="G1503" s="58">
        <v>117.123042654038</v>
      </c>
      <c r="H1503" s="58">
        <v>100.009194705029</v>
      </c>
      <c r="I1503" s="58">
        <v>109.517458642951</v>
      </c>
      <c r="J1503" s="58">
        <v>107.41295861727301</v>
      </c>
      <c r="K1503" s="58">
        <v>108.271085435239</v>
      </c>
      <c r="L1503" s="58">
        <v>100.265442967968</v>
      </c>
      <c r="M1503" s="59">
        <v>0.46731492482771902</v>
      </c>
      <c r="N1503" s="59">
        <v>0.48231409067207198</v>
      </c>
      <c r="O1503" s="59">
        <v>0.45357745547071798</v>
      </c>
      <c r="P1503" s="59">
        <v>0.42889062949727402</v>
      </c>
      <c r="Q1503" s="59">
        <v>0.397036040527878</v>
      </c>
      <c r="R1503" s="59">
        <v>0.40548952352413598</v>
      </c>
      <c r="S1503" s="59">
        <v>0.34002101831652498</v>
      </c>
    </row>
    <row r="1504" spans="1:19" x14ac:dyDescent="0.35">
      <c r="A1504" t="s">
        <v>402</v>
      </c>
      <c r="B1504" t="s">
        <v>403</v>
      </c>
      <c r="C1504" s="51" t="s">
        <v>40</v>
      </c>
      <c r="D1504" s="51" t="s">
        <v>256</v>
      </c>
      <c r="E1504" s="51" t="s">
        <v>3708</v>
      </c>
      <c r="F1504" s="58">
        <v>102.80826911054599</v>
      </c>
      <c r="G1504" s="58">
        <v>112.933008720507</v>
      </c>
      <c r="H1504" s="58">
        <v>101.850713232969</v>
      </c>
      <c r="I1504" s="58">
        <v>108.96188473855</v>
      </c>
      <c r="J1504" s="58">
        <v>109.376625255633</v>
      </c>
      <c r="K1504" s="58">
        <v>107.14486245094101</v>
      </c>
      <c r="L1504" s="58"/>
      <c r="M1504" s="59">
        <v>0.36806930803385701</v>
      </c>
      <c r="N1504" s="59">
        <v>0.39010998593988899</v>
      </c>
      <c r="O1504" s="59">
        <v>0.36346733223361599</v>
      </c>
      <c r="P1504" s="59">
        <v>0.34162364305615001</v>
      </c>
      <c r="Q1504" s="59">
        <v>0.31129407945665999</v>
      </c>
      <c r="R1504" s="59">
        <v>0.318424279373279</v>
      </c>
      <c r="S1504" s="59">
        <v>0.25415721787962497</v>
      </c>
    </row>
    <row r="1505" spans="1:19" x14ac:dyDescent="0.35">
      <c r="A1505" t="s">
        <v>1654</v>
      </c>
      <c r="B1505" t="s">
        <v>403</v>
      </c>
      <c r="C1505" s="51" t="s">
        <v>40</v>
      </c>
      <c r="D1505" s="51" t="s">
        <v>256</v>
      </c>
      <c r="E1505" s="51" t="s">
        <v>3708</v>
      </c>
      <c r="F1505" s="58">
        <v>102.80826911054599</v>
      </c>
      <c r="G1505" s="58">
        <v>112.933008720507</v>
      </c>
      <c r="H1505" s="58">
        <v>101.850713232969</v>
      </c>
      <c r="I1505" s="58">
        <v>108.96188473855</v>
      </c>
      <c r="J1505" s="58">
        <v>109.376625255633</v>
      </c>
      <c r="K1505" s="58">
        <v>107.14486245094101</v>
      </c>
      <c r="L1505" s="58"/>
      <c r="M1505" s="59">
        <v>0.36806930803385701</v>
      </c>
      <c r="N1505" s="59">
        <v>0.39010998593988899</v>
      </c>
      <c r="O1505" s="59">
        <v>0.36346733223361599</v>
      </c>
      <c r="P1505" s="59">
        <v>0.34162364305615001</v>
      </c>
      <c r="Q1505" s="59">
        <v>0.31129407945665999</v>
      </c>
      <c r="R1505" s="59">
        <v>0.318424279373279</v>
      </c>
      <c r="S1505" s="59">
        <v>0.25415721787962497</v>
      </c>
    </row>
    <row r="1506" spans="1:19" x14ac:dyDescent="0.35">
      <c r="A1506" t="s">
        <v>384</v>
      </c>
      <c r="B1506" t="s">
        <v>385</v>
      </c>
      <c r="C1506" s="51" t="s">
        <v>40</v>
      </c>
      <c r="D1506" s="51" t="s">
        <v>261</v>
      </c>
      <c r="E1506" s="51" t="s">
        <v>3708</v>
      </c>
      <c r="F1506" s="58">
        <v>97.405629183782906</v>
      </c>
      <c r="G1506" s="58">
        <v>115.809018840425</v>
      </c>
      <c r="H1506" s="58">
        <v>106.858801231708</v>
      </c>
      <c r="I1506" s="58">
        <v>106.067790759281</v>
      </c>
      <c r="J1506" s="58">
        <v>114.246798422095</v>
      </c>
      <c r="K1506" s="58">
        <v>110.93712194592</v>
      </c>
      <c r="L1506" s="58">
        <v>94.013668236887398</v>
      </c>
      <c r="M1506" s="59">
        <v>0.47218017283271901</v>
      </c>
      <c r="N1506" s="59">
        <v>0.49938625426223998</v>
      </c>
      <c r="O1506" s="59">
        <v>0.47367071406717498</v>
      </c>
      <c r="P1506" s="59">
        <v>0.45244918334215101</v>
      </c>
      <c r="Q1506" s="59">
        <v>0.42437341877277801</v>
      </c>
      <c r="R1506" s="59">
        <v>0.43113894263036101</v>
      </c>
      <c r="S1506" s="59">
        <v>0.36855027954202801</v>
      </c>
    </row>
    <row r="1507" spans="1:19" x14ac:dyDescent="0.35">
      <c r="A1507" t="s">
        <v>384</v>
      </c>
      <c r="B1507" t="s">
        <v>385</v>
      </c>
      <c r="C1507" s="51" t="s">
        <v>40</v>
      </c>
      <c r="D1507" s="51" t="s">
        <v>261</v>
      </c>
      <c r="E1507" s="51" t="s">
        <v>3708</v>
      </c>
      <c r="F1507" s="58">
        <v>97.405629183782906</v>
      </c>
      <c r="G1507" s="58">
        <v>115.809018840425</v>
      </c>
      <c r="H1507" s="58">
        <v>106.858801231708</v>
      </c>
      <c r="I1507" s="58">
        <v>106.067790759281</v>
      </c>
      <c r="J1507" s="58">
        <v>114.246798422095</v>
      </c>
      <c r="K1507" s="58">
        <v>110.93712194592</v>
      </c>
      <c r="L1507" s="58">
        <v>94.013668236887398</v>
      </c>
      <c r="M1507" s="59">
        <v>0.47218017283271901</v>
      </c>
      <c r="N1507" s="59">
        <v>0.49938625426223998</v>
      </c>
      <c r="O1507" s="59">
        <v>0.47367071406717498</v>
      </c>
      <c r="P1507" s="59">
        <v>0.45244918334215101</v>
      </c>
      <c r="Q1507" s="59">
        <v>0.42437341877277801</v>
      </c>
      <c r="R1507" s="59">
        <v>0.43113894263036101</v>
      </c>
      <c r="S1507" s="59">
        <v>0.36855027954202801</v>
      </c>
    </row>
    <row r="1508" spans="1:19" x14ac:dyDescent="0.35">
      <c r="A1508" t="s">
        <v>384</v>
      </c>
      <c r="B1508" t="s">
        <v>385</v>
      </c>
      <c r="C1508" s="51" t="s">
        <v>40</v>
      </c>
      <c r="D1508" s="51" t="s">
        <v>261</v>
      </c>
      <c r="E1508" s="51" t="s">
        <v>3708</v>
      </c>
      <c r="F1508" s="58">
        <v>97.405629183782906</v>
      </c>
      <c r="G1508" s="58">
        <v>115.809018840425</v>
      </c>
      <c r="H1508" s="58">
        <v>106.858801231708</v>
      </c>
      <c r="I1508" s="58">
        <v>106.067790759281</v>
      </c>
      <c r="J1508" s="58">
        <v>114.246798422095</v>
      </c>
      <c r="K1508" s="58">
        <v>110.93712194592</v>
      </c>
      <c r="L1508" s="58">
        <v>94.013668236887398</v>
      </c>
      <c r="M1508" s="59">
        <v>0.47218017283271901</v>
      </c>
      <c r="N1508" s="59">
        <v>0.49938625426223998</v>
      </c>
      <c r="O1508" s="59">
        <v>0.47367071406717498</v>
      </c>
      <c r="P1508" s="59">
        <v>0.45244918334215101</v>
      </c>
      <c r="Q1508" s="59">
        <v>0.42437341877277801</v>
      </c>
      <c r="R1508" s="59">
        <v>0.43113894263036101</v>
      </c>
      <c r="S1508" s="59">
        <v>0.36855027954202801</v>
      </c>
    </row>
    <row r="1509" spans="1:19" x14ac:dyDescent="0.35">
      <c r="A1509" t="s">
        <v>1284</v>
      </c>
      <c r="B1509" t="s">
        <v>1285</v>
      </c>
      <c r="C1509" s="51" t="s">
        <v>60</v>
      </c>
      <c r="D1509" s="51" t="s">
        <v>261</v>
      </c>
      <c r="E1509" s="51" t="s">
        <v>3707</v>
      </c>
      <c r="F1509" s="58">
        <v>100.719450692477</v>
      </c>
      <c r="G1509" s="58">
        <v>112.92578140885</v>
      </c>
      <c r="H1509" s="58">
        <v>98.375794292341197</v>
      </c>
      <c r="I1509" s="58">
        <v>101.91351250114</v>
      </c>
      <c r="J1509" s="58">
        <v>111.200436747323</v>
      </c>
      <c r="K1509" s="58">
        <v>112.561556991587</v>
      </c>
      <c r="L1509" s="58">
        <v>93.949182027814203</v>
      </c>
      <c r="M1509" s="59">
        <v>0.60229160750519695</v>
      </c>
      <c r="N1509" s="59">
        <v>0.64837301290474803</v>
      </c>
      <c r="O1509" s="59">
        <v>0.60642788957415805</v>
      </c>
      <c r="P1509" s="59">
        <v>0.57314039374756998</v>
      </c>
      <c r="Q1509" s="59">
        <v>0.53380044399767701</v>
      </c>
      <c r="R1509" s="59">
        <v>0.54390887307107005</v>
      </c>
      <c r="S1509" s="59">
        <v>0.46589063082690302</v>
      </c>
    </row>
    <row r="1510" spans="1:19" x14ac:dyDescent="0.35">
      <c r="A1510" t="s">
        <v>1284</v>
      </c>
      <c r="B1510" t="s">
        <v>1285</v>
      </c>
      <c r="C1510" s="51" t="s">
        <v>60</v>
      </c>
      <c r="D1510" s="51" t="s">
        <v>261</v>
      </c>
      <c r="E1510" s="51" t="s">
        <v>3707</v>
      </c>
      <c r="F1510" s="58">
        <v>100.719450692477</v>
      </c>
      <c r="G1510" s="58">
        <v>112.92578140885</v>
      </c>
      <c r="H1510" s="58">
        <v>98.375794292341197</v>
      </c>
      <c r="I1510" s="58">
        <v>101.91351250114</v>
      </c>
      <c r="J1510" s="58">
        <v>111.200436747323</v>
      </c>
      <c r="K1510" s="58">
        <v>112.561556991587</v>
      </c>
      <c r="L1510" s="58">
        <v>93.949182027814203</v>
      </c>
      <c r="M1510" s="59">
        <v>0.60229160750519695</v>
      </c>
      <c r="N1510" s="59">
        <v>0.64837301290474803</v>
      </c>
      <c r="O1510" s="59">
        <v>0.60642788957415805</v>
      </c>
      <c r="P1510" s="59">
        <v>0.57314039374756998</v>
      </c>
      <c r="Q1510" s="59">
        <v>0.53380044399767701</v>
      </c>
      <c r="R1510" s="59">
        <v>0.54390887307107005</v>
      </c>
      <c r="S1510" s="59">
        <v>0.46589063082690302</v>
      </c>
    </row>
    <row r="1511" spans="1:19" x14ac:dyDescent="0.35">
      <c r="A1511" t="s">
        <v>1284</v>
      </c>
      <c r="B1511" t="s">
        <v>1285</v>
      </c>
      <c r="C1511" s="51" t="s">
        <v>60</v>
      </c>
      <c r="D1511" s="51" t="s">
        <v>261</v>
      </c>
      <c r="E1511" s="51" t="s">
        <v>3707</v>
      </c>
      <c r="F1511" s="58">
        <v>100.719450692477</v>
      </c>
      <c r="G1511" s="58">
        <v>112.92578140885</v>
      </c>
      <c r="H1511" s="58">
        <v>98.375794292341197</v>
      </c>
      <c r="I1511" s="58">
        <v>101.91351250114</v>
      </c>
      <c r="J1511" s="58">
        <v>111.200436747323</v>
      </c>
      <c r="K1511" s="58">
        <v>112.561556991587</v>
      </c>
      <c r="L1511" s="58">
        <v>93.949182027814203</v>
      </c>
      <c r="M1511" s="59">
        <v>0.60229160750519695</v>
      </c>
      <c r="N1511" s="59">
        <v>0.64837301290474803</v>
      </c>
      <c r="O1511" s="59">
        <v>0.60642788957415805</v>
      </c>
      <c r="P1511" s="59">
        <v>0.57314039374756998</v>
      </c>
      <c r="Q1511" s="59">
        <v>0.53380044399767701</v>
      </c>
      <c r="R1511" s="59">
        <v>0.54390887307107005</v>
      </c>
      <c r="S1511" s="59">
        <v>0.46589063082690302</v>
      </c>
    </row>
    <row r="1512" spans="1:19" x14ac:dyDescent="0.35">
      <c r="A1512" t="s">
        <v>388</v>
      </c>
      <c r="B1512" t="s">
        <v>389</v>
      </c>
      <c r="C1512" s="51" t="s">
        <v>60</v>
      </c>
      <c r="D1512" s="51" t="s">
        <v>261</v>
      </c>
      <c r="E1512" s="51" t="s">
        <v>3708</v>
      </c>
      <c r="F1512" s="58">
        <v>97.405629183782906</v>
      </c>
      <c r="G1512" s="58">
        <v>115.809018840425</v>
      </c>
      <c r="H1512" s="58">
        <v>106.858801231708</v>
      </c>
      <c r="I1512" s="58">
        <v>106.067790759281</v>
      </c>
      <c r="J1512" s="58">
        <v>114.246798422095</v>
      </c>
      <c r="K1512" s="58">
        <v>110.93712194592</v>
      </c>
      <c r="L1512" s="58">
        <v>94.013668236887398</v>
      </c>
      <c r="M1512" s="59">
        <v>0.47218017283271901</v>
      </c>
      <c r="N1512" s="59">
        <v>0.49938625426223998</v>
      </c>
      <c r="O1512" s="59">
        <v>0.47367071406717498</v>
      </c>
      <c r="P1512" s="59">
        <v>0.45244918334215101</v>
      </c>
      <c r="Q1512" s="59">
        <v>0.42437341877277801</v>
      </c>
      <c r="R1512" s="59">
        <v>0.43113894263036101</v>
      </c>
      <c r="S1512" s="59">
        <v>0.36855027954202801</v>
      </c>
    </row>
    <row r="1513" spans="1:19" x14ac:dyDescent="0.35">
      <c r="A1513" t="s">
        <v>388</v>
      </c>
      <c r="B1513" t="s">
        <v>389</v>
      </c>
      <c r="C1513" s="51" t="s">
        <v>60</v>
      </c>
      <c r="D1513" s="51" t="s">
        <v>261</v>
      </c>
      <c r="E1513" s="51" t="s">
        <v>3708</v>
      </c>
      <c r="F1513" s="58">
        <v>97.405629183782906</v>
      </c>
      <c r="G1513" s="58">
        <v>115.809018840425</v>
      </c>
      <c r="H1513" s="58">
        <v>106.858801231708</v>
      </c>
      <c r="I1513" s="58">
        <v>106.067790759281</v>
      </c>
      <c r="J1513" s="58">
        <v>114.246798422095</v>
      </c>
      <c r="K1513" s="58">
        <v>110.93712194592</v>
      </c>
      <c r="L1513" s="58">
        <v>94.013668236887398</v>
      </c>
      <c r="M1513" s="59">
        <v>0.47218017283271901</v>
      </c>
      <c r="N1513" s="59">
        <v>0.49938625426223998</v>
      </c>
      <c r="O1513" s="59">
        <v>0.47367071406717498</v>
      </c>
      <c r="P1513" s="59">
        <v>0.45244918334215101</v>
      </c>
      <c r="Q1513" s="59">
        <v>0.42437341877277801</v>
      </c>
      <c r="R1513" s="59">
        <v>0.43113894263036101</v>
      </c>
      <c r="S1513" s="59">
        <v>0.36855027954202801</v>
      </c>
    </row>
    <row r="1514" spans="1:19" x14ac:dyDescent="0.35">
      <c r="A1514" t="s">
        <v>388</v>
      </c>
      <c r="B1514" t="s">
        <v>389</v>
      </c>
      <c r="C1514" s="51" t="s">
        <v>60</v>
      </c>
      <c r="D1514" s="51" t="s">
        <v>261</v>
      </c>
      <c r="E1514" s="51" t="s">
        <v>3708</v>
      </c>
      <c r="F1514" s="58">
        <v>97.405629183782906</v>
      </c>
      <c r="G1514" s="58">
        <v>115.809018840425</v>
      </c>
      <c r="H1514" s="58">
        <v>106.858801231708</v>
      </c>
      <c r="I1514" s="58">
        <v>106.067790759281</v>
      </c>
      <c r="J1514" s="58">
        <v>114.246798422095</v>
      </c>
      <c r="K1514" s="58">
        <v>110.93712194592</v>
      </c>
      <c r="L1514" s="58">
        <v>94.013668236887398</v>
      </c>
      <c r="M1514" s="59">
        <v>0.47218017283271901</v>
      </c>
      <c r="N1514" s="59">
        <v>0.49938625426223998</v>
      </c>
      <c r="O1514" s="59">
        <v>0.47367071406717498</v>
      </c>
      <c r="P1514" s="59">
        <v>0.45244918334215101</v>
      </c>
      <c r="Q1514" s="59">
        <v>0.42437341877277801</v>
      </c>
      <c r="R1514" s="59">
        <v>0.43113894263036101</v>
      </c>
      <c r="S1514" s="59">
        <v>0.36855027954202801</v>
      </c>
    </row>
    <row r="1515" spans="1:19" x14ac:dyDescent="0.35">
      <c r="A1515" t="s">
        <v>1390</v>
      </c>
      <c r="B1515" t="s">
        <v>1391</v>
      </c>
      <c r="C1515" s="51" t="s">
        <v>60</v>
      </c>
      <c r="D1515" s="51" t="s">
        <v>261</v>
      </c>
      <c r="E1515" s="51" t="s">
        <v>3707</v>
      </c>
      <c r="F1515" s="58">
        <v>90.003888562828706</v>
      </c>
      <c r="G1515" s="58">
        <v>115.608953713174</v>
      </c>
      <c r="H1515" s="58">
        <v>107.967435659621</v>
      </c>
      <c r="I1515" s="58">
        <v>102.200962023193</v>
      </c>
      <c r="J1515" s="58">
        <v>109.743443395672</v>
      </c>
      <c r="K1515" s="58">
        <v>104.190367463209</v>
      </c>
      <c r="L1515" s="58">
        <v>98.444046595592596</v>
      </c>
      <c r="M1515" s="59">
        <v>0.60412591552677597</v>
      </c>
      <c r="N1515" s="59">
        <v>0.64861723740672805</v>
      </c>
      <c r="O1515" s="59">
        <v>0.60827819918395098</v>
      </c>
      <c r="P1515" s="59">
        <v>0.57354655404512001</v>
      </c>
      <c r="Q1515" s="59">
        <v>0.53403990889677599</v>
      </c>
      <c r="R1515" s="59">
        <v>0.54550944414907998</v>
      </c>
      <c r="S1515" s="59">
        <v>0.46592949300151698</v>
      </c>
    </row>
    <row r="1516" spans="1:19" x14ac:dyDescent="0.35">
      <c r="A1516" t="s">
        <v>1390</v>
      </c>
      <c r="B1516" t="s">
        <v>1391</v>
      </c>
      <c r="C1516" s="51" t="s">
        <v>60</v>
      </c>
      <c r="D1516" s="51" t="s">
        <v>261</v>
      </c>
      <c r="E1516" s="51" t="s">
        <v>3707</v>
      </c>
      <c r="F1516" s="58">
        <v>90.003888562828706</v>
      </c>
      <c r="G1516" s="58">
        <v>115.608953713174</v>
      </c>
      <c r="H1516" s="58">
        <v>107.967435659621</v>
      </c>
      <c r="I1516" s="58">
        <v>102.200962023193</v>
      </c>
      <c r="J1516" s="58">
        <v>109.743443395672</v>
      </c>
      <c r="K1516" s="58">
        <v>104.190367463209</v>
      </c>
      <c r="L1516" s="58">
        <v>98.444046595592596</v>
      </c>
      <c r="M1516" s="59">
        <v>0.60412591552677597</v>
      </c>
      <c r="N1516" s="59">
        <v>0.64861723740672805</v>
      </c>
      <c r="O1516" s="59">
        <v>0.60827819918395098</v>
      </c>
      <c r="P1516" s="59">
        <v>0.57354655404512001</v>
      </c>
      <c r="Q1516" s="59">
        <v>0.53403990889677599</v>
      </c>
      <c r="R1516" s="59">
        <v>0.54550944414907998</v>
      </c>
      <c r="S1516" s="59">
        <v>0.46592949300151698</v>
      </c>
    </row>
    <row r="1517" spans="1:19" x14ac:dyDescent="0.35">
      <c r="A1517" t="s">
        <v>1390</v>
      </c>
      <c r="B1517" t="s">
        <v>1391</v>
      </c>
      <c r="C1517" s="51" t="s">
        <v>60</v>
      </c>
      <c r="D1517" s="51" t="s">
        <v>261</v>
      </c>
      <c r="E1517" s="51" t="s">
        <v>3707</v>
      </c>
      <c r="F1517" s="58">
        <v>90.003888562828706</v>
      </c>
      <c r="G1517" s="58">
        <v>115.608953713174</v>
      </c>
      <c r="H1517" s="58">
        <v>107.967435659621</v>
      </c>
      <c r="I1517" s="58">
        <v>102.200962023193</v>
      </c>
      <c r="J1517" s="58">
        <v>109.743443395672</v>
      </c>
      <c r="K1517" s="58">
        <v>104.190367463209</v>
      </c>
      <c r="L1517" s="58">
        <v>98.444046595592596</v>
      </c>
      <c r="M1517" s="59">
        <v>0.60412591552677597</v>
      </c>
      <c r="N1517" s="59">
        <v>0.64861723740672805</v>
      </c>
      <c r="O1517" s="59">
        <v>0.60827819918395098</v>
      </c>
      <c r="P1517" s="59">
        <v>0.57354655404512001</v>
      </c>
      <c r="Q1517" s="59">
        <v>0.53403990889677599</v>
      </c>
      <c r="R1517" s="59">
        <v>0.54550944414907998</v>
      </c>
      <c r="S1517" s="59">
        <v>0.46592949300151698</v>
      </c>
    </row>
    <row r="1518" spans="1:19" x14ac:dyDescent="0.35">
      <c r="A1518" t="s">
        <v>1366</v>
      </c>
      <c r="B1518" t="s">
        <v>1367</v>
      </c>
      <c r="C1518" s="51" t="s">
        <v>60</v>
      </c>
      <c r="D1518" s="51" t="s">
        <v>261</v>
      </c>
      <c r="E1518" s="51" t="s">
        <v>3708</v>
      </c>
      <c r="F1518" s="58">
        <v>97.405629183782906</v>
      </c>
      <c r="G1518" s="58">
        <v>115.809018840425</v>
      </c>
      <c r="H1518" s="58">
        <v>106.858801231708</v>
      </c>
      <c r="I1518" s="58">
        <v>106.067790759281</v>
      </c>
      <c r="J1518" s="58">
        <v>114.246798422095</v>
      </c>
      <c r="K1518" s="58">
        <v>110.93712194592</v>
      </c>
      <c r="L1518" s="58">
        <v>94.013668236887398</v>
      </c>
      <c r="M1518" s="59">
        <v>0.47218017283271901</v>
      </c>
      <c r="N1518" s="59">
        <v>0.49938625426223998</v>
      </c>
      <c r="O1518" s="59">
        <v>0.47367071406717498</v>
      </c>
      <c r="P1518" s="59">
        <v>0.45244918334215101</v>
      </c>
      <c r="Q1518" s="59">
        <v>0.42437341877277801</v>
      </c>
      <c r="R1518" s="59">
        <v>0.43113894263036101</v>
      </c>
      <c r="S1518" s="59">
        <v>0.36855027954202801</v>
      </c>
    </row>
    <row r="1519" spans="1:19" x14ac:dyDescent="0.35">
      <c r="A1519" t="s">
        <v>1366</v>
      </c>
      <c r="B1519" t="s">
        <v>1367</v>
      </c>
      <c r="C1519" s="51" t="s">
        <v>60</v>
      </c>
      <c r="D1519" s="51" t="s">
        <v>261</v>
      </c>
      <c r="E1519" s="51" t="s">
        <v>3708</v>
      </c>
      <c r="F1519" s="58">
        <v>97.405629183782906</v>
      </c>
      <c r="G1519" s="58">
        <v>115.809018840425</v>
      </c>
      <c r="H1519" s="58">
        <v>106.858801231708</v>
      </c>
      <c r="I1519" s="58">
        <v>106.067790759281</v>
      </c>
      <c r="J1519" s="58">
        <v>114.246798422095</v>
      </c>
      <c r="K1519" s="58">
        <v>110.93712194592</v>
      </c>
      <c r="L1519" s="58">
        <v>94.013668236887398</v>
      </c>
      <c r="M1519" s="59">
        <v>0.47218017283271901</v>
      </c>
      <c r="N1519" s="59">
        <v>0.49938625426223998</v>
      </c>
      <c r="O1519" s="59">
        <v>0.47367071406717498</v>
      </c>
      <c r="P1519" s="59">
        <v>0.45244918334215101</v>
      </c>
      <c r="Q1519" s="59">
        <v>0.42437341877277801</v>
      </c>
      <c r="R1519" s="59">
        <v>0.43113894263036101</v>
      </c>
      <c r="S1519" s="59">
        <v>0.36855027954202801</v>
      </c>
    </row>
    <row r="1520" spans="1:19" x14ac:dyDescent="0.35">
      <c r="A1520" t="s">
        <v>1366</v>
      </c>
      <c r="B1520" t="s">
        <v>1367</v>
      </c>
      <c r="C1520" s="51" t="s">
        <v>60</v>
      </c>
      <c r="D1520" s="51" t="s">
        <v>261</v>
      </c>
      <c r="E1520" s="51" t="s">
        <v>3708</v>
      </c>
      <c r="F1520" s="58">
        <v>97.405629183782906</v>
      </c>
      <c r="G1520" s="58">
        <v>115.809018840425</v>
      </c>
      <c r="H1520" s="58">
        <v>106.858801231708</v>
      </c>
      <c r="I1520" s="58">
        <v>106.067790759281</v>
      </c>
      <c r="J1520" s="58">
        <v>114.246798422095</v>
      </c>
      <c r="K1520" s="58">
        <v>110.93712194592</v>
      </c>
      <c r="L1520" s="58">
        <v>94.013668236887398</v>
      </c>
      <c r="M1520" s="59">
        <v>0.47218017283271901</v>
      </c>
      <c r="N1520" s="59">
        <v>0.49938625426223998</v>
      </c>
      <c r="O1520" s="59">
        <v>0.47367071406717498</v>
      </c>
      <c r="P1520" s="59">
        <v>0.45244918334215101</v>
      </c>
      <c r="Q1520" s="59">
        <v>0.42437341877277801</v>
      </c>
      <c r="R1520" s="59">
        <v>0.43113894263036101</v>
      </c>
      <c r="S1520" s="59">
        <v>0.36855027954202801</v>
      </c>
    </row>
    <row r="1521" spans="1:19" x14ac:dyDescent="0.35">
      <c r="A1521" t="s">
        <v>386</v>
      </c>
      <c r="B1521" t="s">
        <v>387</v>
      </c>
      <c r="C1521" s="51" t="s">
        <v>60</v>
      </c>
      <c r="D1521" s="51" t="s">
        <v>261</v>
      </c>
      <c r="E1521" s="51" t="s">
        <v>3708</v>
      </c>
      <c r="F1521" s="58">
        <v>101.828657916688</v>
      </c>
      <c r="G1521" s="58">
        <v>127.07465658964099</v>
      </c>
      <c r="H1521" s="58">
        <v>112.693173823679</v>
      </c>
      <c r="I1521" s="58">
        <v>111.580100735626</v>
      </c>
      <c r="J1521" s="58">
        <v>115.49029309574</v>
      </c>
      <c r="K1521" s="58">
        <v>110.967393058509</v>
      </c>
      <c r="L1521" s="58">
        <v>92.756256920030694</v>
      </c>
      <c r="M1521" s="59">
        <v>0.61796022276766405</v>
      </c>
      <c r="N1521" s="59">
        <v>0.65027120744284395</v>
      </c>
      <c r="O1521" s="59">
        <v>0.62063236853258297</v>
      </c>
      <c r="P1521" s="59">
        <v>0.59533867026503196</v>
      </c>
      <c r="Q1521" s="59">
        <v>0.56364484011121696</v>
      </c>
      <c r="R1521" s="59">
        <v>0.57192615768689703</v>
      </c>
      <c r="S1521" s="59">
        <v>0.50490673249912499</v>
      </c>
    </row>
    <row r="1522" spans="1:19" x14ac:dyDescent="0.35">
      <c r="A1522" t="s">
        <v>386</v>
      </c>
      <c r="B1522" t="s">
        <v>387</v>
      </c>
      <c r="C1522" s="51" t="s">
        <v>60</v>
      </c>
      <c r="D1522" s="51" t="s">
        <v>261</v>
      </c>
      <c r="E1522" s="51" t="s">
        <v>3708</v>
      </c>
      <c r="F1522" s="58">
        <v>101.828657916688</v>
      </c>
      <c r="G1522" s="58">
        <v>127.07465658964099</v>
      </c>
      <c r="H1522" s="58">
        <v>112.693173823679</v>
      </c>
      <c r="I1522" s="58">
        <v>111.580100735626</v>
      </c>
      <c r="J1522" s="58">
        <v>115.49029309574</v>
      </c>
      <c r="K1522" s="58">
        <v>110.967393058509</v>
      </c>
      <c r="L1522" s="58">
        <v>92.756256920030694</v>
      </c>
      <c r="M1522" s="59">
        <v>0.61796022276766405</v>
      </c>
      <c r="N1522" s="59">
        <v>0.65027120744284395</v>
      </c>
      <c r="O1522" s="59">
        <v>0.62063236853258297</v>
      </c>
      <c r="P1522" s="59">
        <v>0.59533867026503196</v>
      </c>
      <c r="Q1522" s="59">
        <v>0.56364484011121696</v>
      </c>
      <c r="R1522" s="59">
        <v>0.57192615768689703</v>
      </c>
      <c r="S1522" s="59">
        <v>0.50490673249912499</v>
      </c>
    </row>
    <row r="1523" spans="1:19" x14ac:dyDescent="0.35">
      <c r="A1523" t="s">
        <v>386</v>
      </c>
      <c r="B1523" t="s">
        <v>387</v>
      </c>
      <c r="C1523" s="51" t="s">
        <v>60</v>
      </c>
      <c r="D1523" s="51" t="s">
        <v>261</v>
      </c>
      <c r="E1523" s="51" t="s">
        <v>3708</v>
      </c>
      <c r="F1523" s="58">
        <v>101.828657916688</v>
      </c>
      <c r="G1523" s="58">
        <v>127.07465658964099</v>
      </c>
      <c r="H1523" s="58">
        <v>112.693173823679</v>
      </c>
      <c r="I1523" s="58">
        <v>111.580100735626</v>
      </c>
      <c r="J1523" s="58">
        <v>115.49029309574</v>
      </c>
      <c r="K1523" s="58">
        <v>110.967393058509</v>
      </c>
      <c r="L1523" s="58">
        <v>92.756256920030694</v>
      </c>
      <c r="M1523" s="59">
        <v>0.61796022276766405</v>
      </c>
      <c r="N1523" s="59">
        <v>0.65027120744284395</v>
      </c>
      <c r="O1523" s="59">
        <v>0.62063236853258297</v>
      </c>
      <c r="P1523" s="59">
        <v>0.59533867026503196</v>
      </c>
      <c r="Q1523" s="59">
        <v>0.56364484011121696</v>
      </c>
      <c r="R1523" s="59">
        <v>0.57192615768689703</v>
      </c>
      <c r="S1523" s="59">
        <v>0.50490673249912499</v>
      </c>
    </row>
    <row r="1524" spans="1:19" x14ac:dyDescent="0.35">
      <c r="A1524" t="s">
        <v>1300</v>
      </c>
      <c r="B1524" t="s">
        <v>1301</v>
      </c>
      <c r="C1524" s="51" t="s">
        <v>60</v>
      </c>
      <c r="D1524" s="51" t="s">
        <v>261</v>
      </c>
      <c r="E1524" s="51" t="s">
        <v>3708</v>
      </c>
      <c r="F1524" s="58">
        <v>97.405629183782906</v>
      </c>
      <c r="G1524" s="58">
        <v>115.809018840425</v>
      </c>
      <c r="H1524" s="58">
        <v>106.858801231708</v>
      </c>
      <c r="I1524" s="58">
        <v>106.067790759281</v>
      </c>
      <c r="J1524" s="58">
        <v>114.246798422095</v>
      </c>
      <c r="K1524" s="58">
        <v>110.93712194592</v>
      </c>
      <c r="L1524" s="58">
        <v>94.013668236887398</v>
      </c>
      <c r="M1524" s="59">
        <v>0.47218017283271901</v>
      </c>
      <c r="N1524" s="59">
        <v>0.49938625426223998</v>
      </c>
      <c r="O1524" s="59">
        <v>0.47367071406717498</v>
      </c>
      <c r="P1524" s="59">
        <v>0.45244918334215101</v>
      </c>
      <c r="Q1524" s="59">
        <v>0.42437341877277801</v>
      </c>
      <c r="R1524" s="59">
        <v>0.43113894263036101</v>
      </c>
      <c r="S1524" s="59">
        <v>0.36855027954202801</v>
      </c>
    </row>
    <row r="1525" spans="1:19" x14ac:dyDescent="0.35">
      <c r="A1525" t="s">
        <v>1300</v>
      </c>
      <c r="B1525" t="s">
        <v>1301</v>
      </c>
      <c r="C1525" s="51" t="s">
        <v>60</v>
      </c>
      <c r="D1525" s="51" t="s">
        <v>261</v>
      </c>
      <c r="E1525" s="51" t="s">
        <v>3708</v>
      </c>
      <c r="F1525" s="58">
        <v>97.405629183782906</v>
      </c>
      <c r="G1525" s="58">
        <v>115.809018840425</v>
      </c>
      <c r="H1525" s="58">
        <v>106.858801231708</v>
      </c>
      <c r="I1525" s="58">
        <v>106.067790759281</v>
      </c>
      <c r="J1525" s="58">
        <v>114.246798422095</v>
      </c>
      <c r="K1525" s="58">
        <v>110.93712194592</v>
      </c>
      <c r="L1525" s="58">
        <v>94.013668236887398</v>
      </c>
      <c r="M1525" s="59">
        <v>0.47218017283271901</v>
      </c>
      <c r="N1525" s="59">
        <v>0.49938625426223998</v>
      </c>
      <c r="O1525" s="59">
        <v>0.47367071406717498</v>
      </c>
      <c r="P1525" s="59">
        <v>0.45244918334215101</v>
      </c>
      <c r="Q1525" s="59">
        <v>0.42437341877277801</v>
      </c>
      <c r="R1525" s="59">
        <v>0.43113894263036101</v>
      </c>
      <c r="S1525" s="59">
        <v>0.36855027954202801</v>
      </c>
    </row>
    <row r="1526" spans="1:19" x14ac:dyDescent="0.35">
      <c r="A1526" t="s">
        <v>1300</v>
      </c>
      <c r="B1526" t="s">
        <v>1301</v>
      </c>
      <c r="C1526" s="51" t="s">
        <v>60</v>
      </c>
      <c r="D1526" s="51" t="s">
        <v>261</v>
      </c>
      <c r="E1526" s="51" t="s">
        <v>3708</v>
      </c>
      <c r="F1526" s="58">
        <v>97.405629183782906</v>
      </c>
      <c r="G1526" s="58">
        <v>115.809018840425</v>
      </c>
      <c r="H1526" s="58">
        <v>106.858801231708</v>
      </c>
      <c r="I1526" s="58">
        <v>106.067790759281</v>
      </c>
      <c r="J1526" s="58">
        <v>114.246798422095</v>
      </c>
      <c r="K1526" s="58">
        <v>110.93712194592</v>
      </c>
      <c r="L1526" s="58">
        <v>94.013668236887398</v>
      </c>
      <c r="M1526" s="59">
        <v>0.47218017283271901</v>
      </c>
      <c r="N1526" s="59">
        <v>0.49938625426223998</v>
      </c>
      <c r="O1526" s="59">
        <v>0.47367071406717498</v>
      </c>
      <c r="P1526" s="59">
        <v>0.45244918334215101</v>
      </c>
      <c r="Q1526" s="59">
        <v>0.42437341877277801</v>
      </c>
      <c r="R1526" s="59">
        <v>0.43113894263036101</v>
      </c>
      <c r="S1526" s="59">
        <v>0.36855027954202801</v>
      </c>
    </row>
    <row r="1527" spans="1:19" x14ac:dyDescent="0.35">
      <c r="A1527" t="s">
        <v>1614</v>
      </c>
      <c r="B1527" t="s">
        <v>1615</v>
      </c>
      <c r="C1527" s="51" t="s">
        <v>40</v>
      </c>
      <c r="D1527" s="51" t="s">
        <v>249</v>
      </c>
      <c r="E1527" s="51" t="s">
        <v>3708</v>
      </c>
      <c r="F1527" s="58">
        <v>106.104098028091</v>
      </c>
      <c r="G1527" s="58">
        <v>118.754476855089</v>
      </c>
      <c r="H1527" s="58">
        <v>101.671166727244</v>
      </c>
      <c r="I1527" s="58">
        <v>108.902356690495</v>
      </c>
      <c r="J1527" s="58">
        <v>114.25553333636201</v>
      </c>
      <c r="K1527" s="58">
        <v>107.022918025793</v>
      </c>
      <c r="L1527" s="58"/>
      <c r="M1527" s="59">
        <v>0.40015783670643201</v>
      </c>
      <c r="N1527" s="59">
        <v>0.40553948581102001</v>
      </c>
      <c r="O1527" s="59">
        <v>0.37734647422091999</v>
      </c>
      <c r="P1527" s="59">
        <v>0.38000348737318701</v>
      </c>
      <c r="Q1527" s="59">
        <v>0.35179473521851101</v>
      </c>
      <c r="R1527" s="59">
        <v>0.34172618585985598</v>
      </c>
      <c r="S1527" s="59">
        <v>0.25129422838811</v>
      </c>
    </row>
    <row r="1528" spans="1:19" x14ac:dyDescent="0.35">
      <c r="A1528" t="s">
        <v>453</v>
      </c>
      <c r="B1528" t="s">
        <v>454</v>
      </c>
      <c r="C1528" s="51" t="s">
        <v>60</v>
      </c>
      <c r="D1528" s="51" t="s">
        <v>44</v>
      </c>
      <c r="E1528" s="51" t="s">
        <v>3707</v>
      </c>
      <c r="F1528" s="58">
        <v>99.5599135871269</v>
      </c>
      <c r="G1528" s="58">
        <v>127.115458049091</v>
      </c>
      <c r="H1528" s="58">
        <v>114.61198018178401</v>
      </c>
      <c r="I1528" s="58">
        <v>108.156363027886</v>
      </c>
      <c r="J1528" s="58">
        <v>114.116402077616</v>
      </c>
      <c r="K1528" s="58">
        <v>104.81856758059099</v>
      </c>
      <c r="L1528" s="58">
        <v>97.952461331532803</v>
      </c>
      <c r="M1528" s="59">
        <v>0.66700484862047105</v>
      </c>
      <c r="N1528" s="59">
        <v>0.70642475377859704</v>
      </c>
      <c r="O1528" s="59">
        <v>0.67106686634033397</v>
      </c>
      <c r="P1528" s="59">
        <v>0.64040932995308997</v>
      </c>
      <c r="Q1528" s="59">
        <v>0.60522465124729796</v>
      </c>
      <c r="R1528" s="59">
        <v>0.61544933498466603</v>
      </c>
      <c r="S1528" s="59">
        <v>0.54788530170028305</v>
      </c>
    </row>
    <row r="1529" spans="1:19" x14ac:dyDescent="0.35">
      <c r="A1529" t="s">
        <v>451</v>
      </c>
      <c r="B1529" t="s">
        <v>452</v>
      </c>
      <c r="C1529" s="51" t="s">
        <v>40</v>
      </c>
      <c r="D1529" s="51" t="s">
        <v>44</v>
      </c>
      <c r="E1529" s="51" t="s">
        <v>3708</v>
      </c>
      <c r="F1529" s="58">
        <v>102.377349201464</v>
      </c>
      <c r="G1529" s="58">
        <v>119.25151878863601</v>
      </c>
      <c r="H1529" s="58">
        <v>112.122611565651</v>
      </c>
      <c r="I1529" s="58">
        <v>104.935676096568</v>
      </c>
      <c r="J1529" s="58">
        <v>113.667012455193</v>
      </c>
      <c r="K1529" s="58">
        <v>104.936653585516</v>
      </c>
      <c r="L1529" s="58">
        <v>101.522078552842</v>
      </c>
      <c r="M1529" s="59">
        <v>0.69331761672366699</v>
      </c>
      <c r="N1529" s="59">
        <v>0.72766657960996095</v>
      </c>
      <c r="O1529" s="59">
        <v>0.69549444307868802</v>
      </c>
      <c r="P1529" s="59">
        <v>0.67386774028616803</v>
      </c>
      <c r="Q1529" s="59">
        <v>0.643955832644306</v>
      </c>
      <c r="R1529" s="59">
        <v>0.64875041645589204</v>
      </c>
      <c r="S1529" s="59">
        <v>0.58977362281414603</v>
      </c>
    </row>
    <row r="1530" spans="1:19" x14ac:dyDescent="0.35">
      <c r="A1530" t="s">
        <v>3515</v>
      </c>
      <c r="B1530" t="s">
        <v>3516</v>
      </c>
      <c r="C1530" s="51" t="s">
        <v>60</v>
      </c>
      <c r="D1530" s="51" t="s">
        <v>44</v>
      </c>
      <c r="E1530" s="51" t="s">
        <v>3707</v>
      </c>
      <c r="F1530" s="58">
        <v>102.84934135212799</v>
      </c>
      <c r="G1530" s="58">
        <v>128.95677995096401</v>
      </c>
      <c r="H1530" s="58">
        <v>117.64933063380199</v>
      </c>
      <c r="I1530" s="58">
        <v>116.04607243491</v>
      </c>
      <c r="J1530" s="58">
        <v>112.38003624699</v>
      </c>
      <c r="K1530" s="58">
        <v>108.858046894883</v>
      </c>
      <c r="L1530" s="58">
        <v>94.858909153821998</v>
      </c>
      <c r="M1530" s="59">
        <v>0.66344936821377698</v>
      </c>
      <c r="N1530" s="59">
        <v>0.702312983824667</v>
      </c>
      <c r="O1530" s="59">
        <v>0.66714317810676704</v>
      </c>
      <c r="P1530" s="59">
        <v>0.63835602043212702</v>
      </c>
      <c r="Q1530" s="59">
        <v>0.60439009860176696</v>
      </c>
      <c r="R1530" s="59">
        <v>0.61325507946969404</v>
      </c>
      <c r="S1530" s="59">
        <v>0.54836502928632902</v>
      </c>
    </row>
    <row r="1531" spans="1:19" x14ac:dyDescent="0.35">
      <c r="A1531" t="s">
        <v>426</v>
      </c>
      <c r="B1531" t="s">
        <v>427</v>
      </c>
      <c r="C1531" s="51" t="s">
        <v>60</v>
      </c>
      <c r="D1531" s="51" t="s">
        <v>80</v>
      </c>
      <c r="E1531" s="51" t="s">
        <v>3708</v>
      </c>
      <c r="F1531" s="58">
        <v>104.655318400178</v>
      </c>
      <c r="G1531" s="58">
        <v>124.504624564176</v>
      </c>
      <c r="H1531" s="58">
        <v>102.940473907699</v>
      </c>
      <c r="I1531" s="58">
        <v>100.366002783265</v>
      </c>
      <c r="J1531" s="58">
        <v>106.93200748141901</v>
      </c>
      <c r="K1531" s="58">
        <v>117.396851242895</v>
      </c>
      <c r="L1531" s="58">
        <v>101.22684277331901</v>
      </c>
      <c r="M1531" s="59">
        <v>0.51468491455476695</v>
      </c>
      <c r="N1531" s="59">
        <v>0.55112665508073799</v>
      </c>
      <c r="O1531" s="59">
        <v>0.51853248960588105</v>
      </c>
      <c r="P1531" s="59">
        <v>0.490093903619439</v>
      </c>
      <c r="Q1531" s="59">
        <v>0.45720319062452103</v>
      </c>
      <c r="R1531" s="59">
        <v>0.46682027793999198</v>
      </c>
      <c r="S1531" s="59">
        <v>0.40530706175432302</v>
      </c>
    </row>
    <row r="1532" spans="1:19" x14ac:dyDescent="0.35">
      <c r="A1532" t="s">
        <v>426</v>
      </c>
      <c r="B1532" t="s">
        <v>427</v>
      </c>
      <c r="C1532" s="51" t="s">
        <v>60</v>
      </c>
      <c r="D1532" s="51" t="s">
        <v>80</v>
      </c>
      <c r="E1532" s="51" t="s">
        <v>3708</v>
      </c>
      <c r="F1532" s="58">
        <v>104.655318400178</v>
      </c>
      <c r="G1532" s="58">
        <v>124.504624564176</v>
      </c>
      <c r="H1532" s="58">
        <v>102.940473907699</v>
      </c>
      <c r="I1532" s="58">
        <v>100.366002783265</v>
      </c>
      <c r="J1532" s="58">
        <v>106.93200748141901</v>
      </c>
      <c r="K1532" s="58">
        <v>117.396851242895</v>
      </c>
      <c r="L1532" s="58">
        <v>101.22684277331901</v>
      </c>
      <c r="M1532" s="59">
        <v>0.51468491455476695</v>
      </c>
      <c r="N1532" s="59">
        <v>0.55112665508073799</v>
      </c>
      <c r="O1532" s="59">
        <v>0.51853248960588105</v>
      </c>
      <c r="P1532" s="59">
        <v>0.490093903619439</v>
      </c>
      <c r="Q1532" s="59">
        <v>0.45720319062452103</v>
      </c>
      <c r="R1532" s="59">
        <v>0.46682027793999198</v>
      </c>
      <c r="S1532" s="59">
        <v>0.40530706175432302</v>
      </c>
    </row>
    <row r="1533" spans="1:19" x14ac:dyDescent="0.35">
      <c r="A1533" t="s">
        <v>424</v>
      </c>
      <c r="B1533" t="s">
        <v>425</v>
      </c>
      <c r="C1533" s="51" t="s">
        <v>60</v>
      </c>
      <c r="D1533" s="51" t="s">
        <v>80</v>
      </c>
      <c r="E1533" s="51" t="s">
        <v>3707</v>
      </c>
      <c r="F1533" s="58">
        <v>104.065833422267</v>
      </c>
      <c r="G1533" s="58">
        <v>124.108206519753</v>
      </c>
      <c r="H1533" s="58">
        <v>114.26090567870099</v>
      </c>
      <c r="I1533" s="58">
        <v>108.76662892298999</v>
      </c>
      <c r="J1533" s="58">
        <v>114.001014342735</v>
      </c>
      <c r="K1533" s="58">
        <v>115.032952541583</v>
      </c>
      <c r="L1533" s="58">
        <v>96.751611479752398</v>
      </c>
      <c r="M1533" s="59">
        <v>0.61631678221622399</v>
      </c>
      <c r="N1533" s="59">
        <v>0.66225143487379701</v>
      </c>
      <c r="O1533" s="59">
        <v>0.62186324543953997</v>
      </c>
      <c r="P1533" s="59">
        <v>0.58372011793213097</v>
      </c>
      <c r="Q1533" s="59">
        <v>0.54278130386765799</v>
      </c>
      <c r="R1533" s="59">
        <v>0.55655873359226304</v>
      </c>
      <c r="S1533" s="59">
        <v>0.480362383130847</v>
      </c>
    </row>
    <row r="1534" spans="1:19" x14ac:dyDescent="0.35">
      <c r="A1534" t="s">
        <v>424</v>
      </c>
      <c r="B1534" t="s">
        <v>425</v>
      </c>
      <c r="C1534" s="51" t="s">
        <v>60</v>
      </c>
      <c r="D1534" s="51" t="s">
        <v>80</v>
      </c>
      <c r="E1534" s="51" t="s">
        <v>3707</v>
      </c>
      <c r="F1534" s="58">
        <v>104.065833422267</v>
      </c>
      <c r="G1534" s="58">
        <v>124.108206519753</v>
      </c>
      <c r="H1534" s="58">
        <v>114.26090567870099</v>
      </c>
      <c r="I1534" s="58">
        <v>108.76662892298999</v>
      </c>
      <c r="J1534" s="58">
        <v>114.001014342735</v>
      </c>
      <c r="K1534" s="58">
        <v>115.032952541583</v>
      </c>
      <c r="L1534" s="58">
        <v>96.751611479752398</v>
      </c>
      <c r="M1534" s="59">
        <v>0.61631678221622399</v>
      </c>
      <c r="N1534" s="59">
        <v>0.66225143487379701</v>
      </c>
      <c r="O1534" s="59">
        <v>0.62186324543953997</v>
      </c>
      <c r="P1534" s="59">
        <v>0.58372011793213097</v>
      </c>
      <c r="Q1534" s="59">
        <v>0.54278130386765799</v>
      </c>
      <c r="R1534" s="59">
        <v>0.55655873359226304</v>
      </c>
      <c r="S1534" s="59">
        <v>0.480362383130847</v>
      </c>
    </row>
    <row r="1535" spans="1:19" x14ac:dyDescent="0.35">
      <c r="A1535" t="s">
        <v>422</v>
      </c>
      <c r="B1535" t="s">
        <v>423</v>
      </c>
      <c r="C1535" s="51" t="s">
        <v>40</v>
      </c>
      <c r="D1535" s="51" t="s">
        <v>80</v>
      </c>
      <c r="E1535" s="51" t="s">
        <v>3708</v>
      </c>
      <c r="F1535" s="58">
        <v>103.984398964557</v>
      </c>
      <c r="G1535" s="58">
        <v>121.065179797711</v>
      </c>
      <c r="H1535" s="58">
        <v>106.41634599177399</v>
      </c>
      <c r="I1535" s="58">
        <v>103.92621275681201</v>
      </c>
      <c r="J1535" s="58">
        <v>108.22863552859199</v>
      </c>
      <c r="K1535" s="58">
        <v>113.116814047326</v>
      </c>
      <c r="L1535" s="58">
        <v>98.135009483742607</v>
      </c>
      <c r="M1535" s="59">
        <v>0.44389741781484099</v>
      </c>
      <c r="N1535" s="59">
        <v>0.47286642003950702</v>
      </c>
      <c r="O1535" s="59">
        <v>0.446805684803396</v>
      </c>
      <c r="P1535" s="59">
        <v>0.42379185759938898</v>
      </c>
      <c r="Q1535" s="59">
        <v>0.39608272326548399</v>
      </c>
      <c r="R1535" s="59">
        <v>0.40394369519979201</v>
      </c>
      <c r="S1535" s="59">
        <v>0.35127279053117</v>
      </c>
    </row>
    <row r="1536" spans="1:19" x14ac:dyDescent="0.35">
      <c r="A1536" t="s">
        <v>422</v>
      </c>
      <c r="B1536" t="s">
        <v>423</v>
      </c>
      <c r="C1536" s="51" t="s">
        <v>40</v>
      </c>
      <c r="D1536" s="51" t="s">
        <v>80</v>
      </c>
      <c r="E1536" s="51" t="s">
        <v>3708</v>
      </c>
      <c r="F1536" s="58">
        <v>103.984398964557</v>
      </c>
      <c r="G1536" s="58">
        <v>121.065179797711</v>
      </c>
      <c r="H1536" s="58">
        <v>106.41634599177399</v>
      </c>
      <c r="I1536" s="58">
        <v>103.92621275681201</v>
      </c>
      <c r="J1536" s="58">
        <v>108.22863552859199</v>
      </c>
      <c r="K1536" s="58">
        <v>113.116814047326</v>
      </c>
      <c r="L1536" s="58">
        <v>98.135009483742607</v>
      </c>
      <c r="M1536" s="59">
        <v>0.44389741781484099</v>
      </c>
      <c r="N1536" s="59">
        <v>0.47286642003950702</v>
      </c>
      <c r="O1536" s="59">
        <v>0.446805684803396</v>
      </c>
      <c r="P1536" s="59">
        <v>0.42379185759938898</v>
      </c>
      <c r="Q1536" s="59">
        <v>0.39608272326548399</v>
      </c>
      <c r="R1536" s="59">
        <v>0.40394369519979201</v>
      </c>
      <c r="S1536" s="59">
        <v>0.35127279053117</v>
      </c>
    </row>
    <row r="1537" spans="1:19" x14ac:dyDescent="0.35">
      <c r="A1537" t="s">
        <v>3673</v>
      </c>
      <c r="B1537" t="s">
        <v>3674</v>
      </c>
      <c r="C1537" s="51" t="s">
        <v>40</v>
      </c>
      <c r="D1537" s="51" t="s">
        <v>61</v>
      </c>
      <c r="E1537" s="51" t="s">
        <v>3707</v>
      </c>
      <c r="F1537" s="58">
        <v>109.454325818795</v>
      </c>
      <c r="G1537" s="58">
        <v>104.641508272669</v>
      </c>
      <c r="H1537" s="58">
        <v>91.622576287926293</v>
      </c>
      <c r="I1537" s="58">
        <v>103.33007323976101</v>
      </c>
      <c r="J1537" s="58">
        <v>112.677361146447</v>
      </c>
      <c r="K1537" s="58">
        <v>91.574330907646498</v>
      </c>
      <c r="L1537" s="58">
        <v>95.393717757498607</v>
      </c>
      <c r="M1537" s="59">
        <v>0.495351779534762</v>
      </c>
      <c r="N1537" s="59">
        <v>0.55574102124064295</v>
      </c>
      <c r="O1537" s="59">
        <v>0.50197546619385203</v>
      </c>
      <c r="P1537" s="59">
        <v>0.45293381861249998</v>
      </c>
      <c r="Q1537" s="59">
        <v>0.39886060590565098</v>
      </c>
      <c r="R1537" s="59">
        <v>0.41624333809860498</v>
      </c>
      <c r="S1537" s="59">
        <v>0.31023893718776802</v>
      </c>
    </row>
    <row r="1538" spans="1:19" x14ac:dyDescent="0.35">
      <c r="A1538" t="s">
        <v>826</v>
      </c>
      <c r="B1538" t="s">
        <v>827</v>
      </c>
      <c r="C1538" s="51" t="s">
        <v>60</v>
      </c>
      <c r="D1538" s="51" t="s">
        <v>223</v>
      </c>
      <c r="E1538" s="51" t="s">
        <v>3707</v>
      </c>
      <c r="F1538" s="58">
        <v>114.18336842163301</v>
      </c>
      <c r="G1538" s="58">
        <v>113.792336076604</v>
      </c>
      <c r="H1538" s="58">
        <v>99.548833984620501</v>
      </c>
      <c r="I1538" s="58">
        <v>111.38331774405999</v>
      </c>
      <c r="J1538" s="58">
        <v>114.831120753313</v>
      </c>
      <c r="K1538" s="58">
        <v>106.355405594202</v>
      </c>
      <c r="L1538" s="58">
        <v>93.139881499147094</v>
      </c>
      <c r="M1538" s="59">
        <v>0.56525700751367203</v>
      </c>
      <c r="N1538" s="59">
        <v>0.61202743294144601</v>
      </c>
      <c r="O1538" s="59">
        <v>0.57066421102324705</v>
      </c>
      <c r="P1538" s="59">
        <v>0.53264009279646596</v>
      </c>
      <c r="Q1538" s="59">
        <v>0.49254493137070399</v>
      </c>
      <c r="R1538" s="59">
        <v>0.50583345936720403</v>
      </c>
      <c r="S1538" s="59">
        <v>0.27099386038263901</v>
      </c>
    </row>
    <row r="1539" spans="1:19" x14ac:dyDescent="0.35">
      <c r="A1539" t="s">
        <v>3659</v>
      </c>
      <c r="B1539" t="s">
        <v>3660</v>
      </c>
      <c r="C1539" s="51" t="s">
        <v>60</v>
      </c>
      <c r="D1539" s="51" t="s">
        <v>61</v>
      </c>
      <c r="E1539" s="51" t="s">
        <v>3707</v>
      </c>
      <c r="F1539" s="58">
        <v>119.05283221211199</v>
      </c>
      <c r="G1539" s="58">
        <v>128.58569034875899</v>
      </c>
      <c r="H1539" s="58">
        <v>116.89169506266801</v>
      </c>
      <c r="I1539" s="58">
        <v>129.00295182879</v>
      </c>
      <c r="J1539" s="58">
        <v>129.99744139976201</v>
      </c>
      <c r="K1539" s="58">
        <v>99.501653048184707</v>
      </c>
      <c r="L1539" s="58">
        <v>82.515590202149795</v>
      </c>
      <c r="M1539" s="59">
        <v>0.66031532868404896</v>
      </c>
      <c r="N1539" s="59">
        <v>0.69611480926755298</v>
      </c>
      <c r="O1539" s="59">
        <v>0.66399898960219506</v>
      </c>
      <c r="P1539" s="59">
        <v>0.63740338210897995</v>
      </c>
      <c r="Q1539" s="59">
        <v>0.60672818599481704</v>
      </c>
      <c r="R1539" s="59">
        <v>0.61469969725876805</v>
      </c>
      <c r="S1539" s="59">
        <v>0.55646050307565698</v>
      </c>
    </row>
    <row r="1540" spans="1:19" x14ac:dyDescent="0.35">
      <c r="A1540" t="s">
        <v>3657</v>
      </c>
      <c r="B1540" t="s">
        <v>3658</v>
      </c>
      <c r="C1540" s="51" t="s">
        <v>60</v>
      </c>
      <c r="D1540" s="51" t="s">
        <v>61</v>
      </c>
      <c r="E1540" s="51" t="s">
        <v>3707</v>
      </c>
      <c r="F1540" s="58">
        <v>119.05283221211199</v>
      </c>
      <c r="G1540" s="58">
        <v>132.30197400313</v>
      </c>
      <c r="H1540" s="58">
        <v>114.406524816481</v>
      </c>
      <c r="I1540" s="58">
        <v>126.36558249930999</v>
      </c>
      <c r="J1540" s="58">
        <v>136.03857567001199</v>
      </c>
      <c r="K1540" s="58">
        <v>99.501653048184707</v>
      </c>
      <c r="L1540" s="58">
        <v>82.515590202149795</v>
      </c>
      <c r="M1540" s="59">
        <v>0.66031532868404896</v>
      </c>
      <c r="N1540" s="59">
        <v>0.69611480926755298</v>
      </c>
      <c r="O1540" s="59">
        <v>0.66399898960219506</v>
      </c>
      <c r="P1540" s="59">
        <v>0.63740338210897995</v>
      </c>
      <c r="Q1540" s="59">
        <v>0.60672818599481704</v>
      </c>
      <c r="R1540" s="59">
        <v>0.61469969725876805</v>
      </c>
      <c r="S1540" s="59">
        <v>0.55646050307565698</v>
      </c>
    </row>
    <row r="1541" spans="1:19" x14ac:dyDescent="0.35">
      <c r="A1541" t="s">
        <v>302</v>
      </c>
      <c r="B1541" t="s">
        <v>303</v>
      </c>
      <c r="C1541" s="51" t="s">
        <v>60</v>
      </c>
      <c r="D1541" s="51" t="s">
        <v>249</v>
      </c>
      <c r="E1541" s="51" t="s">
        <v>3708</v>
      </c>
      <c r="F1541" s="58"/>
      <c r="G1541" s="58">
        <v>107.070574869393</v>
      </c>
      <c r="H1541" s="58"/>
      <c r="I1541" s="58"/>
      <c r="J1541" s="58"/>
      <c r="K1541" s="58"/>
      <c r="L1541" s="58"/>
      <c r="M1541" s="59">
        <v>0.297545925063955</v>
      </c>
      <c r="N1541" s="59">
        <v>0.31244472079524099</v>
      </c>
      <c r="O1541" s="59">
        <v>0.29818658102375301</v>
      </c>
      <c r="P1541" s="59">
        <v>0.28686861953640902</v>
      </c>
      <c r="Q1541" s="59">
        <v>0.26948067055970698</v>
      </c>
      <c r="R1541" s="59">
        <v>0.272960889168472</v>
      </c>
      <c r="S1541" s="59">
        <v>0.236217890513233</v>
      </c>
    </row>
    <row r="1542" spans="1:19" x14ac:dyDescent="0.35">
      <c r="A1542" t="s">
        <v>300</v>
      </c>
      <c r="B1542" t="s">
        <v>301</v>
      </c>
      <c r="C1542" s="51" t="s">
        <v>60</v>
      </c>
      <c r="D1542" s="51" t="s">
        <v>249</v>
      </c>
      <c r="E1542" s="51" t="s">
        <v>3708</v>
      </c>
      <c r="F1542" s="58"/>
      <c r="G1542" s="58">
        <v>107.070574869393</v>
      </c>
      <c r="H1542" s="58"/>
      <c r="I1542" s="58"/>
      <c r="J1542" s="58"/>
      <c r="K1542" s="58"/>
      <c r="L1542" s="58"/>
      <c r="M1542" s="59">
        <v>0.297545925063955</v>
      </c>
      <c r="N1542" s="59">
        <v>0.31244472079524099</v>
      </c>
      <c r="O1542" s="59">
        <v>0.29818658102375301</v>
      </c>
      <c r="P1542" s="59">
        <v>0.28686861953640902</v>
      </c>
      <c r="Q1542" s="59">
        <v>0.26948067055970698</v>
      </c>
      <c r="R1542" s="59">
        <v>0.272960889168472</v>
      </c>
      <c r="S1542" s="59">
        <v>0.236217890513233</v>
      </c>
    </row>
    <row r="1543" spans="1:19" x14ac:dyDescent="0.35">
      <c r="A1543" t="s">
        <v>2196</v>
      </c>
      <c r="B1543" t="s">
        <v>2197</v>
      </c>
      <c r="C1543" s="51" t="s">
        <v>40</v>
      </c>
      <c r="D1543" s="51" t="s">
        <v>199</v>
      </c>
      <c r="E1543" s="51" t="s">
        <v>3708</v>
      </c>
      <c r="F1543" s="58">
        <v>102.01557484802299</v>
      </c>
      <c r="G1543" s="58">
        <v>93.510232817451794</v>
      </c>
      <c r="H1543" s="58">
        <v>84.671172528150606</v>
      </c>
      <c r="I1543" s="58">
        <v>92.360399807108905</v>
      </c>
      <c r="J1543" s="58">
        <v>86.612714786699996</v>
      </c>
      <c r="K1543" s="58">
        <v>110.843270030562</v>
      </c>
      <c r="L1543" s="58">
        <v>107.836681993723</v>
      </c>
      <c r="M1543" s="59">
        <v>0.492666648171318</v>
      </c>
      <c r="N1543" s="59">
        <v>0.50927812929805105</v>
      </c>
      <c r="O1543" s="59">
        <v>0.45509528178493203</v>
      </c>
      <c r="P1543" s="59">
        <v>0.47010562903729097</v>
      </c>
      <c r="Q1543" s="59">
        <v>0.440748419721676</v>
      </c>
      <c r="R1543" s="59">
        <v>0.435060445405337</v>
      </c>
      <c r="S1543" s="59">
        <v>0.34058644359690599</v>
      </c>
    </row>
    <row r="1544" spans="1:19" x14ac:dyDescent="0.35">
      <c r="A1544" t="s">
        <v>2198</v>
      </c>
      <c r="B1544" t="s">
        <v>2199</v>
      </c>
      <c r="C1544" s="51" t="s">
        <v>40</v>
      </c>
      <c r="D1544" s="51" t="s">
        <v>199</v>
      </c>
      <c r="E1544" s="51" t="s">
        <v>3708</v>
      </c>
      <c r="F1544" s="58">
        <v>102.01557484802299</v>
      </c>
      <c r="G1544" s="58">
        <v>93.510232817451794</v>
      </c>
      <c r="H1544" s="58">
        <v>84.671172528150606</v>
      </c>
      <c r="I1544" s="58">
        <v>92.360399807108905</v>
      </c>
      <c r="J1544" s="58">
        <v>86.612714786699996</v>
      </c>
      <c r="K1544" s="58">
        <v>110.843270030562</v>
      </c>
      <c r="L1544" s="58">
        <v>107.836681993723</v>
      </c>
      <c r="M1544" s="59">
        <v>0.492666648171318</v>
      </c>
      <c r="N1544" s="59">
        <v>0.50927812929805105</v>
      </c>
      <c r="O1544" s="59">
        <v>0.45509528178493203</v>
      </c>
      <c r="P1544" s="59">
        <v>0.47010562903729097</v>
      </c>
      <c r="Q1544" s="59">
        <v>0.440748419721676</v>
      </c>
      <c r="R1544" s="59">
        <v>0.435060445405337</v>
      </c>
      <c r="S1544" s="59">
        <v>0.34058644359690599</v>
      </c>
    </row>
    <row r="1545" spans="1:19" x14ac:dyDescent="0.35">
      <c r="A1545" t="s">
        <v>2202</v>
      </c>
      <c r="B1545" t="s">
        <v>2203</v>
      </c>
      <c r="C1545" s="51" t="s">
        <v>60</v>
      </c>
      <c r="D1545" s="51" t="s">
        <v>199</v>
      </c>
      <c r="E1545" s="51" t="s">
        <v>3707</v>
      </c>
      <c r="F1545" s="58">
        <v>106.390402137626</v>
      </c>
      <c r="G1545" s="58">
        <v>93.718477947442395</v>
      </c>
      <c r="H1545" s="58">
        <v>85.999294711007806</v>
      </c>
      <c r="I1545" s="58">
        <v>93.434322700771702</v>
      </c>
      <c r="J1545" s="58">
        <v>84.813805039550999</v>
      </c>
      <c r="K1545" s="58">
        <v>107.4565746463</v>
      </c>
      <c r="L1545" s="58">
        <v>109.208137073662</v>
      </c>
      <c r="M1545" s="59">
        <v>0.61578137166478897</v>
      </c>
      <c r="N1545" s="59">
        <v>0.65415552484337403</v>
      </c>
      <c r="O1545" s="59">
        <v>0.59779486400127901</v>
      </c>
      <c r="P1545" s="59">
        <v>0.58492789287368396</v>
      </c>
      <c r="Q1545" s="59">
        <v>0.545410737531134</v>
      </c>
      <c r="R1545" s="59">
        <v>0.54817201513367697</v>
      </c>
      <c r="S1545" s="59">
        <v>0.44864839100069498</v>
      </c>
    </row>
    <row r="1546" spans="1:19" x14ac:dyDescent="0.35">
      <c r="A1546" t="s">
        <v>2200</v>
      </c>
      <c r="B1546" t="s">
        <v>2201</v>
      </c>
      <c r="C1546" s="51" t="s">
        <v>60</v>
      </c>
      <c r="D1546" s="51" t="s">
        <v>199</v>
      </c>
      <c r="E1546" s="51" t="s">
        <v>3708</v>
      </c>
      <c r="F1546" s="58">
        <v>102.01557484802299</v>
      </c>
      <c r="G1546" s="58">
        <v>93.510232817451794</v>
      </c>
      <c r="H1546" s="58">
        <v>84.671172528150606</v>
      </c>
      <c r="I1546" s="58">
        <v>92.360399807108905</v>
      </c>
      <c r="J1546" s="58">
        <v>86.612714786699996</v>
      </c>
      <c r="K1546" s="58">
        <v>110.843270030562</v>
      </c>
      <c r="L1546" s="58">
        <v>107.836681993723</v>
      </c>
      <c r="M1546" s="59">
        <v>0.492666648171318</v>
      </c>
      <c r="N1546" s="59">
        <v>0.50927812929805105</v>
      </c>
      <c r="O1546" s="59">
        <v>0.45509528178493203</v>
      </c>
      <c r="P1546" s="59">
        <v>0.47010562903729097</v>
      </c>
      <c r="Q1546" s="59">
        <v>0.440748419721676</v>
      </c>
      <c r="R1546" s="59">
        <v>0.435060445405337</v>
      </c>
      <c r="S1546" s="59">
        <v>0.34058644359690599</v>
      </c>
    </row>
    <row r="1547" spans="1:19" x14ac:dyDescent="0.35">
      <c r="A1547" t="s">
        <v>2204</v>
      </c>
      <c r="B1547" t="s">
        <v>2205</v>
      </c>
      <c r="C1547" s="51" t="s">
        <v>60</v>
      </c>
      <c r="D1547" s="51" t="s">
        <v>199</v>
      </c>
      <c r="E1547" s="51" t="s">
        <v>3708</v>
      </c>
      <c r="F1547" s="58">
        <v>102.01557484802299</v>
      </c>
      <c r="G1547" s="58">
        <v>93.510232817451794</v>
      </c>
      <c r="H1547" s="58">
        <v>84.671172528150606</v>
      </c>
      <c r="I1547" s="58">
        <v>92.360399807108905</v>
      </c>
      <c r="J1547" s="58">
        <v>86.612714786699996</v>
      </c>
      <c r="K1547" s="58">
        <v>110.843270030562</v>
      </c>
      <c r="L1547" s="58">
        <v>107.836681993723</v>
      </c>
      <c r="M1547" s="59">
        <v>0.492666648171318</v>
      </c>
      <c r="N1547" s="59">
        <v>0.50927812929805105</v>
      </c>
      <c r="O1547" s="59">
        <v>0.45509528178493203</v>
      </c>
      <c r="P1547" s="59">
        <v>0.47010562903729097</v>
      </c>
      <c r="Q1547" s="59">
        <v>0.440748419721676</v>
      </c>
      <c r="R1547" s="59">
        <v>0.435060445405337</v>
      </c>
      <c r="S1547" s="59">
        <v>0.34058644359690599</v>
      </c>
    </row>
    <row r="1548" spans="1:19" x14ac:dyDescent="0.35">
      <c r="A1548" t="s">
        <v>2436</v>
      </c>
      <c r="B1548" t="s">
        <v>2437</v>
      </c>
      <c r="C1548" s="51" t="s">
        <v>60</v>
      </c>
      <c r="D1548" s="51" t="s">
        <v>41</v>
      </c>
      <c r="E1548" s="51" t="s">
        <v>3708</v>
      </c>
      <c r="F1548" s="58">
        <v>100.71905744761099</v>
      </c>
      <c r="G1548" s="58">
        <v>88.633571425026503</v>
      </c>
      <c r="H1548" s="58">
        <v>86.775501450103107</v>
      </c>
      <c r="I1548" s="58">
        <v>100.56769182774801</v>
      </c>
      <c r="J1548" s="58">
        <v>98.992839077802302</v>
      </c>
      <c r="K1548" s="58">
        <v>91.560857969278103</v>
      </c>
      <c r="L1548" s="58">
        <v>117.67910242173301</v>
      </c>
      <c r="M1548" s="59">
        <v>0.53856847851070699</v>
      </c>
      <c r="N1548" s="59">
        <v>0.553269343776991</v>
      </c>
      <c r="O1548" s="59">
        <v>0.52413337710715902</v>
      </c>
      <c r="P1548" s="59">
        <v>0.51166865965062802</v>
      </c>
      <c r="Q1548" s="59">
        <v>0.49398605206124002</v>
      </c>
      <c r="R1548" s="59">
        <v>0.48689735685376401</v>
      </c>
      <c r="S1548" s="59">
        <v>0.40474854884602701</v>
      </c>
    </row>
    <row r="1549" spans="1:19" x14ac:dyDescent="0.35">
      <c r="A1549" t="s">
        <v>2444</v>
      </c>
      <c r="B1549" t="s">
        <v>2445</v>
      </c>
      <c r="C1549" s="51" t="s">
        <v>60</v>
      </c>
      <c r="D1549" s="51" t="s">
        <v>41</v>
      </c>
      <c r="E1549" s="51" t="s">
        <v>3708</v>
      </c>
      <c r="F1549" s="58">
        <v>100.71905744761099</v>
      </c>
      <c r="G1549" s="58">
        <v>88.633571425026503</v>
      </c>
      <c r="H1549" s="58">
        <v>86.775501450103107</v>
      </c>
      <c r="I1549" s="58">
        <v>100.56769182774801</v>
      </c>
      <c r="J1549" s="58">
        <v>98.992839077802302</v>
      </c>
      <c r="K1549" s="58">
        <v>91.560857969278103</v>
      </c>
      <c r="L1549" s="58">
        <v>117.67910242173301</v>
      </c>
      <c r="M1549" s="59">
        <v>0.53856847851070699</v>
      </c>
      <c r="N1549" s="59">
        <v>0.553269343776991</v>
      </c>
      <c r="O1549" s="59">
        <v>0.52413337710715902</v>
      </c>
      <c r="P1549" s="59">
        <v>0.51166865965062802</v>
      </c>
      <c r="Q1549" s="59">
        <v>0.49398605206124002</v>
      </c>
      <c r="R1549" s="59">
        <v>0.48689735685376401</v>
      </c>
      <c r="S1549" s="59">
        <v>0.40474854884602701</v>
      </c>
    </row>
    <row r="1550" spans="1:19" x14ac:dyDescent="0.35">
      <c r="A1550" t="s">
        <v>2064</v>
      </c>
      <c r="B1550" t="s">
        <v>2065</v>
      </c>
      <c r="C1550" s="51" t="s">
        <v>60</v>
      </c>
      <c r="D1550" s="51" t="s">
        <v>106</v>
      </c>
      <c r="E1550" s="51" t="s">
        <v>3708</v>
      </c>
      <c r="F1550" s="58">
        <v>94.716387572614806</v>
      </c>
      <c r="G1550" s="58">
        <v>103.494665318264</v>
      </c>
      <c r="H1550" s="58">
        <v>98.086787582789199</v>
      </c>
      <c r="I1550" s="58">
        <v>98.653061724574002</v>
      </c>
      <c r="J1550" s="58">
        <v>105.396255123776</v>
      </c>
      <c r="K1550" s="58">
        <v>112.896201847999</v>
      </c>
      <c r="L1550" s="58">
        <v>104.154332498656</v>
      </c>
      <c r="M1550" s="59">
        <v>0.50134419488111204</v>
      </c>
      <c r="N1550" s="59">
        <v>0.51473074043950295</v>
      </c>
      <c r="O1550" s="59">
        <v>0.460204817413842</v>
      </c>
      <c r="P1550" s="59">
        <v>0.47860810526103098</v>
      </c>
      <c r="Q1550" s="59">
        <v>0.44907021182425</v>
      </c>
      <c r="R1550" s="59">
        <v>0.44189953518875402</v>
      </c>
      <c r="S1550" s="59">
        <v>0.34120206257020502</v>
      </c>
    </row>
    <row r="1551" spans="1:19" x14ac:dyDescent="0.35">
      <c r="A1551" t="s">
        <v>2446</v>
      </c>
      <c r="B1551" t="s">
        <v>2447</v>
      </c>
      <c r="C1551" s="51" t="s">
        <v>60</v>
      </c>
      <c r="D1551" s="51" t="s">
        <v>41</v>
      </c>
      <c r="E1551" s="51" t="s">
        <v>3707</v>
      </c>
      <c r="F1551" s="58">
        <v>101.610636408782</v>
      </c>
      <c r="G1551" s="58">
        <v>87.305388650847704</v>
      </c>
      <c r="H1551" s="58">
        <v>87.550724787229001</v>
      </c>
      <c r="I1551" s="58">
        <v>98.651365922884395</v>
      </c>
      <c r="J1551" s="58">
        <v>97.134154526730796</v>
      </c>
      <c r="K1551" s="58">
        <v>89.760070760115298</v>
      </c>
      <c r="L1551" s="58">
        <v>121.72663751411</v>
      </c>
      <c r="M1551" s="59">
        <v>0.642483496608932</v>
      </c>
      <c r="N1551" s="59">
        <v>0.67691144890145405</v>
      </c>
      <c r="O1551" s="59">
        <v>0.63742112173961196</v>
      </c>
      <c r="P1551" s="59">
        <v>0.61071110816736995</v>
      </c>
      <c r="Q1551" s="59">
        <v>0.58057071042893904</v>
      </c>
      <c r="R1551" s="59">
        <v>0.58176557558042996</v>
      </c>
      <c r="S1551" s="59">
        <v>0.49261625420319499</v>
      </c>
    </row>
    <row r="1552" spans="1:19" x14ac:dyDescent="0.35">
      <c r="A1552" t="s">
        <v>2434</v>
      </c>
      <c r="B1552" t="s">
        <v>2435</v>
      </c>
      <c r="C1552" s="51" t="s">
        <v>40</v>
      </c>
      <c r="D1552" s="51" t="s">
        <v>41</v>
      </c>
      <c r="E1552" s="51" t="s">
        <v>3708</v>
      </c>
      <c r="F1552" s="58">
        <v>100.71905744761099</v>
      </c>
      <c r="G1552" s="58">
        <v>88.633571425026503</v>
      </c>
      <c r="H1552" s="58">
        <v>86.775501450103107</v>
      </c>
      <c r="I1552" s="58">
        <v>100.56769182774801</v>
      </c>
      <c r="J1552" s="58">
        <v>98.992839077802302</v>
      </c>
      <c r="K1552" s="58">
        <v>91.560857969278103</v>
      </c>
      <c r="L1552" s="58">
        <v>117.67910242173301</v>
      </c>
      <c r="M1552" s="59">
        <v>0.53856847851070699</v>
      </c>
      <c r="N1552" s="59">
        <v>0.553269343776991</v>
      </c>
      <c r="O1552" s="59">
        <v>0.52413337710715902</v>
      </c>
      <c r="P1552" s="59">
        <v>0.51166865965062802</v>
      </c>
      <c r="Q1552" s="59">
        <v>0.49398605206124002</v>
      </c>
      <c r="R1552" s="59">
        <v>0.48689735685376401</v>
      </c>
      <c r="S1552" s="59">
        <v>0.40474854884602701</v>
      </c>
    </row>
    <row r="1553" spans="1:19" x14ac:dyDescent="0.35">
      <c r="A1553" t="s">
        <v>2430</v>
      </c>
      <c r="B1553" t="s">
        <v>2431</v>
      </c>
      <c r="C1553" s="51" t="s">
        <v>40</v>
      </c>
      <c r="D1553" s="51" t="s">
        <v>41</v>
      </c>
      <c r="E1553" s="51" t="s">
        <v>3707</v>
      </c>
      <c r="F1553" s="58">
        <v>105.890762688175</v>
      </c>
      <c r="G1553" s="58">
        <v>83.140683159535598</v>
      </c>
      <c r="H1553" s="58">
        <v>85.310270338816906</v>
      </c>
      <c r="I1553" s="58">
        <v>109.6201930455</v>
      </c>
      <c r="J1553" s="58">
        <v>93.689737500279506</v>
      </c>
      <c r="K1553" s="58">
        <v>88.163498897626795</v>
      </c>
      <c r="L1553" s="58">
        <v>117.859948428225</v>
      </c>
      <c r="M1553" s="59">
        <v>0.68089381242809799</v>
      </c>
      <c r="N1553" s="59">
        <v>0.71346364815396601</v>
      </c>
      <c r="O1553" s="59">
        <v>0.67451621695346398</v>
      </c>
      <c r="P1553" s="59">
        <v>0.648422971669113</v>
      </c>
      <c r="Q1553" s="59">
        <v>0.61829510584130698</v>
      </c>
      <c r="R1553" s="59">
        <v>0.619611632392989</v>
      </c>
      <c r="S1553" s="59">
        <v>0.45991326485843698</v>
      </c>
    </row>
    <row r="1554" spans="1:19" x14ac:dyDescent="0.35">
      <c r="A1554" t="s">
        <v>2438</v>
      </c>
      <c r="B1554" t="s">
        <v>2439</v>
      </c>
      <c r="C1554" s="51" t="s">
        <v>60</v>
      </c>
      <c r="D1554" s="51" t="s">
        <v>41</v>
      </c>
      <c r="E1554" s="51" t="s">
        <v>3707</v>
      </c>
      <c r="F1554" s="58">
        <v>95.541748467704096</v>
      </c>
      <c r="G1554" s="58">
        <v>86.258841071401307</v>
      </c>
      <c r="H1554" s="58">
        <v>86.775501450103107</v>
      </c>
      <c r="I1554" s="58">
        <v>100.56769182774801</v>
      </c>
      <c r="J1554" s="58">
        <v>98.233002880842093</v>
      </c>
      <c r="K1554" s="58">
        <v>91.560857969278103</v>
      </c>
      <c r="L1554" s="58">
        <v>117.67910242173301</v>
      </c>
      <c r="M1554" s="59">
        <v>0.64119145775498998</v>
      </c>
      <c r="N1554" s="59">
        <v>0.63687123690132696</v>
      </c>
      <c r="O1554" s="59">
        <v>0.52413337710715902</v>
      </c>
      <c r="P1554" s="59">
        <v>0.51166865965062802</v>
      </c>
      <c r="Q1554" s="59">
        <v>0.541434806764028</v>
      </c>
      <c r="R1554" s="59">
        <v>0.48689735685376401</v>
      </c>
      <c r="S1554" s="59">
        <v>0.40474854884602701</v>
      </c>
    </row>
    <row r="1555" spans="1:19" x14ac:dyDescent="0.35">
      <c r="A1555" t="s">
        <v>2432</v>
      </c>
      <c r="B1555" t="s">
        <v>2433</v>
      </c>
      <c r="C1555" s="51" t="s">
        <v>40</v>
      </c>
      <c r="D1555" s="51" t="s">
        <v>41</v>
      </c>
      <c r="E1555" s="51" t="s">
        <v>3708</v>
      </c>
      <c r="F1555" s="58">
        <v>100.71905744761099</v>
      </c>
      <c r="G1555" s="58">
        <v>88.633571425026503</v>
      </c>
      <c r="H1555" s="58">
        <v>86.775501450103107</v>
      </c>
      <c r="I1555" s="58">
        <v>100.56769182774801</v>
      </c>
      <c r="J1555" s="58">
        <v>98.992839077802302</v>
      </c>
      <c r="K1555" s="58">
        <v>91.560857969278103</v>
      </c>
      <c r="L1555" s="58">
        <v>117.67910242173301</v>
      </c>
      <c r="M1555" s="59">
        <v>0.53856847851070699</v>
      </c>
      <c r="N1555" s="59">
        <v>0.553269343776991</v>
      </c>
      <c r="O1555" s="59">
        <v>0.52413337710715902</v>
      </c>
      <c r="P1555" s="59">
        <v>0.51166865965062802</v>
      </c>
      <c r="Q1555" s="59">
        <v>0.49398605206124002</v>
      </c>
      <c r="R1555" s="59">
        <v>0.48689735685376401</v>
      </c>
      <c r="S1555" s="59">
        <v>0.40474854884602701</v>
      </c>
    </row>
    <row r="1556" spans="1:19" x14ac:dyDescent="0.35">
      <c r="A1556" t="s">
        <v>2442</v>
      </c>
      <c r="B1556" t="s">
        <v>2443</v>
      </c>
      <c r="C1556" s="51" t="s">
        <v>60</v>
      </c>
      <c r="D1556" s="51" t="s">
        <v>41</v>
      </c>
      <c r="E1556" s="51" t="s">
        <v>3707</v>
      </c>
      <c r="F1556" s="58">
        <v>100.951028224799</v>
      </c>
      <c r="G1556" s="58">
        <v>87.597306338983998</v>
      </c>
      <c r="H1556" s="58">
        <v>83.916449339771901</v>
      </c>
      <c r="I1556" s="58">
        <v>99.6708236751128</v>
      </c>
      <c r="J1556" s="58">
        <v>98.757483810448704</v>
      </c>
      <c r="K1556" s="58">
        <v>89.481324265019794</v>
      </c>
      <c r="L1556" s="58">
        <v>117.67910242173301</v>
      </c>
      <c r="M1556" s="59">
        <v>0.64119145775498998</v>
      </c>
      <c r="N1556" s="59">
        <v>0.63687123690132696</v>
      </c>
      <c r="O1556" s="59">
        <v>0.624136417147796</v>
      </c>
      <c r="P1556" s="59">
        <v>0.60978040773747699</v>
      </c>
      <c r="Q1556" s="59">
        <v>0.57954964301338496</v>
      </c>
      <c r="R1556" s="59">
        <v>0.55433859932832996</v>
      </c>
      <c r="S1556" s="59">
        <v>0.40474854884602701</v>
      </c>
    </row>
    <row r="1557" spans="1:19" x14ac:dyDescent="0.35">
      <c r="A1557" t="s">
        <v>2440</v>
      </c>
      <c r="B1557" t="s">
        <v>2441</v>
      </c>
      <c r="C1557" s="51" t="s">
        <v>60</v>
      </c>
      <c r="D1557" s="51" t="s">
        <v>41</v>
      </c>
      <c r="E1557" s="51" t="s">
        <v>3708</v>
      </c>
      <c r="F1557" s="58">
        <v>100.71905744761099</v>
      </c>
      <c r="G1557" s="58">
        <v>88.633571425026503</v>
      </c>
      <c r="H1557" s="58">
        <v>86.775501450103107</v>
      </c>
      <c r="I1557" s="58">
        <v>100.56769182774801</v>
      </c>
      <c r="J1557" s="58">
        <v>98.992839077802302</v>
      </c>
      <c r="K1557" s="58">
        <v>91.560857969278103</v>
      </c>
      <c r="L1557" s="58">
        <v>117.67910242173301</v>
      </c>
      <c r="M1557" s="59">
        <v>0.53856847851070699</v>
      </c>
      <c r="N1557" s="59">
        <v>0.553269343776991</v>
      </c>
      <c r="O1557" s="59">
        <v>0.52413337710715902</v>
      </c>
      <c r="P1557" s="59">
        <v>0.51166865965062802</v>
      </c>
      <c r="Q1557" s="59">
        <v>0.49398605206124002</v>
      </c>
      <c r="R1557" s="59">
        <v>0.48689735685376401</v>
      </c>
      <c r="S1557" s="59">
        <v>0.40474854884602701</v>
      </c>
    </row>
    <row r="1558" spans="1:19" x14ac:dyDescent="0.35">
      <c r="A1558" t="s">
        <v>2620</v>
      </c>
      <c r="B1558" t="s">
        <v>2621</v>
      </c>
      <c r="C1558" s="51" t="s">
        <v>60</v>
      </c>
      <c r="D1558" s="51" t="s">
        <v>41</v>
      </c>
      <c r="E1558" s="51" t="s">
        <v>3707</v>
      </c>
      <c r="F1558" s="58">
        <v>98.804856135340401</v>
      </c>
      <c r="G1558" s="58">
        <v>99.594604269005998</v>
      </c>
      <c r="H1558" s="58">
        <v>90.307276153824304</v>
      </c>
      <c r="I1558" s="58">
        <v>94.990228705061199</v>
      </c>
      <c r="J1558" s="58">
        <v>87.824551428524799</v>
      </c>
      <c r="K1558" s="58">
        <v>118.98528201070999</v>
      </c>
      <c r="L1558" s="58">
        <v>105.86671341382301</v>
      </c>
      <c r="M1558" s="59">
        <v>0.72391087716947</v>
      </c>
      <c r="N1558" s="59">
        <v>0.71952359318393699</v>
      </c>
      <c r="O1558" s="59">
        <v>0.58906022568709904</v>
      </c>
      <c r="P1558" s="59">
        <v>0.68805910519292102</v>
      </c>
      <c r="Q1558" s="59">
        <v>0.64798965779251305</v>
      </c>
      <c r="R1558" s="59">
        <v>0.619761697258012</v>
      </c>
      <c r="S1558" s="59">
        <v>0.41945994812709803</v>
      </c>
    </row>
    <row r="1559" spans="1:19" x14ac:dyDescent="0.35">
      <c r="A1559" t="s">
        <v>2620</v>
      </c>
      <c r="B1559" t="s">
        <v>2621</v>
      </c>
      <c r="C1559" s="51" t="s">
        <v>60</v>
      </c>
      <c r="D1559" s="51" t="s">
        <v>41</v>
      </c>
      <c r="E1559" s="51" t="s">
        <v>3707</v>
      </c>
      <c r="F1559" s="58">
        <v>98.804856135340401</v>
      </c>
      <c r="G1559" s="58">
        <v>99.594604269005998</v>
      </c>
      <c r="H1559" s="58">
        <v>90.307276153824304</v>
      </c>
      <c r="I1559" s="58">
        <v>94.990228705061199</v>
      </c>
      <c r="J1559" s="58">
        <v>87.824551428524799</v>
      </c>
      <c r="K1559" s="58">
        <v>118.98528201070999</v>
      </c>
      <c r="L1559" s="58">
        <v>105.86671341382301</v>
      </c>
      <c r="M1559" s="59">
        <v>0.72391087716947</v>
      </c>
      <c r="N1559" s="59">
        <v>0.71952359318393699</v>
      </c>
      <c r="O1559" s="59">
        <v>0.58906022568709904</v>
      </c>
      <c r="P1559" s="59">
        <v>0.68805910519292102</v>
      </c>
      <c r="Q1559" s="59">
        <v>0.64798965779251305</v>
      </c>
      <c r="R1559" s="59">
        <v>0.619761697258012</v>
      </c>
      <c r="S1559" s="59">
        <v>0.41945994812709803</v>
      </c>
    </row>
    <row r="1560" spans="1:19" x14ac:dyDescent="0.35">
      <c r="A1560" t="s">
        <v>2622</v>
      </c>
      <c r="B1560" t="s">
        <v>2623</v>
      </c>
      <c r="C1560" s="51" t="s">
        <v>60</v>
      </c>
      <c r="D1560" s="51" t="s">
        <v>41</v>
      </c>
      <c r="E1560" s="51" t="s">
        <v>3708</v>
      </c>
      <c r="F1560" s="58">
        <v>100.359566099088</v>
      </c>
      <c r="G1560" s="58">
        <v>96.673518720336304</v>
      </c>
      <c r="H1560" s="58">
        <v>94.488497082782303</v>
      </c>
      <c r="I1560" s="58">
        <v>95.416310810646706</v>
      </c>
      <c r="J1560" s="58">
        <v>91.446114446688</v>
      </c>
      <c r="K1560" s="58">
        <v>107.17954810078299</v>
      </c>
      <c r="L1560" s="58">
        <v>106.626819140848</v>
      </c>
      <c r="M1560" s="59">
        <v>0.50207871686101202</v>
      </c>
      <c r="N1560" s="59">
        <v>0.51591445179284601</v>
      </c>
      <c r="O1560" s="59">
        <v>0.46071522892841399</v>
      </c>
      <c r="P1560" s="59">
        <v>0.46590419385798498</v>
      </c>
      <c r="Q1560" s="59">
        <v>0.44028289928485798</v>
      </c>
      <c r="R1560" s="59">
        <v>0.43492594567359999</v>
      </c>
      <c r="S1560" s="59">
        <v>0.344058471910691</v>
      </c>
    </row>
    <row r="1561" spans="1:19" x14ac:dyDescent="0.35">
      <c r="A1561" t="s">
        <v>2262</v>
      </c>
      <c r="B1561" t="s">
        <v>2263</v>
      </c>
      <c r="C1561" s="51" t="s">
        <v>40</v>
      </c>
      <c r="D1561" s="51" t="s">
        <v>146</v>
      </c>
      <c r="E1561" s="51" t="s">
        <v>3708</v>
      </c>
      <c r="F1561" s="58">
        <v>98.548296630546602</v>
      </c>
      <c r="G1561" s="58">
        <v>100.97901224274</v>
      </c>
      <c r="H1561" s="58">
        <v>95.159653797651799</v>
      </c>
      <c r="I1561" s="58">
        <v>105.235479836184</v>
      </c>
      <c r="J1561" s="58">
        <v>115.795291207178</v>
      </c>
      <c r="K1561" s="58">
        <v>93.221297292798297</v>
      </c>
      <c r="L1561" s="58">
        <v>111.09682121953701</v>
      </c>
      <c r="M1561" s="59">
        <v>0.49971938100358498</v>
      </c>
      <c r="N1561" s="59">
        <v>0.51909391785246894</v>
      </c>
      <c r="O1561" s="59">
        <v>0.496165527132789</v>
      </c>
      <c r="P1561" s="59">
        <v>0.47867424998674701</v>
      </c>
      <c r="Q1561" s="59">
        <v>0.45340324014578698</v>
      </c>
      <c r="R1561" s="59">
        <v>0.45102282861028298</v>
      </c>
      <c r="S1561" s="59">
        <v>0.37297244084463999</v>
      </c>
    </row>
    <row r="1562" spans="1:19" x14ac:dyDescent="0.35">
      <c r="A1562" t="s">
        <v>2252</v>
      </c>
      <c r="B1562" t="s">
        <v>2253</v>
      </c>
      <c r="C1562" s="51" t="s">
        <v>60</v>
      </c>
      <c r="D1562" s="51" t="s">
        <v>146</v>
      </c>
      <c r="E1562" s="51" t="s">
        <v>3707</v>
      </c>
      <c r="F1562" s="58">
        <v>102.25050042344201</v>
      </c>
      <c r="G1562" s="58">
        <v>101.722298539889</v>
      </c>
      <c r="H1562" s="58">
        <v>95.462798801671994</v>
      </c>
      <c r="I1562" s="58">
        <v>102.646067014899</v>
      </c>
      <c r="J1562" s="58">
        <v>122.10059631002601</v>
      </c>
      <c r="K1562" s="58">
        <v>93.340776456882907</v>
      </c>
      <c r="L1562" s="58">
        <v>111.09682121953701</v>
      </c>
      <c r="M1562" s="59">
        <v>0.62079404628363599</v>
      </c>
      <c r="N1562" s="59">
        <v>0.61629655914954495</v>
      </c>
      <c r="O1562" s="59">
        <v>0.60873198987659105</v>
      </c>
      <c r="P1562" s="59">
        <v>0.59081786713279505</v>
      </c>
      <c r="Q1562" s="59">
        <v>0.55426175762846996</v>
      </c>
      <c r="R1562" s="59">
        <v>0.52966566113334301</v>
      </c>
      <c r="S1562" s="59">
        <v>0.37297244084463999</v>
      </c>
    </row>
    <row r="1563" spans="1:19" x14ac:dyDescent="0.35">
      <c r="A1563" t="s">
        <v>2260</v>
      </c>
      <c r="B1563" t="s">
        <v>2261</v>
      </c>
      <c r="C1563" s="51" t="s">
        <v>40</v>
      </c>
      <c r="D1563" s="51" t="s">
        <v>146</v>
      </c>
      <c r="E1563" s="51" t="s">
        <v>3708</v>
      </c>
      <c r="F1563" s="58">
        <v>98.548296630546602</v>
      </c>
      <c r="G1563" s="58">
        <v>100.97901224274</v>
      </c>
      <c r="H1563" s="58">
        <v>95.159653797651799</v>
      </c>
      <c r="I1563" s="58">
        <v>105.235479836184</v>
      </c>
      <c r="J1563" s="58">
        <v>115.795291207178</v>
      </c>
      <c r="K1563" s="58">
        <v>93.221297292798297</v>
      </c>
      <c r="L1563" s="58">
        <v>111.09682121953701</v>
      </c>
      <c r="M1563" s="59">
        <v>0.49971938100358498</v>
      </c>
      <c r="N1563" s="59">
        <v>0.51909391785246894</v>
      </c>
      <c r="O1563" s="59">
        <v>0.496165527132789</v>
      </c>
      <c r="P1563" s="59">
        <v>0.47867424998674701</v>
      </c>
      <c r="Q1563" s="59">
        <v>0.45340324014578698</v>
      </c>
      <c r="R1563" s="59">
        <v>0.45102282861028298</v>
      </c>
      <c r="S1563" s="59">
        <v>0.37297244084463999</v>
      </c>
    </row>
    <row r="1564" spans="1:19" x14ac:dyDescent="0.35">
      <c r="A1564" t="s">
        <v>2254</v>
      </c>
      <c r="B1564" t="s">
        <v>2255</v>
      </c>
      <c r="C1564" s="51" t="s">
        <v>60</v>
      </c>
      <c r="D1564" s="51" t="s">
        <v>146</v>
      </c>
      <c r="E1564" s="51" t="s">
        <v>3708</v>
      </c>
      <c r="F1564" s="58">
        <v>98.548296630546602</v>
      </c>
      <c r="G1564" s="58">
        <v>100.97901224274</v>
      </c>
      <c r="H1564" s="58">
        <v>95.159653797651799</v>
      </c>
      <c r="I1564" s="58">
        <v>105.235479836184</v>
      </c>
      <c r="J1564" s="58">
        <v>115.795291207178</v>
      </c>
      <c r="K1564" s="58">
        <v>93.221297292798297</v>
      </c>
      <c r="L1564" s="58">
        <v>111.09682121953701</v>
      </c>
      <c r="M1564" s="59">
        <v>0.49971938100358498</v>
      </c>
      <c r="N1564" s="59">
        <v>0.51909391785246894</v>
      </c>
      <c r="O1564" s="59">
        <v>0.496165527132789</v>
      </c>
      <c r="P1564" s="59">
        <v>0.47867424998674701</v>
      </c>
      <c r="Q1564" s="59">
        <v>0.45340324014578698</v>
      </c>
      <c r="R1564" s="59">
        <v>0.45102282861028298</v>
      </c>
      <c r="S1564" s="59">
        <v>0.37297244084463999</v>
      </c>
    </row>
    <row r="1565" spans="1:19" x14ac:dyDescent="0.35">
      <c r="A1565" t="s">
        <v>2256</v>
      </c>
      <c r="B1565" t="s">
        <v>2257</v>
      </c>
      <c r="C1565" s="51" t="s">
        <v>60</v>
      </c>
      <c r="D1565" s="51" t="s">
        <v>146</v>
      </c>
      <c r="E1565" s="51" t="s">
        <v>3708</v>
      </c>
      <c r="F1565" s="58">
        <v>98.548296630546602</v>
      </c>
      <c r="G1565" s="58">
        <v>100.97901224274</v>
      </c>
      <c r="H1565" s="58">
        <v>95.159653797651799</v>
      </c>
      <c r="I1565" s="58">
        <v>105.235479836184</v>
      </c>
      <c r="J1565" s="58">
        <v>115.795291207178</v>
      </c>
      <c r="K1565" s="58">
        <v>93.221297292798297</v>
      </c>
      <c r="L1565" s="58">
        <v>111.09682121953701</v>
      </c>
      <c r="M1565" s="59">
        <v>0.49971938100358498</v>
      </c>
      <c r="N1565" s="59">
        <v>0.51909391785246894</v>
      </c>
      <c r="O1565" s="59">
        <v>0.496165527132789</v>
      </c>
      <c r="P1565" s="59">
        <v>0.47867424998674701</v>
      </c>
      <c r="Q1565" s="59">
        <v>0.45340324014578698</v>
      </c>
      <c r="R1565" s="59">
        <v>0.45102282861028298</v>
      </c>
      <c r="S1565" s="59">
        <v>0.37297244084463999</v>
      </c>
    </row>
    <row r="1566" spans="1:19" x14ac:dyDescent="0.35">
      <c r="A1566" t="s">
        <v>2258</v>
      </c>
      <c r="B1566" t="s">
        <v>2259</v>
      </c>
      <c r="C1566" s="51" t="s">
        <v>40</v>
      </c>
      <c r="D1566" s="51" t="s">
        <v>146</v>
      </c>
      <c r="E1566" s="51" t="s">
        <v>3708</v>
      </c>
      <c r="F1566" s="58">
        <v>98.548296630546602</v>
      </c>
      <c r="G1566" s="58">
        <v>100.97901224274</v>
      </c>
      <c r="H1566" s="58">
        <v>95.159653797651799</v>
      </c>
      <c r="I1566" s="58">
        <v>105.235479836184</v>
      </c>
      <c r="J1566" s="58">
        <v>115.795291207178</v>
      </c>
      <c r="K1566" s="58">
        <v>93.221297292798297</v>
      </c>
      <c r="L1566" s="58">
        <v>111.09682121953701</v>
      </c>
      <c r="M1566" s="59">
        <v>0.49971938100358498</v>
      </c>
      <c r="N1566" s="59">
        <v>0.51909391785246894</v>
      </c>
      <c r="O1566" s="59">
        <v>0.496165527132789</v>
      </c>
      <c r="P1566" s="59">
        <v>0.47867424998674701</v>
      </c>
      <c r="Q1566" s="59">
        <v>0.45340324014578698</v>
      </c>
      <c r="R1566" s="59">
        <v>0.45102282861028298</v>
      </c>
      <c r="S1566" s="59">
        <v>0.37297244084463999</v>
      </c>
    </row>
    <row r="1567" spans="1:19" x14ac:dyDescent="0.35">
      <c r="A1567" t="s">
        <v>2700</v>
      </c>
      <c r="B1567" t="s">
        <v>2701</v>
      </c>
      <c r="C1567" s="51" t="s">
        <v>60</v>
      </c>
      <c r="D1567" s="51" t="s">
        <v>99</v>
      </c>
      <c r="E1567" s="51" t="s">
        <v>3708</v>
      </c>
      <c r="F1567" s="58">
        <v>94.716387572614806</v>
      </c>
      <c r="G1567" s="58">
        <v>103.494665318264</v>
      </c>
      <c r="H1567" s="58">
        <v>98.086787582789199</v>
      </c>
      <c r="I1567" s="58">
        <v>98.653061724574002</v>
      </c>
      <c r="J1567" s="58">
        <v>105.396255123776</v>
      </c>
      <c r="K1567" s="58">
        <v>112.896201847999</v>
      </c>
      <c r="L1567" s="58">
        <v>104.154332498656</v>
      </c>
      <c r="M1567" s="59">
        <v>0.50134419488111204</v>
      </c>
      <c r="N1567" s="59">
        <v>0.51473074043950295</v>
      </c>
      <c r="O1567" s="59">
        <v>0.460204817413842</v>
      </c>
      <c r="P1567" s="59">
        <v>0.47860810526103098</v>
      </c>
      <c r="Q1567" s="59">
        <v>0.44907021182425</v>
      </c>
      <c r="R1567" s="59">
        <v>0.44189953518875402</v>
      </c>
      <c r="S1567" s="59">
        <v>0.34120206257020502</v>
      </c>
    </row>
    <row r="1568" spans="1:19" x14ac:dyDescent="0.35">
      <c r="A1568" t="s">
        <v>2690</v>
      </c>
      <c r="B1568" t="s">
        <v>2691</v>
      </c>
      <c r="C1568" s="51" t="s">
        <v>40</v>
      </c>
      <c r="D1568" s="51" t="s">
        <v>99</v>
      </c>
      <c r="E1568" s="51" t="s">
        <v>3708</v>
      </c>
      <c r="F1568" s="58">
        <v>94.716387572614806</v>
      </c>
      <c r="G1568" s="58">
        <v>103.494665318264</v>
      </c>
      <c r="H1568" s="58">
        <v>98.086787582789199</v>
      </c>
      <c r="I1568" s="58">
        <v>98.653061724574002</v>
      </c>
      <c r="J1568" s="58">
        <v>105.396255123776</v>
      </c>
      <c r="K1568" s="58">
        <v>112.896201847999</v>
      </c>
      <c r="L1568" s="58">
        <v>104.154332498656</v>
      </c>
      <c r="M1568" s="59">
        <v>0.50134419488111204</v>
      </c>
      <c r="N1568" s="59">
        <v>0.51473074043950295</v>
      </c>
      <c r="O1568" s="59">
        <v>0.460204817413842</v>
      </c>
      <c r="P1568" s="59">
        <v>0.47860810526103098</v>
      </c>
      <c r="Q1568" s="59">
        <v>0.44907021182425</v>
      </c>
      <c r="R1568" s="59">
        <v>0.44189953518875402</v>
      </c>
      <c r="S1568" s="59">
        <v>0.34120206257020502</v>
      </c>
    </row>
    <row r="1569" spans="1:19" x14ac:dyDescent="0.35">
      <c r="A1569" t="s">
        <v>2698</v>
      </c>
      <c r="B1569" t="s">
        <v>2699</v>
      </c>
      <c r="C1569" s="51" t="s">
        <v>60</v>
      </c>
      <c r="D1569" s="51" t="s">
        <v>99</v>
      </c>
      <c r="E1569" s="51" t="s">
        <v>3708</v>
      </c>
      <c r="F1569" s="58">
        <v>94.716387572614806</v>
      </c>
      <c r="G1569" s="58">
        <v>103.494665318264</v>
      </c>
      <c r="H1569" s="58">
        <v>98.086787582789199</v>
      </c>
      <c r="I1569" s="58">
        <v>98.653061724574002</v>
      </c>
      <c r="J1569" s="58">
        <v>105.396255123776</v>
      </c>
      <c r="K1569" s="58">
        <v>112.896201847999</v>
      </c>
      <c r="L1569" s="58">
        <v>104.154332498656</v>
      </c>
      <c r="M1569" s="59">
        <v>0.50134419488111204</v>
      </c>
      <c r="N1569" s="59">
        <v>0.51473074043950295</v>
      </c>
      <c r="O1569" s="59">
        <v>0.460204817413842</v>
      </c>
      <c r="P1569" s="59">
        <v>0.47860810526103098</v>
      </c>
      <c r="Q1569" s="59">
        <v>0.44907021182425</v>
      </c>
      <c r="R1569" s="59">
        <v>0.44189953518875402</v>
      </c>
      <c r="S1569" s="59">
        <v>0.34120206257020502</v>
      </c>
    </row>
    <row r="1570" spans="1:19" x14ac:dyDescent="0.35">
      <c r="A1570" t="s">
        <v>2692</v>
      </c>
      <c r="B1570" t="s">
        <v>2693</v>
      </c>
      <c r="C1570" s="51" t="s">
        <v>40</v>
      </c>
      <c r="D1570" s="51" t="s">
        <v>99</v>
      </c>
      <c r="E1570" s="51" t="s">
        <v>3708</v>
      </c>
      <c r="F1570" s="58">
        <v>94.716387572614806</v>
      </c>
      <c r="G1570" s="58">
        <v>103.494665318264</v>
      </c>
      <c r="H1570" s="58">
        <v>98.086787582789199</v>
      </c>
      <c r="I1570" s="58">
        <v>98.653061724574002</v>
      </c>
      <c r="J1570" s="58">
        <v>105.396255123776</v>
      </c>
      <c r="K1570" s="58">
        <v>112.896201847999</v>
      </c>
      <c r="L1570" s="58">
        <v>104.154332498656</v>
      </c>
      <c r="M1570" s="59">
        <v>0.50134419488111204</v>
      </c>
      <c r="N1570" s="59">
        <v>0.51473074043950295</v>
      </c>
      <c r="O1570" s="59">
        <v>0.460204817413842</v>
      </c>
      <c r="P1570" s="59">
        <v>0.47860810526103098</v>
      </c>
      <c r="Q1570" s="59">
        <v>0.44907021182425</v>
      </c>
      <c r="R1570" s="59">
        <v>0.44189953518875402</v>
      </c>
      <c r="S1570" s="59">
        <v>0.34120206257020502</v>
      </c>
    </row>
    <row r="1571" spans="1:19" x14ac:dyDescent="0.35">
      <c r="A1571" t="s">
        <v>2702</v>
      </c>
      <c r="B1571" t="s">
        <v>2703</v>
      </c>
      <c r="C1571" s="51" t="s">
        <v>60</v>
      </c>
      <c r="D1571" s="51" t="s">
        <v>99</v>
      </c>
      <c r="E1571" s="51" t="s">
        <v>3708</v>
      </c>
      <c r="F1571" s="58">
        <v>94.716387572614806</v>
      </c>
      <c r="G1571" s="58">
        <v>103.494665318264</v>
      </c>
      <c r="H1571" s="58">
        <v>98.086787582789199</v>
      </c>
      <c r="I1571" s="58">
        <v>98.653061724574002</v>
      </c>
      <c r="J1571" s="58">
        <v>105.396255123776</v>
      </c>
      <c r="K1571" s="58">
        <v>112.896201847999</v>
      </c>
      <c r="L1571" s="58">
        <v>104.154332498656</v>
      </c>
      <c r="M1571" s="59">
        <v>0.50134419488111204</v>
      </c>
      <c r="N1571" s="59">
        <v>0.51473074043950295</v>
      </c>
      <c r="O1571" s="59">
        <v>0.460204817413842</v>
      </c>
      <c r="P1571" s="59">
        <v>0.47860810526103098</v>
      </c>
      <c r="Q1571" s="59">
        <v>0.44907021182425</v>
      </c>
      <c r="R1571" s="59">
        <v>0.44189953518875402</v>
      </c>
      <c r="S1571" s="59">
        <v>0.34120206257020502</v>
      </c>
    </row>
    <row r="1572" spans="1:19" x14ac:dyDescent="0.35">
      <c r="A1572" t="s">
        <v>2696</v>
      </c>
      <c r="B1572" t="s">
        <v>2697</v>
      </c>
      <c r="C1572" s="51" t="s">
        <v>60</v>
      </c>
      <c r="D1572" s="51" t="s">
        <v>99</v>
      </c>
      <c r="E1572" s="51" t="s">
        <v>3708</v>
      </c>
      <c r="F1572" s="58">
        <v>94.716387572614806</v>
      </c>
      <c r="G1572" s="58">
        <v>103.494665318264</v>
      </c>
      <c r="H1572" s="58">
        <v>98.086787582789199</v>
      </c>
      <c r="I1572" s="58">
        <v>98.653061724574002</v>
      </c>
      <c r="J1572" s="58">
        <v>105.396255123776</v>
      </c>
      <c r="K1572" s="58">
        <v>112.896201847999</v>
      </c>
      <c r="L1572" s="58">
        <v>104.154332498656</v>
      </c>
      <c r="M1572" s="59">
        <v>0.50134419488111204</v>
      </c>
      <c r="N1572" s="59">
        <v>0.51473074043950295</v>
      </c>
      <c r="O1572" s="59">
        <v>0.460204817413842</v>
      </c>
      <c r="P1572" s="59">
        <v>0.47860810526103098</v>
      </c>
      <c r="Q1572" s="59">
        <v>0.44907021182425</v>
      </c>
      <c r="R1572" s="59">
        <v>0.44189953518875402</v>
      </c>
      <c r="S1572" s="59">
        <v>0.34120206257020502</v>
      </c>
    </row>
    <row r="1573" spans="1:19" x14ac:dyDescent="0.35">
      <c r="A1573" t="s">
        <v>2694</v>
      </c>
      <c r="B1573" t="s">
        <v>2695</v>
      </c>
      <c r="C1573" s="51" t="s">
        <v>60</v>
      </c>
      <c r="D1573" s="51" t="s">
        <v>99</v>
      </c>
      <c r="E1573" s="51" t="s">
        <v>3708</v>
      </c>
      <c r="F1573" s="58">
        <v>94.716387572614806</v>
      </c>
      <c r="G1573" s="58">
        <v>103.494665318264</v>
      </c>
      <c r="H1573" s="58">
        <v>98.086787582789199</v>
      </c>
      <c r="I1573" s="58">
        <v>98.653061724574002</v>
      </c>
      <c r="J1573" s="58">
        <v>105.396255123776</v>
      </c>
      <c r="K1573" s="58">
        <v>112.896201847999</v>
      </c>
      <c r="L1573" s="58">
        <v>104.154332498656</v>
      </c>
      <c r="M1573" s="59">
        <v>0.50134419488111204</v>
      </c>
      <c r="N1573" s="59">
        <v>0.51473074043950295</v>
      </c>
      <c r="O1573" s="59">
        <v>0.460204817413842</v>
      </c>
      <c r="P1573" s="59">
        <v>0.47860810526103098</v>
      </c>
      <c r="Q1573" s="59">
        <v>0.44907021182425</v>
      </c>
      <c r="R1573" s="59">
        <v>0.44189953518875402</v>
      </c>
      <c r="S1573" s="59">
        <v>0.34120206257020502</v>
      </c>
    </row>
    <row r="1574" spans="1:19" x14ac:dyDescent="0.35">
      <c r="A1574" t="s">
        <v>2054</v>
      </c>
      <c r="B1574" t="s">
        <v>2055</v>
      </c>
      <c r="C1574" s="51" t="s">
        <v>40</v>
      </c>
      <c r="D1574" s="51" t="s">
        <v>106</v>
      </c>
      <c r="E1574" s="51" t="s">
        <v>3708</v>
      </c>
      <c r="F1574" s="58">
        <v>106.598002656578</v>
      </c>
      <c r="G1574" s="58">
        <v>85.946588356373596</v>
      </c>
      <c r="H1574" s="58">
        <v>87.347879219459401</v>
      </c>
      <c r="I1574" s="58">
        <v>101.70402213256</v>
      </c>
      <c r="J1574" s="58">
        <v>87.9016696218916</v>
      </c>
      <c r="K1574" s="58">
        <v>89.948347907357899</v>
      </c>
      <c r="L1574" s="58">
        <v>112.507341938897</v>
      </c>
      <c r="M1574" s="59">
        <v>0.49712909043713499</v>
      </c>
      <c r="N1574" s="59">
        <v>0.51288772036228403</v>
      </c>
      <c r="O1574" s="59">
        <v>0.484262700897023</v>
      </c>
      <c r="P1574" s="59">
        <v>0.47408611964733599</v>
      </c>
      <c r="Q1574" s="59">
        <v>0.45007380862204599</v>
      </c>
      <c r="R1574" s="59">
        <v>0.44587314852017401</v>
      </c>
      <c r="S1574" s="59">
        <v>0.350766626953815</v>
      </c>
    </row>
    <row r="1575" spans="1:19" x14ac:dyDescent="0.35">
      <c r="A1575" t="s">
        <v>2056</v>
      </c>
      <c r="B1575" t="s">
        <v>2057</v>
      </c>
      <c r="C1575" s="51" t="s">
        <v>60</v>
      </c>
      <c r="D1575" s="51" t="s">
        <v>106</v>
      </c>
      <c r="E1575" s="51" t="s">
        <v>3708</v>
      </c>
      <c r="F1575" s="58">
        <v>106.598002656578</v>
      </c>
      <c r="G1575" s="58">
        <v>85.946588356373596</v>
      </c>
      <c r="H1575" s="58">
        <v>87.347879219459401</v>
      </c>
      <c r="I1575" s="58">
        <v>101.70402213256</v>
      </c>
      <c r="J1575" s="58">
        <v>87.9016696218916</v>
      </c>
      <c r="K1575" s="58">
        <v>89.948347907357899</v>
      </c>
      <c r="L1575" s="58">
        <v>112.507341938897</v>
      </c>
      <c r="M1575" s="59">
        <v>0.49712909043713499</v>
      </c>
      <c r="N1575" s="59">
        <v>0.51288772036228403</v>
      </c>
      <c r="O1575" s="59">
        <v>0.484262700897023</v>
      </c>
      <c r="P1575" s="59">
        <v>0.47408611964733599</v>
      </c>
      <c r="Q1575" s="59">
        <v>0.45007380862204599</v>
      </c>
      <c r="R1575" s="59">
        <v>0.44587314852017401</v>
      </c>
      <c r="S1575" s="59">
        <v>0.350766626953815</v>
      </c>
    </row>
    <row r="1576" spans="1:19" x14ac:dyDescent="0.35">
      <c r="A1576" t="s">
        <v>2060</v>
      </c>
      <c r="B1576" t="s">
        <v>2061</v>
      </c>
      <c r="C1576" s="51" t="s">
        <v>40</v>
      </c>
      <c r="D1576" s="51" t="s">
        <v>106</v>
      </c>
      <c r="E1576" s="51" t="s">
        <v>3708</v>
      </c>
      <c r="F1576" s="58">
        <v>94.716387572614806</v>
      </c>
      <c r="G1576" s="58">
        <v>103.494665318264</v>
      </c>
      <c r="H1576" s="58">
        <v>98.086787582789199</v>
      </c>
      <c r="I1576" s="58">
        <v>98.653061724574002</v>
      </c>
      <c r="J1576" s="58">
        <v>105.396255123776</v>
      </c>
      <c r="K1576" s="58">
        <v>112.896201847999</v>
      </c>
      <c r="L1576" s="58">
        <v>104.154332498656</v>
      </c>
      <c r="M1576" s="59">
        <v>0.50134419488111204</v>
      </c>
      <c r="N1576" s="59">
        <v>0.51473074043950295</v>
      </c>
      <c r="O1576" s="59">
        <v>0.460204817413842</v>
      </c>
      <c r="P1576" s="59">
        <v>0.47860810526103098</v>
      </c>
      <c r="Q1576" s="59">
        <v>0.44907021182425</v>
      </c>
      <c r="R1576" s="59">
        <v>0.44189953518875402</v>
      </c>
      <c r="S1576" s="59">
        <v>0.34120206257020502</v>
      </c>
    </row>
    <row r="1577" spans="1:19" x14ac:dyDescent="0.35">
      <c r="A1577" t="s">
        <v>2062</v>
      </c>
      <c r="B1577" t="s">
        <v>2063</v>
      </c>
      <c r="C1577" s="51" t="s">
        <v>40</v>
      </c>
      <c r="D1577" s="51" t="s">
        <v>106</v>
      </c>
      <c r="E1577" s="51" t="s">
        <v>3708</v>
      </c>
      <c r="F1577" s="58">
        <v>94.716387572614806</v>
      </c>
      <c r="G1577" s="58">
        <v>103.494665318264</v>
      </c>
      <c r="H1577" s="58">
        <v>98.086787582789199</v>
      </c>
      <c r="I1577" s="58">
        <v>98.653061724574002</v>
      </c>
      <c r="J1577" s="58">
        <v>105.396255123776</v>
      </c>
      <c r="K1577" s="58">
        <v>112.896201847999</v>
      </c>
      <c r="L1577" s="58">
        <v>104.154332498656</v>
      </c>
      <c r="M1577" s="59">
        <v>0.50134419488111204</v>
      </c>
      <c r="N1577" s="59">
        <v>0.51473074043950295</v>
      </c>
      <c r="O1577" s="59">
        <v>0.460204817413842</v>
      </c>
      <c r="P1577" s="59">
        <v>0.47860810526103098</v>
      </c>
      <c r="Q1577" s="59">
        <v>0.44907021182425</v>
      </c>
      <c r="R1577" s="59">
        <v>0.44189953518875402</v>
      </c>
      <c r="S1577" s="59">
        <v>0.34120206257020502</v>
      </c>
    </row>
    <row r="1578" spans="1:19" x14ac:dyDescent="0.35">
      <c r="A1578" t="s">
        <v>2066</v>
      </c>
      <c r="B1578" t="s">
        <v>2067</v>
      </c>
      <c r="C1578" s="51" t="s">
        <v>60</v>
      </c>
      <c r="D1578" s="51" t="s">
        <v>106</v>
      </c>
      <c r="E1578" s="51" t="s">
        <v>3707</v>
      </c>
      <c r="F1578" s="58">
        <v>98.799541867912396</v>
      </c>
      <c r="G1578" s="58">
        <v>113.048974221196</v>
      </c>
      <c r="H1578" s="58">
        <v>100.82686318408101</v>
      </c>
      <c r="I1578" s="58">
        <v>97.437047830049195</v>
      </c>
      <c r="J1578" s="58">
        <v>105.08102606303</v>
      </c>
      <c r="K1578" s="58">
        <v>119.781675997417</v>
      </c>
      <c r="L1578" s="58">
        <v>100.878726070033</v>
      </c>
      <c r="M1578" s="59">
        <v>0.62369369245018202</v>
      </c>
      <c r="N1578" s="59">
        <v>0.65878610452805797</v>
      </c>
      <c r="O1578" s="59">
        <v>0.60385365222041498</v>
      </c>
      <c r="P1578" s="59">
        <v>0.59191695996619997</v>
      </c>
      <c r="Q1578" s="59">
        <v>0.55235829396668001</v>
      </c>
      <c r="R1578" s="59">
        <v>0.55523277384331404</v>
      </c>
      <c r="S1578" s="59">
        <v>0.45052962764426002</v>
      </c>
    </row>
    <row r="1579" spans="1:19" x14ac:dyDescent="0.35">
      <c r="A1579" t="s">
        <v>2626</v>
      </c>
      <c r="B1579" t="s">
        <v>2627</v>
      </c>
      <c r="C1579" s="51" t="s">
        <v>40</v>
      </c>
      <c r="D1579" s="51" t="s">
        <v>66</v>
      </c>
      <c r="E1579" s="51" t="s">
        <v>3708</v>
      </c>
      <c r="F1579" s="58">
        <v>109.65438914447699</v>
      </c>
      <c r="G1579" s="58">
        <v>110.35197147047199</v>
      </c>
      <c r="H1579" s="58">
        <v>104.239737025069</v>
      </c>
      <c r="I1579" s="58">
        <v>93.215172943956205</v>
      </c>
      <c r="J1579" s="58">
        <v>111.35539702198</v>
      </c>
      <c r="K1579" s="58">
        <v>100.395007472456</v>
      </c>
      <c r="L1579" s="58">
        <v>99.462432007247799</v>
      </c>
      <c r="M1579" s="59">
        <v>0.53154891922390202</v>
      </c>
      <c r="N1579" s="59">
        <v>0.550775012213642</v>
      </c>
      <c r="O1579" s="59">
        <v>0.52742546459891104</v>
      </c>
      <c r="P1579" s="59">
        <v>0.51528774023563895</v>
      </c>
      <c r="Q1579" s="59">
        <v>0.49207280487486099</v>
      </c>
      <c r="R1579" s="59">
        <v>0.49416925745474299</v>
      </c>
      <c r="S1579" s="59">
        <v>0.438076760423531</v>
      </c>
    </row>
    <row r="1580" spans="1:19" x14ac:dyDescent="0.35">
      <c r="A1580" t="s">
        <v>2628</v>
      </c>
      <c r="B1580" t="s">
        <v>2629</v>
      </c>
      <c r="C1580" s="51" t="s">
        <v>40</v>
      </c>
      <c r="D1580" s="51" t="s">
        <v>66</v>
      </c>
      <c r="E1580" s="51" t="s">
        <v>3707</v>
      </c>
      <c r="F1580" s="58">
        <v>111.070671453586</v>
      </c>
      <c r="G1580" s="58">
        <v>110.189356958175</v>
      </c>
      <c r="H1580" s="58">
        <v>99.135154599237296</v>
      </c>
      <c r="I1580" s="58">
        <v>91.410400883073905</v>
      </c>
      <c r="J1580" s="58">
        <v>108.328580321122</v>
      </c>
      <c r="K1580" s="58">
        <v>98.751548637812206</v>
      </c>
      <c r="L1580" s="58">
        <v>99.462432007247799</v>
      </c>
      <c r="M1580" s="59">
        <v>0.63837019929685701</v>
      </c>
      <c r="N1580" s="59">
        <v>0.63661928542504098</v>
      </c>
      <c r="O1580" s="59">
        <v>0.58463836505121802</v>
      </c>
      <c r="P1580" s="59">
        <v>0.613172863413594</v>
      </c>
      <c r="Q1580" s="59">
        <v>0.579635589332956</v>
      </c>
      <c r="R1580" s="59">
        <v>0.56075776997687299</v>
      </c>
      <c r="S1580" s="59">
        <v>0.438076760423531</v>
      </c>
    </row>
    <row r="1581" spans="1:19" x14ac:dyDescent="0.35">
      <c r="A1581" t="s">
        <v>2630</v>
      </c>
      <c r="B1581" t="s">
        <v>2631</v>
      </c>
      <c r="C1581" s="51" t="s">
        <v>60</v>
      </c>
      <c r="D1581" s="51" t="s">
        <v>66</v>
      </c>
      <c r="E1581" s="51" t="s">
        <v>3708</v>
      </c>
      <c r="F1581" s="58">
        <v>109.65438914447699</v>
      </c>
      <c r="G1581" s="58">
        <v>110.35197147047199</v>
      </c>
      <c r="H1581" s="58">
        <v>104.239737025069</v>
      </c>
      <c r="I1581" s="58">
        <v>93.215172943956205</v>
      </c>
      <c r="J1581" s="58">
        <v>111.35539702198</v>
      </c>
      <c r="K1581" s="58">
        <v>100.395007472456</v>
      </c>
      <c r="L1581" s="58">
        <v>99.462432007247799</v>
      </c>
      <c r="M1581" s="59">
        <v>0.53154891922390202</v>
      </c>
      <c r="N1581" s="59">
        <v>0.550775012213642</v>
      </c>
      <c r="O1581" s="59">
        <v>0.52742546459891104</v>
      </c>
      <c r="P1581" s="59">
        <v>0.51528774023563895</v>
      </c>
      <c r="Q1581" s="59">
        <v>0.49207280487486099</v>
      </c>
      <c r="R1581" s="59">
        <v>0.49416925745474299</v>
      </c>
      <c r="S1581" s="59">
        <v>0.438076760423531</v>
      </c>
    </row>
    <row r="1582" spans="1:19" x14ac:dyDescent="0.35">
      <c r="A1582" t="s">
        <v>2632</v>
      </c>
      <c r="B1582" t="s">
        <v>2633</v>
      </c>
      <c r="C1582" s="51" t="s">
        <v>60</v>
      </c>
      <c r="D1582" s="51" t="s">
        <v>66</v>
      </c>
      <c r="E1582" s="51" t="s">
        <v>3707</v>
      </c>
      <c r="F1582" s="58">
        <v>113.83774987811201</v>
      </c>
      <c r="G1582" s="58">
        <v>109.52979906658</v>
      </c>
      <c r="H1582" s="58">
        <v>104.955994067182</v>
      </c>
      <c r="I1582" s="58">
        <v>95.006836744123007</v>
      </c>
      <c r="J1582" s="58">
        <v>110.76340147878101</v>
      </c>
      <c r="K1582" s="58">
        <v>99.414956123075001</v>
      </c>
      <c r="L1582" s="58">
        <v>102.933095963903</v>
      </c>
      <c r="M1582" s="59">
        <v>0.64103454605628596</v>
      </c>
      <c r="N1582" s="59">
        <v>0.67719949475297303</v>
      </c>
      <c r="O1582" s="59">
        <v>0.64177900126945497</v>
      </c>
      <c r="P1582" s="59">
        <v>0.61447408779778001</v>
      </c>
      <c r="Q1582" s="59">
        <v>0.58069702597278094</v>
      </c>
      <c r="R1582" s="59">
        <v>0.58877103909693096</v>
      </c>
      <c r="S1582" s="59">
        <v>0.51749176797287499</v>
      </c>
    </row>
    <row r="1583" spans="1:19" x14ac:dyDescent="0.35">
      <c r="A1583" t="s">
        <v>2634</v>
      </c>
      <c r="B1583" t="s">
        <v>2635</v>
      </c>
      <c r="C1583" s="51" t="s">
        <v>60</v>
      </c>
      <c r="D1583" s="51" t="s">
        <v>66</v>
      </c>
      <c r="E1583" s="51" t="s">
        <v>3707</v>
      </c>
      <c r="F1583" s="58">
        <v>112.027184973289</v>
      </c>
      <c r="G1583" s="58">
        <v>114.426729783063</v>
      </c>
      <c r="H1583" s="58">
        <v>102.56980701153201</v>
      </c>
      <c r="I1583" s="58">
        <v>90.033842610951794</v>
      </c>
      <c r="J1583" s="58">
        <v>110.98134000271401</v>
      </c>
      <c r="K1583" s="58">
        <v>98.582064806302299</v>
      </c>
      <c r="L1583" s="58">
        <v>94.969883473806405</v>
      </c>
      <c r="M1583" s="59">
        <v>0.66684212405556798</v>
      </c>
      <c r="N1583" s="59">
        <v>0.70591090981638305</v>
      </c>
      <c r="O1583" s="59">
        <v>0.66752589442407795</v>
      </c>
      <c r="P1583" s="59">
        <v>0.64229464305497397</v>
      </c>
      <c r="Q1583" s="59">
        <v>0.60795283417599899</v>
      </c>
      <c r="R1583" s="59">
        <v>0.61386503942661597</v>
      </c>
      <c r="S1583" s="59">
        <v>0.54340547302567399</v>
      </c>
    </row>
    <row r="1584" spans="1:19" x14ac:dyDescent="0.35">
      <c r="A1584" t="s">
        <v>1950</v>
      </c>
      <c r="B1584" t="s">
        <v>1951</v>
      </c>
      <c r="C1584" s="51" t="s">
        <v>60</v>
      </c>
      <c r="D1584" s="51" t="s">
        <v>55</v>
      </c>
      <c r="E1584" s="51" t="s">
        <v>3708</v>
      </c>
      <c r="F1584" s="58">
        <v>97.119995775214306</v>
      </c>
      <c r="G1584" s="58">
        <v>106.685753375039</v>
      </c>
      <c r="H1584" s="58">
        <v>104.104935308953</v>
      </c>
      <c r="I1584" s="58">
        <v>94.109652656951297</v>
      </c>
      <c r="J1584" s="58">
        <v>119.21286260872</v>
      </c>
      <c r="K1584" s="58">
        <v>104.504607984449</v>
      </c>
      <c r="L1584" s="58">
        <v>105.273501679212</v>
      </c>
      <c r="M1584" s="59">
        <v>0.53208814361285395</v>
      </c>
      <c r="N1584" s="59">
        <v>0.55308794356508295</v>
      </c>
      <c r="O1584" s="59">
        <v>0.53074570423970102</v>
      </c>
      <c r="P1584" s="59">
        <v>0.51318998637275204</v>
      </c>
      <c r="Q1584" s="59">
        <v>0.48660855884724502</v>
      </c>
      <c r="R1584" s="59">
        <v>0.48892820651746799</v>
      </c>
      <c r="S1584" s="59">
        <v>0.42180711994687298</v>
      </c>
    </row>
    <row r="1585" spans="1:19" x14ac:dyDescent="0.35">
      <c r="A1585" t="s">
        <v>1954</v>
      </c>
      <c r="B1585" t="s">
        <v>1955</v>
      </c>
      <c r="C1585" s="51" t="s">
        <v>60</v>
      </c>
      <c r="D1585" s="51" t="s">
        <v>55</v>
      </c>
      <c r="E1585" s="51" t="s">
        <v>3707</v>
      </c>
      <c r="F1585" s="58">
        <v>90.471085310818296</v>
      </c>
      <c r="G1585" s="58">
        <v>105.504514987427</v>
      </c>
      <c r="H1585" s="58">
        <v>99.9126246316318</v>
      </c>
      <c r="I1585" s="58">
        <v>92.544519964293997</v>
      </c>
      <c r="J1585" s="58">
        <v>126.505743874934</v>
      </c>
      <c r="K1585" s="58">
        <v>105.35084610995401</v>
      </c>
      <c r="L1585" s="58">
        <v>105.273501679212</v>
      </c>
      <c r="M1585" s="59">
        <v>0.64046737706005297</v>
      </c>
      <c r="N1585" s="59">
        <v>0.63840848004494999</v>
      </c>
      <c r="O1585" s="59">
        <v>0.61732727737150495</v>
      </c>
      <c r="P1585" s="59">
        <v>0.612595854607909</v>
      </c>
      <c r="Q1585" s="59">
        <v>0.57655672370104705</v>
      </c>
      <c r="R1585" s="59">
        <v>0.55761280206892105</v>
      </c>
      <c r="S1585" s="59">
        <v>0.42180711994687298</v>
      </c>
    </row>
    <row r="1586" spans="1:19" x14ac:dyDescent="0.35">
      <c r="A1586" t="s">
        <v>1952</v>
      </c>
      <c r="B1586" t="s">
        <v>1953</v>
      </c>
      <c r="C1586" s="51" t="s">
        <v>60</v>
      </c>
      <c r="D1586" s="51" t="s">
        <v>55</v>
      </c>
      <c r="E1586" s="51" t="s">
        <v>3707</v>
      </c>
      <c r="F1586" s="58">
        <v>100.86716875707999</v>
      </c>
      <c r="G1586" s="58">
        <v>100.795569932302</v>
      </c>
      <c r="H1586" s="58">
        <v>102.007187615565</v>
      </c>
      <c r="I1586" s="58">
        <v>92.916991828846704</v>
      </c>
      <c r="J1586" s="58">
        <v>120.329869932668</v>
      </c>
      <c r="K1586" s="58">
        <v>101.857410654823</v>
      </c>
      <c r="L1586" s="58">
        <v>101.041130304316</v>
      </c>
      <c r="M1586" s="59">
        <v>0.64214894807100797</v>
      </c>
      <c r="N1586" s="59">
        <v>0.67907221258575801</v>
      </c>
      <c r="O1586" s="59">
        <v>0.64451100706278297</v>
      </c>
      <c r="P1586" s="59">
        <v>0.61377083050696402</v>
      </c>
      <c r="Q1586" s="59">
        <v>0.57750844204753005</v>
      </c>
      <c r="R1586" s="59">
        <v>0.58599576785853202</v>
      </c>
      <c r="S1586" s="59">
        <v>0.50626859717733597</v>
      </c>
    </row>
    <row r="1587" spans="1:19" x14ac:dyDescent="0.35">
      <c r="A1587" t="s">
        <v>1940</v>
      </c>
      <c r="B1587" t="s">
        <v>1941</v>
      </c>
      <c r="C1587" s="51" t="s">
        <v>40</v>
      </c>
      <c r="D1587" s="51" t="s">
        <v>55</v>
      </c>
      <c r="E1587" s="51" t="s">
        <v>3707</v>
      </c>
      <c r="F1587" s="58">
        <v>97.330199902883805</v>
      </c>
      <c r="G1587" s="58">
        <v>111.199472316583</v>
      </c>
      <c r="H1587" s="58">
        <v>98.956754135038395</v>
      </c>
      <c r="I1587" s="58">
        <v>95.913597497497094</v>
      </c>
      <c r="J1587" s="58">
        <v>118.13895074577</v>
      </c>
      <c r="K1587" s="58">
        <v>99.932508444143593</v>
      </c>
      <c r="L1587" s="58">
        <v>110.59039101249699</v>
      </c>
      <c r="M1587" s="59">
        <v>0.64007422213652798</v>
      </c>
      <c r="N1587" s="59">
        <v>0.67786042994857998</v>
      </c>
      <c r="O1587" s="59">
        <v>0.64220360970521795</v>
      </c>
      <c r="P1587" s="59">
        <v>0.61256301277980996</v>
      </c>
      <c r="Q1587" s="59">
        <v>0.57653392647221602</v>
      </c>
      <c r="R1587" s="59">
        <v>0.58399275475393198</v>
      </c>
      <c r="S1587" s="59">
        <v>0.50511339270139899</v>
      </c>
    </row>
    <row r="1588" spans="1:19" x14ac:dyDescent="0.35">
      <c r="A1588" t="s">
        <v>1942</v>
      </c>
      <c r="B1588" t="s">
        <v>1943</v>
      </c>
      <c r="C1588" s="51" t="s">
        <v>40</v>
      </c>
      <c r="D1588" s="51" t="s">
        <v>55</v>
      </c>
      <c r="E1588" s="51" t="s">
        <v>3708</v>
      </c>
      <c r="F1588" s="58">
        <v>97.119995775214306</v>
      </c>
      <c r="G1588" s="58">
        <v>106.685753375039</v>
      </c>
      <c r="H1588" s="58">
        <v>104.104935308953</v>
      </c>
      <c r="I1588" s="58">
        <v>94.109652656951297</v>
      </c>
      <c r="J1588" s="58">
        <v>119.21286260872</v>
      </c>
      <c r="K1588" s="58">
        <v>104.504607984449</v>
      </c>
      <c r="L1588" s="58">
        <v>105.273501679212</v>
      </c>
      <c r="M1588" s="59">
        <v>0.53208814361285395</v>
      </c>
      <c r="N1588" s="59">
        <v>0.55308794356508295</v>
      </c>
      <c r="O1588" s="59">
        <v>0.53074570423970102</v>
      </c>
      <c r="P1588" s="59">
        <v>0.51318998637275204</v>
      </c>
      <c r="Q1588" s="59">
        <v>0.48660855884724502</v>
      </c>
      <c r="R1588" s="59">
        <v>0.48892820651746799</v>
      </c>
      <c r="S1588" s="59">
        <v>0.42180711994687298</v>
      </c>
    </row>
    <row r="1589" spans="1:19" x14ac:dyDescent="0.35">
      <c r="A1589" t="s">
        <v>1944</v>
      </c>
      <c r="B1589" t="s">
        <v>1945</v>
      </c>
      <c r="C1589" s="51" t="s">
        <v>40</v>
      </c>
      <c r="D1589" s="51" t="s">
        <v>55</v>
      </c>
      <c r="E1589" s="51" t="s">
        <v>3708</v>
      </c>
      <c r="F1589" s="58">
        <v>97.119995775214306</v>
      </c>
      <c r="G1589" s="58">
        <v>106.685753375039</v>
      </c>
      <c r="H1589" s="58">
        <v>104.104935308953</v>
      </c>
      <c r="I1589" s="58">
        <v>94.109652656951297</v>
      </c>
      <c r="J1589" s="58">
        <v>119.21286260872</v>
      </c>
      <c r="K1589" s="58">
        <v>104.504607984449</v>
      </c>
      <c r="L1589" s="58">
        <v>105.273501679212</v>
      </c>
      <c r="M1589" s="59">
        <v>0.53208814361285395</v>
      </c>
      <c r="N1589" s="59">
        <v>0.55308794356508295</v>
      </c>
      <c r="O1589" s="59">
        <v>0.53074570423970102</v>
      </c>
      <c r="P1589" s="59">
        <v>0.51318998637275204</v>
      </c>
      <c r="Q1589" s="59">
        <v>0.48660855884724502</v>
      </c>
      <c r="R1589" s="59">
        <v>0.48892820651746799</v>
      </c>
      <c r="S1589" s="59">
        <v>0.42180711994687298</v>
      </c>
    </row>
    <row r="1590" spans="1:19" x14ac:dyDescent="0.35">
      <c r="A1590" t="s">
        <v>1946</v>
      </c>
      <c r="B1590" t="s">
        <v>1947</v>
      </c>
      <c r="C1590" s="51" t="s">
        <v>40</v>
      </c>
      <c r="D1590" s="51" t="s">
        <v>55</v>
      </c>
      <c r="E1590" s="51" t="s">
        <v>3707</v>
      </c>
      <c r="F1590" s="58">
        <v>91.002348201593904</v>
      </c>
      <c r="G1590" s="58">
        <v>103.83218077267701</v>
      </c>
      <c r="H1590" s="58">
        <v>103.537361079986</v>
      </c>
      <c r="I1590" s="58">
        <v>93.233944482359405</v>
      </c>
      <c r="J1590" s="58">
        <v>114.482834144096</v>
      </c>
      <c r="K1590" s="58">
        <v>103.85157752831201</v>
      </c>
      <c r="L1590" s="58">
        <v>109.350336001155</v>
      </c>
      <c r="M1590" s="59">
        <v>0.64223152657919302</v>
      </c>
      <c r="N1590" s="59">
        <v>0.67903669875139905</v>
      </c>
      <c r="O1590" s="59">
        <v>0.64456484756156596</v>
      </c>
      <c r="P1590" s="59">
        <v>0.613899039620315</v>
      </c>
      <c r="Q1590" s="59">
        <v>0.57769941281188297</v>
      </c>
      <c r="R1590" s="59">
        <v>0.58610674123224504</v>
      </c>
      <c r="S1590" s="59">
        <v>0.50623373905191904</v>
      </c>
    </row>
    <row r="1591" spans="1:19" x14ac:dyDescent="0.35">
      <c r="A1591" t="s">
        <v>1948</v>
      </c>
      <c r="B1591" t="s">
        <v>1949</v>
      </c>
      <c r="C1591" s="51" t="s">
        <v>40</v>
      </c>
      <c r="D1591" s="51" t="s">
        <v>55</v>
      </c>
      <c r="E1591" s="51" t="s">
        <v>3708</v>
      </c>
      <c r="F1591" s="58">
        <v>97.119995775214306</v>
      </c>
      <c r="G1591" s="58">
        <v>106.685753375039</v>
      </c>
      <c r="H1591" s="58">
        <v>104.104935308953</v>
      </c>
      <c r="I1591" s="58">
        <v>94.109652656951297</v>
      </c>
      <c r="J1591" s="58">
        <v>119.21286260872</v>
      </c>
      <c r="K1591" s="58">
        <v>104.504607984449</v>
      </c>
      <c r="L1591" s="58">
        <v>105.273501679212</v>
      </c>
      <c r="M1591" s="59">
        <v>0.53208814361285395</v>
      </c>
      <c r="N1591" s="59">
        <v>0.55308794356508295</v>
      </c>
      <c r="O1591" s="59">
        <v>0.53074570423970102</v>
      </c>
      <c r="P1591" s="59">
        <v>0.51318998637275204</v>
      </c>
      <c r="Q1591" s="59">
        <v>0.48660855884724502</v>
      </c>
      <c r="R1591" s="59">
        <v>0.48892820651746799</v>
      </c>
      <c r="S1591" s="59">
        <v>0.42180711994687298</v>
      </c>
    </row>
    <row r="1592" spans="1:19" x14ac:dyDescent="0.35">
      <c r="A1592" t="s">
        <v>2900</v>
      </c>
      <c r="B1592" t="s">
        <v>2901</v>
      </c>
      <c r="C1592" s="51" t="s">
        <v>40</v>
      </c>
      <c r="D1592" s="51" t="s">
        <v>106</v>
      </c>
      <c r="E1592" s="51" t="s">
        <v>3707</v>
      </c>
      <c r="F1592" s="58">
        <v>103.92251751547199</v>
      </c>
      <c r="G1592" s="58">
        <v>113.441745758374</v>
      </c>
      <c r="H1592" s="58">
        <v>92.126531974102406</v>
      </c>
      <c r="I1592" s="58">
        <v>91.905937680751194</v>
      </c>
      <c r="J1592" s="58">
        <v>123.47916847005</v>
      </c>
      <c r="K1592" s="58">
        <v>100.82366362622</v>
      </c>
      <c r="L1592" s="58">
        <v>99.749734671565506</v>
      </c>
      <c r="M1592" s="59">
        <v>0.65652352026147698</v>
      </c>
      <c r="N1592" s="59">
        <v>0.69626385449822603</v>
      </c>
      <c r="O1592" s="59">
        <v>0.65904523297250195</v>
      </c>
      <c r="P1592" s="59">
        <v>0.62854694372453201</v>
      </c>
      <c r="Q1592" s="59">
        <v>0.59053837317431501</v>
      </c>
      <c r="R1592" s="59">
        <v>0.59625376163434096</v>
      </c>
      <c r="S1592" s="59">
        <v>0.51376380899041196</v>
      </c>
    </row>
    <row r="1593" spans="1:19" x14ac:dyDescent="0.35">
      <c r="A1593" t="s">
        <v>2902</v>
      </c>
      <c r="B1593" t="s">
        <v>2903</v>
      </c>
      <c r="C1593" s="51" t="s">
        <v>60</v>
      </c>
      <c r="D1593" s="51" t="s">
        <v>106</v>
      </c>
      <c r="E1593" s="51" t="s">
        <v>3707</v>
      </c>
      <c r="F1593" s="58">
        <v>105.172380781896</v>
      </c>
      <c r="G1593" s="58">
        <v>117.597285704447</v>
      </c>
      <c r="H1593" s="58">
        <v>107.799689977529</v>
      </c>
      <c r="I1593" s="58">
        <v>91.990695949066605</v>
      </c>
      <c r="J1593" s="58">
        <v>113.360325271934</v>
      </c>
      <c r="K1593" s="58">
        <v>105.781682013151</v>
      </c>
      <c r="L1593" s="58">
        <v>100.405607691809</v>
      </c>
      <c r="M1593" s="59">
        <v>0.61820566727833903</v>
      </c>
      <c r="N1593" s="59">
        <v>0.66073185587691796</v>
      </c>
      <c r="O1593" s="59">
        <v>0.62250097420832495</v>
      </c>
      <c r="P1593" s="59">
        <v>0.58816715827592403</v>
      </c>
      <c r="Q1593" s="59">
        <v>0.55008895941121205</v>
      </c>
      <c r="R1593" s="59">
        <v>0.561169524103033</v>
      </c>
      <c r="S1593" s="59">
        <v>0.48648975167028902</v>
      </c>
    </row>
    <row r="1594" spans="1:19" x14ac:dyDescent="0.35">
      <c r="A1594" t="s">
        <v>2904</v>
      </c>
      <c r="B1594" t="s">
        <v>2905</v>
      </c>
      <c r="C1594" s="51" t="s">
        <v>60</v>
      </c>
      <c r="D1594" s="51" t="s">
        <v>106</v>
      </c>
      <c r="E1594" s="51" t="s">
        <v>3708</v>
      </c>
      <c r="F1594" s="58">
        <v>103.540141500429</v>
      </c>
      <c r="G1594" s="58">
        <v>110.21074323039799</v>
      </c>
      <c r="H1594" s="58">
        <v>100.696252273281</v>
      </c>
      <c r="I1594" s="58">
        <v>93.355354974811206</v>
      </c>
      <c r="J1594" s="58">
        <v>115.118214703463</v>
      </c>
      <c r="K1594" s="58">
        <v>102.357766920001</v>
      </c>
      <c r="L1594" s="58">
        <v>102.60625050128201</v>
      </c>
      <c r="M1594" s="59">
        <v>0.45884066059075101</v>
      </c>
      <c r="N1594" s="59">
        <v>0.48120662374055301</v>
      </c>
      <c r="O1594" s="59">
        <v>0.45946466118034901</v>
      </c>
      <c r="P1594" s="59">
        <v>0.44237992022515399</v>
      </c>
      <c r="Q1594" s="59">
        <v>0.418300220475747</v>
      </c>
      <c r="R1594" s="59">
        <v>0.42230961112132498</v>
      </c>
      <c r="S1594" s="59">
        <v>0.36966507670203202</v>
      </c>
    </row>
    <row r="1595" spans="1:19" x14ac:dyDescent="0.35">
      <c r="A1595" t="s">
        <v>3667</v>
      </c>
      <c r="B1595" t="s">
        <v>3668</v>
      </c>
      <c r="C1595" s="51" t="s">
        <v>60</v>
      </c>
      <c r="D1595" s="51" t="s">
        <v>61</v>
      </c>
      <c r="E1595" s="51" t="s">
        <v>3708</v>
      </c>
      <c r="F1595" s="58">
        <v>107.749172385053</v>
      </c>
      <c r="G1595" s="58">
        <v>117.737561253439</v>
      </c>
      <c r="H1595" s="58">
        <v>116.215984440217</v>
      </c>
      <c r="I1595" s="58">
        <v>105.094406952659</v>
      </c>
      <c r="J1595" s="58">
        <v>120.478459993605</v>
      </c>
      <c r="K1595" s="58">
        <v>106.569596648434</v>
      </c>
      <c r="L1595" s="58">
        <v>94.962600522457194</v>
      </c>
      <c r="M1595" s="59">
        <v>0.474524637499674</v>
      </c>
      <c r="N1595" s="59">
        <v>0.50148155197402999</v>
      </c>
      <c r="O1595" s="59">
        <v>0.47704021094885501</v>
      </c>
      <c r="P1595" s="59">
        <v>0.45648595173533602</v>
      </c>
      <c r="Q1595" s="59">
        <v>0.43135995525356702</v>
      </c>
      <c r="R1595" s="59">
        <v>0.43748057561584902</v>
      </c>
      <c r="S1595" s="59">
        <v>0.389020337446777</v>
      </c>
    </row>
    <row r="1596" spans="1:19" x14ac:dyDescent="0.35">
      <c r="A1596" t="s">
        <v>3665</v>
      </c>
      <c r="B1596" t="s">
        <v>3666</v>
      </c>
      <c r="C1596" s="51" t="s">
        <v>60</v>
      </c>
      <c r="D1596" s="51" t="s">
        <v>61</v>
      </c>
      <c r="E1596" s="51" t="s">
        <v>3708</v>
      </c>
      <c r="F1596" s="58">
        <v>107.749172385053</v>
      </c>
      <c r="G1596" s="58">
        <v>117.737561253439</v>
      </c>
      <c r="H1596" s="58">
        <v>116.215984440217</v>
      </c>
      <c r="I1596" s="58">
        <v>105.094406952659</v>
      </c>
      <c r="J1596" s="58">
        <v>120.478459993605</v>
      </c>
      <c r="K1596" s="58">
        <v>106.569596648434</v>
      </c>
      <c r="L1596" s="58">
        <v>94.962600522457194</v>
      </c>
      <c r="M1596" s="59">
        <v>0.474524637499674</v>
      </c>
      <c r="N1596" s="59">
        <v>0.50148155197402999</v>
      </c>
      <c r="O1596" s="59">
        <v>0.47704021094885501</v>
      </c>
      <c r="P1596" s="59">
        <v>0.45648595173533602</v>
      </c>
      <c r="Q1596" s="59">
        <v>0.43135995525356702</v>
      </c>
      <c r="R1596" s="59">
        <v>0.43748057561584902</v>
      </c>
      <c r="S1596" s="59">
        <v>0.389020337446777</v>
      </c>
    </row>
    <row r="1597" spans="1:19" x14ac:dyDescent="0.35">
      <c r="A1597" t="s">
        <v>3663</v>
      </c>
      <c r="B1597" t="s">
        <v>3664</v>
      </c>
      <c r="C1597" s="51" t="s">
        <v>60</v>
      </c>
      <c r="D1597" s="51" t="s">
        <v>61</v>
      </c>
      <c r="E1597" s="51" t="s">
        <v>3708</v>
      </c>
      <c r="F1597" s="58">
        <v>107.749172385053</v>
      </c>
      <c r="G1597" s="58">
        <v>117.737561253439</v>
      </c>
      <c r="H1597" s="58">
        <v>116.215984440217</v>
      </c>
      <c r="I1597" s="58">
        <v>105.094406952659</v>
      </c>
      <c r="J1597" s="58">
        <v>120.478459993605</v>
      </c>
      <c r="K1597" s="58">
        <v>106.569596648434</v>
      </c>
      <c r="L1597" s="58">
        <v>94.962600522457194</v>
      </c>
      <c r="M1597" s="59">
        <v>0.474524637499674</v>
      </c>
      <c r="N1597" s="59">
        <v>0.50148155197402999</v>
      </c>
      <c r="O1597" s="59">
        <v>0.47704021094885501</v>
      </c>
      <c r="P1597" s="59">
        <v>0.45648595173533602</v>
      </c>
      <c r="Q1597" s="59">
        <v>0.43135995525356702</v>
      </c>
      <c r="R1597" s="59">
        <v>0.43748057561584902</v>
      </c>
      <c r="S1597" s="59">
        <v>0.389020337446777</v>
      </c>
    </row>
    <row r="1598" spans="1:19" x14ac:dyDescent="0.35">
      <c r="A1598" t="s">
        <v>3661</v>
      </c>
      <c r="B1598" t="s">
        <v>3662</v>
      </c>
      <c r="C1598" s="51" t="s">
        <v>40</v>
      </c>
      <c r="D1598" s="51" t="s">
        <v>61</v>
      </c>
      <c r="E1598" s="51" t="s">
        <v>3707</v>
      </c>
      <c r="F1598" s="58">
        <v>109.138364492267</v>
      </c>
      <c r="G1598" s="58">
        <v>122.770004063504</v>
      </c>
      <c r="H1598" s="58">
        <v>117.14287861955</v>
      </c>
      <c r="I1598" s="58">
        <v>102.875388400235</v>
      </c>
      <c r="J1598" s="58">
        <v>119.355275492716</v>
      </c>
      <c r="K1598" s="58">
        <v>113.22207496155799</v>
      </c>
      <c r="L1598" s="58">
        <v>96.032747906345406</v>
      </c>
      <c r="M1598" s="59">
        <v>0.60499906107573298</v>
      </c>
      <c r="N1598" s="59">
        <v>0.64984879181511002</v>
      </c>
      <c r="O1598" s="59">
        <v>0.609808412867198</v>
      </c>
      <c r="P1598" s="59">
        <v>0.57624238805674599</v>
      </c>
      <c r="Q1598" s="59">
        <v>0.53897899617042</v>
      </c>
      <c r="R1598" s="59">
        <v>0.54944699839484201</v>
      </c>
      <c r="S1598" s="59">
        <v>0.48108175607933101</v>
      </c>
    </row>
    <row r="1599" spans="1:19" x14ac:dyDescent="0.35">
      <c r="A1599" t="s">
        <v>3671</v>
      </c>
      <c r="B1599" t="s">
        <v>3672</v>
      </c>
      <c r="C1599" s="51" t="s">
        <v>40</v>
      </c>
      <c r="D1599" s="51" t="s">
        <v>61</v>
      </c>
      <c r="E1599" s="51" t="s">
        <v>3708</v>
      </c>
      <c r="F1599" s="58">
        <v>107.749172385053</v>
      </c>
      <c r="G1599" s="58">
        <v>117.737561253439</v>
      </c>
      <c r="H1599" s="58">
        <v>116.215984440217</v>
      </c>
      <c r="I1599" s="58">
        <v>105.094406952659</v>
      </c>
      <c r="J1599" s="58">
        <v>120.478459993605</v>
      </c>
      <c r="K1599" s="58">
        <v>106.569596648434</v>
      </c>
      <c r="L1599" s="58">
        <v>94.962600522457194</v>
      </c>
      <c r="M1599" s="59">
        <v>0.474524637499674</v>
      </c>
      <c r="N1599" s="59">
        <v>0.50148155197402999</v>
      </c>
      <c r="O1599" s="59">
        <v>0.47704021094885501</v>
      </c>
      <c r="P1599" s="59">
        <v>0.45648595173533602</v>
      </c>
      <c r="Q1599" s="59">
        <v>0.43135995525356702</v>
      </c>
      <c r="R1599" s="59">
        <v>0.43748057561584902</v>
      </c>
      <c r="S1599" s="59">
        <v>0.389020337446777</v>
      </c>
    </row>
    <row r="1600" spans="1:19" x14ac:dyDescent="0.35">
      <c r="A1600" t="s">
        <v>3669</v>
      </c>
      <c r="B1600" t="s">
        <v>3670</v>
      </c>
      <c r="C1600" s="51" t="s">
        <v>60</v>
      </c>
      <c r="D1600" s="51" t="s">
        <v>61</v>
      </c>
      <c r="E1600" s="51" t="s">
        <v>3708</v>
      </c>
      <c r="F1600" s="58">
        <v>107.749172385053</v>
      </c>
      <c r="G1600" s="58">
        <v>117.737561253439</v>
      </c>
      <c r="H1600" s="58">
        <v>116.215984440217</v>
      </c>
      <c r="I1600" s="58">
        <v>105.094406952659</v>
      </c>
      <c r="J1600" s="58">
        <v>120.478459993605</v>
      </c>
      <c r="K1600" s="58">
        <v>106.569596648434</v>
      </c>
      <c r="L1600" s="58">
        <v>94.962600522457194</v>
      </c>
      <c r="M1600" s="59">
        <v>0.474524637499674</v>
      </c>
      <c r="N1600" s="59">
        <v>0.50148155197402999</v>
      </c>
      <c r="O1600" s="59">
        <v>0.47704021094885501</v>
      </c>
      <c r="P1600" s="59">
        <v>0.45648595173533602</v>
      </c>
      <c r="Q1600" s="59">
        <v>0.43135995525356702</v>
      </c>
      <c r="R1600" s="59">
        <v>0.43748057561584902</v>
      </c>
      <c r="S1600" s="59">
        <v>0.389020337446777</v>
      </c>
    </row>
    <row r="1601" spans="1:19" x14ac:dyDescent="0.35">
      <c r="A1601" t="s">
        <v>3675</v>
      </c>
      <c r="B1601" t="s">
        <v>3676</v>
      </c>
      <c r="C1601" s="51" t="s">
        <v>40</v>
      </c>
      <c r="D1601" s="51" t="s">
        <v>61</v>
      </c>
      <c r="E1601" s="51" t="s">
        <v>3708</v>
      </c>
      <c r="F1601" s="58">
        <v>106.969018264374</v>
      </c>
      <c r="G1601" s="58">
        <v>111.92729545192699</v>
      </c>
      <c r="H1601" s="58">
        <v>113.487913907582</v>
      </c>
      <c r="I1601" s="58">
        <v>102.05076744465001</v>
      </c>
      <c r="J1601" s="58">
        <v>121.527228816039</v>
      </c>
      <c r="K1601" s="58">
        <v>104.77977698442</v>
      </c>
      <c r="L1601" s="58">
        <v>98.812323959222198</v>
      </c>
      <c r="M1601" s="59">
        <v>0.51114429812941597</v>
      </c>
      <c r="N1601" s="59">
        <v>0.53469400594946703</v>
      </c>
      <c r="O1601" s="59">
        <v>0.51165119573773099</v>
      </c>
      <c r="P1601" s="59">
        <v>0.49485817892949802</v>
      </c>
      <c r="Q1601" s="59">
        <v>0.47109069152517402</v>
      </c>
      <c r="R1601" s="59">
        <v>0.47506082695605001</v>
      </c>
      <c r="S1601" s="59">
        <v>0.424531510968713</v>
      </c>
    </row>
    <row r="1602" spans="1:19" x14ac:dyDescent="0.35">
      <c r="A1602" t="s">
        <v>3677</v>
      </c>
      <c r="B1602" t="s">
        <v>3678</v>
      </c>
      <c r="C1602" s="51" t="s">
        <v>60</v>
      </c>
      <c r="D1602" s="51" t="s">
        <v>61</v>
      </c>
      <c r="E1602" s="51" t="s">
        <v>3708</v>
      </c>
      <c r="F1602" s="58">
        <v>106.969018264374</v>
      </c>
      <c r="G1602" s="58">
        <v>111.92729545192699</v>
      </c>
      <c r="H1602" s="58">
        <v>113.487913907582</v>
      </c>
      <c r="I1602" s="58">
        <v>102.05076744465001</v>
      </c>
      <c r="J1602" s="58">
        <v>121.527228816039</v>
      </c>
      <c r="K1602" s="58">
        <v>104.77977698442</v>
      </c>
      <c r="L1602" s="58">
        <v>98.812323959222198</v>
      </c>
      <c r="M1602" s="59">
        <v>0.51114429812941597</v>
      </c>
      <c r="N1602" s="59">
        <v>0.53469400594946703</v>
      </c>
      <c r="O1602" s="59">
        <v>0.51165119573773099</v>
      </c>
      <c r="P1602" s="59">
        <v>0.49485817892949802</v>
      </c>
      <c r="Q1602" s="59">
        <v>0.47109069152517402</v>
      </c>
      <c r="R1602" s="59">
        <v>0.47506082695605001</v>
      </c>
      <c r="S1602" s="59">
        <v>0.424531510968713</v>
      </c>
    </row>
    <row r="1603" spans="1:19" x14ac:dyDescent="0.35">
      <c r="A1603" t="s">
        <v>3679</v>
      </c>
      <c r="B1603" t="s">
        <v>3680</v>
      </c>
      <c r="C1603" s="51" t="s">
        <v>40</v>
      </c>
      <c r="D1603" s="51" t="s">
        <v>61</v>
      </c>
      <c r="E1603" s="51" t="s">
        <v>3708</v>
      </c>
      <c r="F1603" s="58">
        <v>106.969018264374</v>
      </c>
      <c r="G1603" s="58">
        <v>111.92729545192699</v>
      </c>
      <c r="H1603" s="58">
        <v>113.487913907582</v>
      </c>
      <c r="I1603" s="58">
        <v>102.05076744465001</v>
      </c>
      <c r="J1603" s="58">
        <v>121.527228816039</v>
      </c>
      <c r="K1603" s="58">
        <v>104.77977698442</v>
      </c>
      <c r="L1603" s="58">
        <v>98.812323959222198</v>
      </c>
      <c r="M1603" s="59">
        <v>0.51114429812941597</v>
      </c>
      <c r="N1603" s="59">
        <v>0.53469400594946703</v>
      </c>
      <c r="O1603" s="59">
        <v>0.51165119573773099</v>
      </c>
      <c r="P1603" s="59">
        <v>0.49485817892949802</v>
      </c>
      <c r="Q1603" s="59">
        <v>0.47109069152517402</v>
      </c>
      <c r="R1603" s="59">
        <v>0.47506082695605001</v>
      </c>
      <c r="S1603" s="59">
        <v>0.424531510968713</v>
      </c>
    </row>
    <row r="1604" spans="1:19" x14ac:dyDescent="0.35">
      <c r="A1604" t="s">
        <v>3683</v>
      </c>
      <c r="B1604" t="s">
        <v>3684</v>
      </c>
      <c r="C1604" s="51" t="s">
        <v>40</v>
      </c>
      <c r="D1604" s="51" t="s">
        <v>61</v>
      </c>
      <c r="E1604" s="51" t="s">
        <v>3707</v>
      </c>
      <c r="F1604" s="58">
        <v>112.628795001242</v>
      </c>
      <c r="G1604" s="58">
        <v>111.54253966040601</v>
      </c>
      <c r="H1604" s="58">
        <v>114.944596986365</v>
      </c>
      <c r="I1604" s="58">
        <v>99.745582122207693</v>
      </c>
      <c r="J1604" s="58">
        <v>124.80079478015401</v>
      </c>
      <c r="K1604" s="58">
        <v>108.727445390188</v>
      </c>
      <c r="L1604" s="58">
        <v>97.654864871227502</v>
      </c>
      <c r="M1604" s="59">
        <v>0.62594591619205597</v>
      </c>
      <c r="N1604" s="59">
        <v>0.66655285200583103</v>
      </c>
      <c r="O1604" s="59">
        <v>0.62937170110926599</v>
      </c>
      <c r="P1604" s="59">
        <v>0.59947288418528699</v>
      </c>
      <c r="Q1604" s="59">
        <v>0.56469482798276005</v>
      </c>
      <c r="R1604" s="59">
        <v>0.57331060935448197</v>
      </c>
      <c r="S1604" s="59">
        <v>0.50566922204092402</v>
      </c>
    </row>
    <row r="1605" spans="1:19" x14ac:dyDescent="0.35">
      <c r="A1605" t="s">
        <v>3681</v>
      </c>
      <c r="B1605" t="s">
        <v>3682</v>
      </c>
      <c r="C1605" s="51" t="s">
        <v>40</v>
      </c>
      <c r="D1605" s="51" t="s">
        <v>61</v>
      </c>
      <c r="E1605" s="51" t="s">
        <v>3708</v>
      </c>
      <c r="F1605" s="58">
        <v>106.969018264374</v>
      </c>
      <c r="G1605" s="58">
        <v>111.92729545192699</v>
      </c>
      <c r="H1605" s="58">
        <v>113.487913907582</v>
      </c>
      <c r="I1605" s="58">
        <v>102.05076744465001</v>
      </c>
      <c r="J1605" s="58">
        <v>121.527228816039</v>
      </c>
      <c r="K1605" s="58">
        <v>104.77977698442</v>
      </c>
      <c r="L1605" s="58">
        <v>98.812323959222198</v>
      </c>
      <c r="M1605" s="59">
        <v>0.51114429812941597</v>
      </c>
      <c r="N1605" s="59">
        <v>0.53469400594946703</v>
      </c>
      <c r="O1605" s="59">
        <v>0.51165119573773099</v>
      </c>
      <c r="P1605" s="59">
        <v>0.49485817892949802</v>
      </c>
      <c r="Q1605" s="59">
        <v>0.47109069152517402</v>
      </c>
      <c r="R1605" s="59">
        <v>0.47506082695605001</v>
      </c>
      <c r="S1605" s="59">
        <v>0.424531510968713</v>
      </c>
    </row>
    <row r="1606" spans="1:19" x14ac:dyDescent="0.35">
      <c r="A1606" t="s">
        <v>183</v>
      </c>
      <c r="B1606" t="s">
        <v>184</v>
      </c>
      <c r="C1606" s="51" t="s">
        <v>40</v>
      </c>
      <c r="D1606" s="51" t="s">
        <v>114</v>
      </c>
      <c r="E1606" s="51" t="s">
        <v>3708</v>
      </c>
      <c r="F1606" s="58">
        <v>101.317718139067</v>
      </c>
      <c r="G1606" s="58">
        <v>97.407189407839098</v>
      </c>
      <c r="H1606" s="58">
        <v>99.668234112969401</v>
      </c>
      <c r="I1606" s="58">
        <v>104.733961599151</v>
      </c>
      <c r="J1606" s="58">
        <v>97.673654682957903</v>
      </c>
      <c r="K1606" s="58">
        <v>94.828091388951094</v>
      </c>
      <c r="L1606" s="58">
        <v>107.790333402953</v>
      </c>
      <c r="M1606" s="59">
        <v>0.52317191986733402</v>
      </c>
      <c r="N1606" s="59">
        <v>0.55090110992269803</v>
      </c>
      <c r="O1606" s="59">
        <v>0.50119699241472104</v>
      </c>
      <c r="P1606" s="59">
        <v>0.47288661913157298</v>
      </c>
      <c r="Q1606" s="59">
        <v>0.46530417566638499</v>
      </c>
      <c r="R1606" s="59">
        <v>0.45110601673784201</v>
      </c>
      <c r="S1606" s="59">
        <v>0.392791683797517</v>
      </c>
    </row>
    <row r="1607" spans="1:19" x14ac:dyDescent="0.35">
      <c r="A1607" t="s">
        <v>314</v>
      </c>
      <c r="B1607" t="s">
        <v>315</v>
      </c>
      <c r="C1607" s="51" t="s">
        <v>60</v>
      </c>
      <c r="D1607" s="51" t="s">
        <v>233</v>
      </c>
      <c r="E1607" s="51" t="s">
        <v>3708</v>
      </c>
      <c r="F1607" s="58">
        <v>111.31978115285899</v>
      </c>
      <c r="G1607" s="58">
        <v>118.267553157862</v>
      </c>
      <c r="H1607" s="58">
        <v>110.062195323948</v>
      </c>
      <c r="I1607" s="58">
        <v>114.149860710688</v>
      </c>
      <c r="J1607" s="58">
        <v>118.97644081316</v>
      </c>
      <c r="K1607" s="58">
        <v>95.674478576753401</v>
      </c>
      <c r="L1607" s="58">
        <v>92.966318444004202</v>
      </c>
      <c r="M1607" s="59">
        <v>0.43246946804311698</v>
      </c>
      <c r="N1607" s="59">
        <v>0.44459620546248702</v>
      </c>
      <c r="O1607" s="59">
        <v>0.43281120866004702</v>
      </c>
      <c r="P1607" s="59">
        <v>0.42327467389326501</v>
      </c>
      <c r="Q1607" s="59">
        <v>0.40968406855107098</v>
      </c>
      <c r="R1607" s="59">
        <v>0.41257525876556</v>
      </c>
      <c r="S1607" s="59">
        <v>0.38478175822343103</v>
      </c>
    </row>
    <row r="1608" spans="1:19" x14ac:dyDescent="0.35">
      <c r="A1608" t="s">
        <v>314</v>
      </c>
      <c r="B1608" t="s">
        <v>315</v>
      </c>
      <c r="C1608" s="51" t="s">
        <v>60</v>
      </c>
      <c r="D1608" s="51" t="s">
        <v>233</v>
      </c>
      <c r="E1608" s="51" t="s">
        <v>3708</v>
      </c>
      <c r="F1608" s="58">
        <v>111.31978115285899</v>
      </c>
      <c r="G1608" s="58">
        <v>118.267553157862</v>
      </c>
      <c r="H1608" s="58">
        <v>110.062195323948</v>
      </c>
      <c r="I1608" s="58">
        <v>114.149860710688</v>
      </c>
      <c r="J1608" s="58">
        <v>118.97644081316</v>
      </c>
      <c r="K1608" s="58">
        <v>95.674478576753401</v>
      </c>
      <c r="L1608" s="58">
        <v>92.966318444004202</v>
      </c>
      <c r="M1608" s="59">
        <v>0.43246946804311698</v>
      </c>
      <c r="N1608" s="59">
        <v>0.44459620546248702</v>
      </c>
      <c r="O1608" s="59">
        <v>0.43281120866004702</v>
      </c>
      <c r="P1608" s="59">
        <v>0.42327467389326501</v>
      </c>
      <c r="Q1608" s="59">
        <v>0.40968406855107098</v>
      </c>
      <c r="R1608" s="59">
        <v>0.41257525876556</v>
      </c>
      <c r="S1608" s="59">
        <v>0.38478175822343103</v>
      </c>
    </row>
    <row r="1609" spans="1:19" x14ac:dyDescent="0.35">
      <c r="A1609" t="s">
        <v>316</v>
      </c>
      <c r="B1609" t="s">
        <v>317</v>
      </c>
      <c r="C1609" s="51" t="s">
        <v>60</v>
      </c>
      <c r="D1609" s="51" t="s">
        <v>233</v>
      </c>
      <c r="E1609" s="51" t="s">
        <v>3708</v>
      </c>
      <c r="F1609" s="58">
        <v>113.183543349305</v>
      </c>
      <c r="G1609" s="58">
        <v>118.35618627991801</v>
      </c>
      <c r="H1609" s="58">
        <v>107.955559189683</v>
      </c>
      <c r="I1609" s="58">
        <v>114.397263223609</v>
      </c>
      <c r="J1609" s="58">
        <v>121.027649630974</v>
      </c>
      <c r="K1609" s="58">
        <v>92.493242636028</v>
      </c>
      <c r="L1609" s="58">
        <v>93.731670128322406</v>
      </c>
      <c r="M1609" s="59">
        <v>0.50925379703481699</v>
      </c>
      <c r="N1609" s="59">
        <v>0.52585610046896603</v>
      </c>
      <c r="O1609" s="59">
        <v>0.51034476889271296</v>
      </c>
      <c r="P1609" s="59">
        <v>0.49642667522777101</v>
      </c>
      <c r="Q1609" s="59">
        <v>0.47876897671861002</v>
      </c>
      <c r="R1609" s="59">
        <v>0.48316235052742901</v>
      </c>
      <c r="S1609" s="59">
        <v>0.44394101241089801</v>
      </c>
    </row>
    <row r="1610" spans="1:19" x14ac:dyDescent="0.35">
      <c r="A1610" t="s">
        <v>316</v>
      </c>
      <c r="B1610" t="s">
        <v>317</v>
      </c>
      <c r="C1610" s="51" t="s">
        <v>60</v>
      </c>
      <c r="D1610" s="51" t="s">
        <v>233</v>
      </c>
      <c r="E1610" s="51" t="s">
        <v>3708</v>
      </c>
      <c r="F1610" s="58">
        <v>113.183543349305</v>
      </c>
      <c r="G1610" s="58">
        <v>118.35618627991801</v>
      </c>
      <c r="H1610" s="58">
        <v>107.955559189683</v>
      </c>
      <c r="I1610" s="58">
        <v>114.397263223609</v>
      </c>
      <c r="J1610" s="58">
        <v>121.027649630974</v>
      </c>
      <c r="K1610" s="58">
        <v>92.493242636028</v>
      </c>
      <c r="L1610" s="58">
        <v>93.731670128322406</v>
      </c>
      <c r="M1610" s="59">
        <v>0.50925379703481699</v>
      </c>
      <c r="N1610" s="59">
        <v>0.52585610046896603</v>
      </c>
      <c r="O1610" s="59">
        <v>0.51034476889271296</v>
      </c>
      <c r="P1610" s="59">
        <v>0.49642667522777101</v>
      </c>
      <c r="Q1610" s="59">
        <v>0.47876897671861002</v>
      </c>
      <c r="R1610" s="59">
        <v>0.48316235052742901</v>
      </c>
      <c r="S1610" s="59">
        <v>0.44394101241089801</v>
      </c>
    </row>
    <row r="1611" spans="1:19" x14ac:dyDescent="0.35">
      <c r="A1611" t="s">
        <v>499</v>
      </c>
      <c r="B1611" t="s">
        <v>500</v>
      </c>
      <c r="C1611" s="51" t="s">
        <v>60</v>
      </c>
      <c r="D1611" s="51" t="s">
        <v>261</v>
      </c>
      <c r="E1611" s="51" t="s">
        <v>3707</v>
      </c>
      <c r="F1611" s="58">
        <v>106.933626226416</v>
      </c>
      <c r="G1611" s="58">
        <v>113.81736885607199</v>
      </c>
      <c r="H1611" s="58">
        <v>99.870081149508493</v>
      </c>
      <c r="I1611" s="58">
        <v>110.032053324532</v>
      </c>
      <c r="J1611" s="58">
        <v>111.96881964769101</v>
      </c>
      <c r="K1611" s="58">
        <v>91.410075722856604</v>
      </c>
      <c r="L1611" s="58">
        <v>100.384939178152</v>
      </c>
      <c r="M1611" s="59">
        <v>0.71625868605590104</v>
      </c>
      <c r="N1611" s="59">
        <v>0.74834709969232704</v>
      </c>
      <c r="O1611" s="59">
        <v>0.71969597155652398</v>
      </c>
      <c r="P1611" s="59">
        <v>0.69059142803024698</v>
      </c>
      <c r="Q1611" s="59">
        <v>0.65769882972138105</v>
      </c>
      <c r="R1611" s="59">
        <v>0.66754866071972296</v>
      </c>
      <c r="S1611" s="59">
        <v>0.58428354208824695</v>
      </c>
    </row>
    <row r="1612" spans="1:19" x14ac:dyDescent="0.35">
      <c r="A1612" t="s">
        <v>3252</v>
      </c>
      <c r="B1612" t="s">
        <v>3253</v>
      </c>
      <c r="C1612" s="51" t="s">
        <v>60</v>
      </c>
      <c r="D1612" s="51" t="s">
        <v>73</v>
      </c>
      <c r="E1612" s="51" t="s">
        <v>3708</v>
      </c>
      <c r="F1612" s="58">
        <v>96.853253959252896</v>
      </c>
      <c r="G1612" s="58"/>
      <c r="H1612" s="58"/>
      <c r="I1612" s="58"/>
      <c r="J1612" s="58"/>
      <c r="K1612" s="58"/>
      <c r="L1612" s="58"/>
      <c r="M1612" s="59">
        <v>0.30098230756966299</v>
      </c>
      <c r="N1612" s="59">
        <v>0.18041202720271299</v>
      </c>
      <c r="O1612" s="59">
        <v>0.166182714431752</v>
      </c>
      <c r="P1612" s="59">
        <v>0.16279671258817399</v>
      </c>
      <c r="Q1612" s="59">
        <v>0.145869486634815</v>
      </c>
      <c r="R1612" s="59">
        <v>0.14430773629266</v>
      </c>
      <c r="S1612" s="59">
        <v>9.0825080777558201E-2</v>
      </c>
    </row>
    <row r="1613" spans="1:19" x14ac:dyDescent="0.35">
      <c r="A1613" t="s">
        <v>1787</v>
      </c>
      <c r="B1613" t="s">
        <v>1788</v>
      </c>
      <c r="C1613" s="51" t="s">
        <v>60</v>
      </c>
      <c r="D1613" s="51" t="s">
        <v>199</v>
      </c>
      <c r="E1613" s="51" t="s">
        <v>3707</v>
      </c>
      <c r="F1613" s="58">
        <v>109.92212335755301</v>
      </c>
      <c r="G1613" s="58">
        <v>113.382186140031</v>
      </c>
      <c r="H1613" s="58">
        <v>104.35135314859799</v>
      </c>
      <c r="I1613" s="58">
        <v>106.431322280967</v>
      </c>
      <c r="J1613" s="58">
        <v>105.74473476977199</v>
      </c>
      <c r="K1613" s="58">
        <v>95.586405691980502</v>
      </c>
      <c r="L1613" s="58">
        <v>100.70803433938801</v>
      </c>
      <c r="M1613" s="59">
        <v>0.54992250432845802</v>
      </c>
      <c r="N1613" s="59">
        <v>0.59846401601487398</v>
      </c>
      <c r="O1613" s="59">
        <v>0.55516731575900102</v>
      </c>
      <c r="P1613" s="59">
        <v>0.51777717715407701</v>
      </c>
      <c r="Q1613" s="59">
        <v>0.47826716323837898</v>
      </c>
      <c r="R1613" s="59">
        <v>0.49022840745681101</v>
      </c>
      <c r="S1613" s="59">
        <v>0.41797523124360397</v>
      </c>
    </row>
    <row r="1614" spans="1:19" x14ac:dyDescent="0.35">
      <c r="A1614" t="s">
        <v>228</v>
      </c>
      <c r="B1614" t="s">
        <v>229</v>
      </c>
      <c r="C1614" s="51" t="s">
        <v>60</v>
      </c>
      <c r="D1614" s="51" t="s">
        <v>230</v>
      </c>
      <c r="E1614" s="51" t="s">
        <v>3708</v>
      </c>
      <c r="F1614" s="58">
        <v>99.842367174013503</v>
      </c>
      <c r="G1614" s="58">
        <v>101.5061920659</v>
      </c>
      <c r="H1614" s="58"/>
      <c r="I1614" s="58">
        <v>100.69680501417901</v>
      </c>
      <c r="J1614" s="58"/>
      <c r="K1614" s="58"/>
      <c r="L1614" s="58"/>
      <c r="M1614" s="59">
        <v>0.33692870746398601</v>
      </c>
      <c r="N1614" s="59">
        <v>0.332289870944946</v>
      </c>
      <c r="O1614" s="59">
        <v>0.23999518023795199</v>
      </c>
      <c r="P1614" s="59">
        <v>0.31991198068351201</v>
      </c>
      <c r="Q1614" s="59">
        <v>0.29637391864651702</v>
      </c>
      <c r="R1614" s="59">
        <v>0.25471257307707901</v>
      </c>
      <c r="S1614" s="59">
        <v>0.198066831850013</v>
      </c>
    </row>
    <row r="1615" spans="1:19" x14ac:dyDescent="0.35">
      <c r="A1615" t="s">
        <v>119</v>
      </c>
      <c r="B1615" t="s">
        <v>120</v>
      </c>
      <c r="C1615" s="51" t="s">
        <v>40</v>
      </c>
      <c r="D1615" s="51" t="s">
        <v>99</v>
      </c>
      <c r="E1615" s="51" t="s">
        <v>3708</v>
      </c>
      <c r="F1615" s="58"/>
      <c r="G1615" s="58">
        <v>113.417797075653</v>
      </c>
      <c r="H1615" s="58"/>
      <c r="I1615" s="58"/>
      <c r="J1615" s="58"/>
      <c r="K1615" s="58"/>
      <c r="L1615" s="58"/>
      <c r="M1615" s="59">
        <v>0.29918825741146099</v>
      </c>
      <c r="N1615" s="59">
        <v>0.33278676538746799</v>
      </c>
      <c r="O1615" s="59">
        <v>0.299844263338018</v>
      </c>
      <c r="P1615" s="59">
        <v>0.27069202305324602</v>
      </c>
      <c r="Q1615" s="59">
        <v>0.226675712591793</v>
      </c>
      <c r="R1615" s="59">
        <v>0.23491413014673901</v>
      </c>
      <c r="S1615" s="59">
        <v>0.105181356451838</v>
      </c>
    </row>
    <row r="1616" spans="1:19" x14ac:dyDescent="0.35">
      <c r="A1616" t="s">
        <v>119</v>
      </c>
      <c r="B1616" t="s">
        <v>120</v>
      </c>
      <c r="C1616" s="51" t="s">
        <v>40</v>
      </c>
      <c r="D1616" s="51" t="s">
        <v>99</v>
      </c>
      <c r="E1616" s="51" t="s">
        <v>3708</v>
      </c>
      <c r="F1616" s="58"/>
      <c r="G1616" s="58">
        <v>113.417797075653</v>
      </c>
      <c r="H1616" s="58"/>
      <c r="I1616" s="58"/>
      <c r="J1616" s="58"/>
      <c r="K1616" s="58"/>
      <c r="L1616" s="58"/>
      <c r="M1616" s="59">
        <v>0.29918825741146099</v>
      </c>
      <c r="N1616" s="59">
        <v>0.33278676538746799</v>
      </c>
      <c r="O1616" s="59">
        <v>0.299844263338018</v>
      </c>
      <c r="P1616" s="59">
        <v>0.27069202305324602</v>
      </c>
      <c r="Q1616" s="59">
        <v>0.226675712591793</v>
      </c>
      <c r="R1616" s="59">
        <v>0.23491413014673901</v>
      </c>
      <c r="S1616" s="59">
        <v>0.105181356451838</v>
      </c>
    </row>
    <row r="1617" spans="1:19" x14ac:dyDescent="0.35">
      <c r="A1617" t="s">
        <v>121</v>
      </c>
      <c r="B1617" t="s">
        <v>122</v>
      </c>
      <c r="C1617" s="51" t="s">
        <v>40</v>
      </c>
      <c r="D1617" s="51" t="s">
        <v>99</v>
      </c>
      <c r="E1617" s="51" t="s">
        <v>3708</v>
      </c>
      <c r="F1617" s="58">
        <v>113.07551024578299</v>
      </c>
      <c r="G1617" s="58">
        <v>109.824476273713</v>
      </c>
      <c r="H1617" s="58">
        <v>91.448551962491194</v>
      </c>
      <c r="I1617" s="58">
        <v>101.12084134024001</v>
      </c>
      <c r="J1617" s="58">
        <v>115.778738303346</v>
      </c>
      <c r="K1617" s="58">
        <v>94.985254648310502</v>
      </c>
      <c r="L1617" s="58"/>
      <c r="M1617" s="59">
        <v>0.44991771356892901</v>
      </c>
      <c r="N1617" s="59">
        <v>0.48182450517676401</v>
      </c>
      <c r="O1617" s="59">
        <v>0.444892108361155</v>
      </c>
      <c r="P1617" s="59">
        <v>0.41599819973287</v>
      </c>
      <c r="Q1617" s="59">
        <v>0.37001723215635801</v>
      </c>
      <c r="R1617" s="59">
        <v>0.372025801508856</v>
      </c>
      <c r="S1617" s="59">
        <v>0.24171335675949901</v>
      </c>
    </row>
    <row r="1618" spans="1:19" x14ac:dyDescent="0.35">
      <c r="A1618" t="s">
        <v>121</v>
      </c>
      <c r="B1618" t="s">
        <v>122</v>
      </c>
      <c r="C1618" s="51" t="s">
        <v>40</v>
      </c>
      <c r="D1618" s="51" t="s">
        <v>99</v>
      </c>
      <c r="E1618" s="51" t="s">
        <v>3708</v>
      </c>
      <c r="F1618" s="58">
        <v>113.07551024578299</v>
      </c>
      <c r="G1618" s="58">
        <v>109.824476273713</v>
      </c>
      <c r="H1618" s="58">
        <v>91.448551962491194</v>
      </c>
      <c r="I1618" s="58">
        <v>101.12084134024001</v>
      </c>
      <c r="J1618" s="58">
        <v>115.778738303346</v>
      </c>
      <c r="K1618" s="58">
        <v>94.985254648310502</v>
      </c>
      <c r="L1618" s="58"/>
      <c r="M1618" s="59">
        <v>0.44991771356892901</v>
      </c>
      <c r="N1618" s="59">
        <v>0.48182450517676401</v>
      </c>
      <c r="O1618" s="59">
        <v>0.444892108361155</v>
      </c>
      <c r="P1618" s="59">
        <v>0.41599819973287</v>
      </c>
      <c r="Q1618" s="59">
        <v>0.37001723215635801</v>
      </c>
      <c r="R1618" s="59">
        <v>0.372025801508856</v>
      </c>
      <c r="S1618" s="59">
        <v>0.24171335675949901</v>
      </c>
    </row>
    <row r="1619" spans="1:19" x14ac:dyDescent="0.35">
      <c r="A1619" t="s">
        <v>123</v>
      </c>
      <c r="B1619" t="s">
        <v>124</v>
      </c>
      <c r="C1619" s="51" t="s">
        <v>60</v>
      </c>
      <c r="D1619" s="51" t="s">
        <v>99</v>
      </c>
      <c r="E1619" s="51" t="s">
        <v>3708</v>
      </c>
      <c r="F1619" s="58">
        <v>114.51074477274901</v>
      </c>
      <c r="G1619" s="58">
        <v>116.881946107422</v>
      </c>
      <c r="H1619" s="58">
        <v>96.718848967116202</v>
      </c>
      <c r="I1619" s="58">
        <v>108.332051900873</v>
      </c>
      <c r="J1619" s="58">
        <v>119.806788519712</v>
      </c>
      <c r="K1619" s="58">
        <v>98.816270340468193</v>
      </c>
      <c r="L1619" s="58"/>
      <c r="M1619" s="59">
        <v>0.38414348822452299</v>
      </c>
      <c r="N1619" s="59">
        <v>0.42184398105651699</v>
      </c>
      <c r="O1619" s="59">
        <v>0.386228084265265</v>
      </c>
      <c r="P1619" s="59">
        <v>0.354287547814302</v>
      </c>
      <c r="Q1619" s="59">
        <v>0.31148062910411001</v>
      </c>
      <c r="R1619" s="59">
        <v>0.32123233333628098</v>
      </c>
      <c r="S1619" s="59">
        <v>0.219020966592919</v>
      </c>
    </row>
    <row r="1620" spans="1:19" x14ac:dyDescent="0.35">
      <c r="A1620" t="s">
        <v>123</v>
      </c>
      <c r="B1620" t="s">
        <v>124</v>
      </c>
      <c r="C1620" s="51" t="s">
        <v>60</v>
      </c>
      <c r="D1620" s="51" t="s">
        <v>99</v>
      </c>
      <c r="E1620" s="51" t="s">
        <v>3708</v>
      </c>
      <c r="F1620" s="58">
        <v>114.51074477274901</v>
      </c>
      <c r="G1620" s="58">
        <v>116.881946107422</v>
      </c>
      <c r="H1620" s="58">
        <v>96.718848967116202</v>
      </c>
      <c r="I1620" s="58">
        <v>108.332051900873</v>
      </c>
      <c r="J1620" s="58">
        <v>119.806788519712</v>
      </c>
      <c r="K1620" s="58">
        <v>98.816270340468193</v>
      </c>
      <c r="L1620" s="58"/>
      <c r="M1620" s="59">
        <v>0.38414348822452299</v>
      </c>
      <c r="N1620" s="59">
        <v>0.42184398105651699</v>
      </c>
      <c r="O1620" s="59">
        <v>0.386228084265265</v>
      </c>
      <c r="P1620" s="59">
        <v>0.354287547814302</v>
      </c>
      <c r="Q1620" s="59">
        <v>0.31148062910411001</v>
      </c>
      <c r="R1620" s="59">
        <v>0.32123233333628098</v>
      </c>
      <c r="S1620" s="59">
        <v>0.219020966592919</v>
      </c>
    </row>
    <row r="1621" spans="1:19" x14ac:dyDescent="0.35">
      <c r="A1621" t="s">
        <v>125</v>
      </c>
      <c r="B1621" t="s">
        <v>126</v>
      </c>
      <c r="C1621" s="51" t="s">
        <v>60</v>
      </c>
      <c r="D1621" s="51" t="s">
        <v>99</v>
      </c>
      <c r="E1621" s="51" t="s">
        <v>3708</v>
      </c>
      <c r="F1621" s="58">
        <v>116.1409085952</v>
      </c>
      <c r="G1621" s="58">
        <v>114.44285982862699</v>
      </c>
      <c r="H1621" s="58">
        <v>92.031709330358495</v>
      </c>
      <c r="I1621" s="58">
        <v>102.65296475985799</v>
      </c>
      <c r="J1621" s="58">
        <v>117.27395293731701</v>
      </c>
      <c r="K1621" s="58">
        <v>95.323826722927194</v>
      </c>
      <c r="L1621" s="58"/>
      <c r="M1621" s="59">
        <v>0.41394123194659899</v>
      </c>
      <c r="N1621" s="59">
        <v>0.45618347504888601</v>
      </c>
      <c r="O1621" s="59">
        <v>0.41698019037331002</v>
      </c>
      <c r="P1621" s="59">
        <v>0.38150760742248602</v>
      </c>
      <c r="Q1621" s="59">
        <v>0.33627085091743503</v>
      </c>
      <c r="R1621" s="59">
        <v>0.347514882414931</v>
      </c>
      <c r="S1621" s="59">
        <v>0.243831861962956</v>
      </c>
    </row>
    <row r="1622" spans="1:19" x14ac:dyDescent="0.35">
      <c r="A1622" t="s">
        <v>125</v>
      </c>
      <c r="B1622" t="s">
        <v>126</v>
      </c>
      <c r="C1622" s="51" t="s">
        <v>60</v>
      </c>
      <c r="D1622" s="51" t="s">
        <v>99</v>
      </c>
      <c r="E1622" s="51" t="s">
        <v>3708</v>
      </c>
      <c r="F1622" s="58">
        <v>116.1409085952</v>
      </c>
      <c r="G1622" s="58">
        <v>114.44285982862699</v>
      </c>
      <c r="H1622" s="58">
        <v>92.031709330358495</v>
      </c>
      <c r="I1622" s="58">
        <v>102.65296475985799</v>
      </c>
      <c r="J1622" s="58">
        <v>117.27395293731701</v>
      </c>
      <c r="K1622" s="58">
        <v>95.323826722927194</v>
      </c>
      <c r="L1622" s="58"/>
      <c r="M1622" s="59">
        <v>0.41394123194659899</v>
      </c>
      <c r="N1622" s="59">
        <v>0.45618347504888601</v>
      </c>
      <c r="O1622" s="59">
        <v>0.41698019037331002</v>
      </c>
      <c r="P1622" s="59">
        <v>0.38150760742248602</v>
      </c>
      <c r="Q1622" s="59">
        <v>0.33627085091743503</v>
      </c>
      <c r="R1622" s="59">
        <v>0.347514882414931</v>
      </c>
      <c r="S1622" s="59">
        <v>0.243831861962956</v>
      </c>
    </row>
    <row r="1623" spans="1:19" x14ac:dyDescent="0.35">
      <c r="A1623" t="s">
        <v>3078</v>
      </c>
      <c r="B1623" t="s">
        <v>3079</v>
      </c>
      <c r="C1623" s="51" t="s">
        <v>60</v>
      </c>
      <c r="D1623" s="51" t="s">
        <v>61</v>
      </c>
      <c r="E1623" s="51" t="s">
        <v>3707</v>
      </c>
      <c r="F1623" s="58">
        <v>102.563911120073</v>
      </c>
      <c r="G1623" s="58">
        <v>107.94103885572601</v>
      </c>
      <c r="H1623" s="58">
        <v>92.381195261030001</v>
      </c>
      <c r="I1623" s="58">
        <v>99.105245813389999</v>
      </c>
      <c r="J1623" s="58">
        <v>116.89806206864699</v>
      </c>
      <c r="K1623" s="58">
        <v>98.106395550747294</v>
      </c>
      <c r="L1623" s="58">
        <v>114.50225671997001</v>
      </c>
      <c r="M1623" s="59">
        <v>0.50916148484644996</v>
      </c>
      <c r="N1623" s="59">
        <v>0.56800291659692204</v>
      </c>
      <c r="O1623" s="59">
        <v>0.51570281640123194</v>
      </c>
      <c r="P1623" s="59">
        <v>0.47070645787299797</v>
      </c>
      <c r="Q1623" s="59">
        <v>0.420438320048584</v>
      </c>
      <c r="R1623" s="59">
        <v>0.435155355521753</v>
      </c>
      <c r="S1623" s="59">
        <v>0.34082257958102902</v>
      </c>
    </row>
    <row r="1624" spans="1:19" x14ac:dyDescent="0.35">
      <c r="A1624" t="s">
        <v>115</v>
      </c>
      <c r="B1624" t="s">
        <v>116</v>
      </c>
      <c r="C1624" s="51" t="s">
        <v>60</v>
      </c>
      <c r="D1624" s="51" t="s">
        <v>61</v>
      </c>
      <c r="E1624" s="51" t="s">
        <v>3708</v>
      </c>
      <c r="F1624" s="58"/>
      <c r="G1624" s="58">
        <v>109.924870202921</v>
      </c>
      <c r="H1624" s="58"/>
      <c r="I1624" s="58"/>
      <c r="J1624" s="58"/>
      <c r="K1624" s="58"/>
      <c r="L1624" s="58"/>
      <c r="M1624" s="59">
        <v>0.27929394149467601</v>
      </c>
      <c r="N1624" s="59">
        <v>0.31614917796376302</v>
      </c>
      <c r="O1624" s="59">
        <v>0.28243673578935302</v>
      </c>
      <c r="P1624" s="59">
        <v>0.25286314068302501</v>
      </c>
      <c r="Q1624" s="59">
        <v>0.21254087239349201</v>
      </c>
      <c r="R1624" s="59">
        <v>0.22241752963622499</v>
      </c>
      <c r="S1624" s="59">
        <v>0.130199710834833</v>
      </c>
    </row>
    <row r="1625" spans="1:19" x14ac:dyDescent="0.35">
      <c r="A1625" t="s">
        <v>155</v>
      </c>
      <c r="B1625" t="s">
        <v>156</v>
      </c>
      <c r="C1625" s="51" t="s">
        <v>40</v>
      </c>
      <c r="D1625" s="51" t="s">
        <v>109</v>
      </c>
      <c r="E1625" s="51" t="s">
        <v>3708</v>
      </c>
      <c r="F1625" s="58"/>
      <c r="G1625" s="58">
        <v>109.442874218188</v>
      </c>
      <c r="H1625" s="58"/>
      <c r="I1625" s="58"/>
      <c r="J1625" s="58"/>
      <c r="K1625" s="58"/>
      <c r="L1625" s="58"/>
      <c r="M1625" s="59">
        <v>0.29394706623733702</v>
      </c>
      <c r="N1625" s="59">
        <v>0.32334638202254001</v>
      </c>
      <c r="O1625" s="59">
        <v>0.29659992334097102</v>
      </c>
      <c r="P1625" s="59">
        <v>0.27319892317253502</v>
      </c>
      <c r="Q1625" s="59">
        <v>0.24370681035553199</v>
      </c>
      <c r="R1625" s="59">
        <v>0.251160017722863</v>
      </c>
      <c r="S1625" s="59">
        <v>0.194882530850535</v>
      </c>
    </row>
    <row r="1626" spans="1:19" x14ac:dyDescent="0.35">
      <c r="A1626" t="s">
        <v>3060</v>
      </c>
      <c r="B1626" t="s">
        <v>3061</v>
      </c>
      <c r="C1626" s="51" t="s">
        <v>60</v>
      </c>
      <c r="D1626" s="51" t="s">
        <v>109</v>
      </c>
      <c r="E1626" s="51" t="s">
        <v>3707</v>
      </c>
      <c r="F1626" s="58">
        <v>124.30920525706399</v>
      </c>
      <c r="G1626" s="58">
        <v>113.47686392274601</v>
      </c>
      <c r="H1626" s="58">
        <v>90.737438869141101</v>
      </c>
      <c r="I1626" s="58">
        <v>96.886962214419</v>
      </c>
      <c r="J1626" s="58">
        <v>104.54964406856</v>
      </c>
      <c r="K1626" s="58">
        <v>96.263658771353903</v>
      </c>
      <c r="L1626" s="58">
        <v>114.045691011249</v>
      </c>
      <c r="M1626" s="59">
        <v>0.51858913237547399</v>
      </c>
      <c r="N1626" s="59">
        <v>0.57229786781831005</v>
      </c>
      <c r="O1626" s="59">
        <v>0.52508680976841804</v>
      </c>
      <c r="P1626" s="59">
        <v>0.48101281077996</v>
      </c>
      <c r="Q1626" s="59">
        <v>0.43526116724780001</v>
      </c>
      <c r="R1626" s="59">
        <v>0.45062931465380801</v>
      </c>
      <c r="S1626" s="59">
        <v>0.36794910773971601</v>
      </c>
    </row>
    <row r="1627" spans="1:19" x14ac:dyDescent="0.35">
      <c r="A1627" t="s">
        <v>3573</v>
      </c>
      <c r="B1627" t="s">
        <v>3574</v>
      </c>
      <c r="C1627" s="51" t="s">
        <v>40</v>
      </c>
      <c r="D1627" s="51" t="s">
        <v>80</v>
      </c>
      <c r="E1627" s="51" t="s">
        <v>3707</v>
      </c>
      <c r="F1627" s="58">
        <v>105.56972194879199</v>
      </c>
      <c r="G1627" s="58">
        <v>114.793942918106</v>
      </c>
      <c r="H1627" s="58">
        <v>119.14603060811</v>
      </c>
      <c r="I1627" s="58">
        <v>119.893633300394</v>
      </c>
      <c r="J1627" s="58">
        <v>130.57693781149499</v>
      </c>
      <c r="K1627" s="58">
        <v>116.59936795478799</v>
      </c>
      <c r="L1627" s="58">
        <v>94.816550839078104</v>
      </c>
      <c r="M1627" s="59">
        <v>0.51475769427590101</v>
      </c>
      <c r="N1627" s="59">
        <v>0.57052384770700904</v>
      </c>
      <c r="O1627" s="59">
        <v>0.52028312483946604</v>
      </c>
      <c r="P1627" s="59">
        <v>0.48315606558075203</v>
      </c>
      <c r="Q1627" s="59">
        <v>0.44140958931378799</v>
      </c>
      <c r="R1627" s="59">
        <v>0.45149900921738301</v>
      </c>
      <c r="S1627" s="59">
        <v>0.38207082328910302</v>
      </c>
    </row>
    <row r="1628" spans="1:19" x14ac:dyDescent="0.35">
      <c r="A1628" t="s">
        <v>187</v>
      </c>
      <c r="B1628" t="s">
        <v>188</v>
      </c>
      <c r="C1628" s="51" t="s">
        <v>40</v>
      </c>
      <c r="D1628" s="51" t="s">
        <v>114</v>
      </c>
      <c r="E1628" s="51" t="s">
        <v>3708</v>
      </c>
      <c r="F1628" s="58">
        <v>103.488255025027</v>
      </c>
      <c r="G1628" s="58">
        <v>104.814241021287</v>
      </c>
      <c r="H1628" s="58">
        <v>101.956353298376</v>
      </c>
      <c r="I1628" s="58">
        <v>98.701123226119506</v>
      </c>
      <c r="J1628" s="58">
        <v>104.52314977058801</v>
      </c>
      <c r="K1628" s="58">
        <v>104.31939808062199</v>
      </c>
      <c r="L1628" s="58"/>
      <c r="M1628" s="59">
        <v>0.33747765430555998</v>
      </c>
      <c r="N1628" s="59">
        <v>0.36063643761762798</v>
      </c>
      <c r="O1628" s="59">
        <v>0.33847751947150101</v>
      </c>
      <c r="P1628" s="59">
        <v>0.32297991756793398</v>
      </c>
      <c r="Q1628" s="59">
        <v>0.30137665361270699</v>
      </c>
      <c r="R1628" s="59">
        <v>0.30522971987109299</v>
      </c>
      <c r="S1628" s="59">
        <v>0.26414079924811501</v>
      </c>
    </row>
    <row r="1629" spans="1:19" x14ac:dyDescent="0.35">
      <c r="A1629" t="s">
        <v>191</v>
      </c>
      <c r="B1629" t="s">
        <v>192</v>
      </c>
      <c r="C1629" s="51" t="s">
        <v>60</v>
      </c>
      <c r="D1629" s="51" t="s">
        <v>114</v>
      </c>
      <c r="E1629" s="51" t="s">
        <v>3708</v>
      </c>
      <c r="F1629" s="58">
        <v>104.25207856029</v>
      </c>
      <c r="G1629" s="58">
        <v>105.243149116753</v>
      </c>
      <c r="H1629" s="58">
        <v>102.78188142855301</v>
      </c>
      <c r="I1629" s="58">
        <v>97.950280779692307</v>
      </c>
      <c r="J1629" s="58"/>
      <c r="K1629" s="58"/>
      <c r="L1629" s="58"/>
      <c r="M1629" s="59">
        <v>0.31878896224578201</v>
      </c>
      <c r="N1629" s="59">
        <v>0.33972418536089299</v>
      </c>
      <c r="O1629" s="59">
        <v>0.31977749070443501</v>
      </c>
      <c r="P1629" s="59">
        <v>0.30454623665276698</v>
      </c>
      <c r="Q1629" s="59">
        <v>0.28386194794422598</v>
      </c>
      <c r="R1629" s="59">
        <v>0.28828178815567101</v>
      </c>
      <c r="S1629" s="59">
        <v>0.248301665060845</v>
      </c>
    </row>
    <row r="1630" spans="1:19" x14ac:dyDescent="0.35">
      <c r="A1630" t="s">
        <v>189</v>
      </c>
      <c r="B1630" t="s">
        <v>190</v>
      </c>
      <c r="C1630" s="51" t="s">
        <v>40</v>
      </c>
      <c r="D1630" s="51" t="s">
        <v>114</v>
      </c>
      <c r="E1630" s="51" t="s">
        <v>3708</v>
      </c>
      <c r="F1630" s="58">
        <v>104.25207856029</v>
      </c>
      <c r="G1630" s="58">
        <v>105.243149116753</v>
      </c>
      <c r="H1630" s="58">
        <v>102.78188142855301</v>
      </c>
      <c r="I1630" s="58">
        <v>97.950280779692307</v>
      </c>
      <c r="J1630" s="58"/>
      <c r="K1630" s="58"/>
      <c r="L1630" s="58"/>
      <c r="M1630" s="59">
        <v>0.31878896224578201</v>
      </c>
      <c r="N1630" s="59">
        <v>0.33972418536089299</v>
      </c>
      <c r="O1630" s="59">
        <v>0.31977749070443501</v>
      </c>
      <c r="P1630" s="59">
        <v>0.30454623665276698</v>
      </c>
      <c r="Q1630" s="59">
        <v>0.28386194794422598</v>
      </c>
      <c r="R1630" s="59">
        <v>0.28828178815567101</v>
      </c>
      <c r="S1630" s="59">
        <v>0.248301665060845</v>
      </c>
    </row>
    <row r="1631" spans="1:19" x14ac:dyDescent="0.35">
      <c r="A1631" t="s">
        <v>3711</v>
      </c>
      <c r="B1631" t="s">
        <v>3712</v>
      </c>
      <c r="C1631" s="51" t="s">
        <v>40</v>
      </c>
      <c r="D1631" s="51" t="s">
        <v>106</v>
      </c>
      <c r="E1631" s="51" t="s">
        <v>3708</v>
      </c>
      <c r="F1631" s="58">
        <v>103.90389300167</v>
      </c>
      <c r="G1631" s="58">
        <v>115.662304413774</v>
      </c>
      <c r="H1631" s="58">
        <v>101.00648533611199</v>
      </c>
      <c r="I1631" s="58">
        <v>95.162195086534496</v>
      </c>
      <c r="J1631" s="58">
        <v>122.07830056200601</v>
      </c>
      <c r="K1631" s="58">
        <v>99.132958923275297</v>
      </c>
      <c r="L1631" s="58">
        <v>96.444360225704401</v>
      </c>
      <c r="M1631" s="59">
        <v>0.50489049277497799</v>
      </c>
      <c r="N1631" s="59">
        <v>0.54223396875776697</v>
      </c>
      <c r="O1631" s="59">
        <v>0.50844067212407595</v>
      </c>
      <c r="P1631" s="59">
        <v>0.47727490312745802</v>
      </c>
      <c r="Q1631" s="59">
        <v>0.44220006760666802</v>
      </c>
      <c r="R1631" s="59">
        <v>0.45279585591846699</v>
      </c>
      <c r="S1631" s="59">
        <v>0.36287384006388901</v>
      </c>
    </row>
    <row r="1632" spans="1:19" x14ac:dyDescent="0.35">
      <c r="A1632" t="s">
        <v>200</v>
      </c>
      <c r="B1632" t="s">
        <v>201</v>
      </c>
      <c r="C1632" s="51" t="s">
        <v>40</v>
      </c>
      <c r="D1632" s="51" t="s">
        <v>106</v>
      </c>
      <c r="E1632" s="51" t="s">
        <v>3708</v>
      </c>
      <c r="F1632" s="58">
        <v>101.790474932526</v>
      </c>
      <c r="G1632" s="58">
        <v>109.45890570950201</v>
      </c>
      <c r="H1632" s="58">
        <v>91.964913642743099</v>
      </c>
      <c r="I1632" s="58">
        <v>120.03811051376501</v>
      </c>
      <c r="J1632" s="58">
        <v>114.516181247736</v>
      </c>
      <c r="K1632" s="58">
        <v>95.744761449714602</v>
      </c>
      <c r="L1632" s="58">
        <v>100.80708526814099</v>
      </c>
      <c r="M1632" s="59">
        <v>0.58090755820712703</v>
      </c>
      <c r="N1632" s="59">
        <v>0.62952822478376902</v>
      </c>
      <c r="O1632" s="59">
        <v>0.58228679193468103</v>
      </c>
      <c r="P1632" s="59">
        <v>0.56219917700555799</v>
      </c>
      <c r="Q1632" s="59">
        <v>0.52850415616601798</v>
      </c>
      <c r="R1632" s="59">
        <v>0.52698146869529905</v>
      </c>
      <c r="S1632" s="59">
        <v>0.47003609005602298</v>
      </c>
    </row>
    <row r="1633" spans="1:19" x14ac:dyDescent="0.35">
      <c r="A1633" t="s">
        <v>264</v>
      </c>
      <c r="B1633" t="s">
        <v>265</v>
      </c>
      <c r="C1633" s="51" t="s">
        <v>60</v>
      </c>
      <c r="D1633" s="51" t="s">
        <v>233</v>
      </c>
      <c r="E1633" s="51" t="s">
        <v>3708</v>
      </c>
      <c r="F1633" s="58">
        <v>102.027743591939</v>
      </c>
      <c r="G1633" s="58">
        <v>104.428565390101</v>
      </c>
      <c r="H1633" s="58">
        <v>99.248325254341395</v>
      </c>
      <c r="I1633" s="58"/>
      <c r="J1633" s="58"/>
      <c r="K1633" s="58"/>
      <c r="L1633" s="58"/>
      <c r="M1633" s="59">
        <v>0.30150096343157001</v>
      </c>
      <c r="N1633" s="59">
        <v>0.30879214528578602</v>
      </c>
      <c r="O1633" s="59">
        <v>0.302415409018368</v>
      </c>
      <c r="P1633" s="59">
        <v>0.29123801890589102</v>
      </c>
      <c r="Q1633" s="59">
        <v>0.27497333546572</v>
      </c>
      <c r="R1633" s="59">
        <v>0.27818724555353902</v>
      </c>
      <c r="S1633" s="59">
        <v>0.22936336340764901</v>
      </c>
    </row>
    <row r="1634" spans="1:19" x14ac:dyDescent="0.35">
      <c r="A1634" t="s">
        <v>306</v>
      </c>
      <c r="B1634" t="s">
        <v>307</v>
      </c>
      <c r="C1634" s="51" t="s">
        <v>40</v>
      </c>
      <c r="D1634" s="51" t="s">
        <v>223</v>
      </c>
      <c r="E1634" s="51" t="s">
        <v>3708</v>
      </c>
      <c r="F1634" s="58"/>
      <c r="G1634" s="58">
        <v>108.921883601921</v>
      </c>
      <c r="H1634" s="58"/>
      <c r="I1634" s="58"/>
      <c r="J1634" s="58"/>
      <c r="K1634" s="58"/>
      <c r="L1634" s="58"/>
      <c r="M1634" s="59">
        <v>0.29412460565015103</v>
      </c>
      <c r="N1634" s="59">
        <v>0.31005749684419498</v>
      </c>
      <c r="O1634" s="59">
        <v>0.29183275570603601</v>
      </c>
      <c r="P1634" s="59">
        <v>0.28407724549341301</v>
      </c>
      <c r="Q1634" s="59">
        <v>0.26718217536297101</v>
      </c>
      <c r="R1634" s="59">
        <v>0.26799536485443698</v>
      </c>
      <c r="S1634" s="59">
        <v>0.237743144245501</v>
      </c>
    </row>
    <row r="1635" spans="1:19" x14ac:dyDescent="0.35">
      <c r="A1635" t="s">
        <v>306</v>
      </c>
      <c r="B1635" t="s">
        <v>307</v>
      </c>
      <c r="C1635" s="51" t="s">
        <v>40</v>
      </c>
      <c r="D1635" s="51" t="s">
        <v>223</v>
      </c>
      <c r="E1635" s="51" t="s">
        <v>3708</v>
      </c>
      <c r="F1635" s="58"/>
      <c r="G1635" s="58">
        <v>108.921883601921</v>
      </c>
      <c r="H1635" s="58"/>
      <c r="I1635" s="58"/>
      <c r="J1635" s="58"/>
      <c r="K1635" s="58"/>
      <c r="L1635" s="58"/>
      <c r="M1635" s="59">
        <v>0.29412460565015103</v>
      </c>
      <c r="N1635" s="59">
        <v>0.31005749684419498</v>
      </c>
      <c r="O1635" s="59">
        <v>0.29183275570603601</v>
      </c>
      <c r="P1635" s="59">
        <v>0.28407724549341301</v>
      </c>
      <c r="Q1635" s="59">
        <v>0.26718217536297101</v>
      </c>
      <c r="R1635" s="59">
        <v>0.26799536485443698</v>
      </c>
      <c r="S1635" s="59">
        <v>0.237743144245501</v>
      </c>
    </row>
    <row r="1636" spans="1:19" x14ac:dyDescent="0.35">
      <c r="A1636" t="s">
        <v>310</v>
      </c>
      <c r="B1636" t="s">
        <v>311</v>
      </c>
      <c r="C1636" s="51" t="s">
        <v>60</v>
      </c>
      <c r="D1636" s="51" t="s">
        <v>223</v>
      </c>
      <c r="E1636" s="51" t="s">
        <v>3708</v>
      </c>
      <c r="F1636" s="58">
        <v>102.889375864201</v>
      </c>
      <c r="G1636" s="58">
        <v>110.152859034304</v>
      </c>
      <c r="H1636" s="58">
        <v>111.523833235731</v>
      </c>
      <c r="I1636" s="58">
        <v>105.201659250891</v>
      </c>
      <c r="J1636" s="58"/>
      <c r="K1636" s="58"/>
      <c r="L1636" s="58"/>
      <c r="M1636" s="59">
        <v>0.31889720091804202</v>
      </c>
      <c r="N1636" s="59">
        <v>0.33663424161314598</v>
      </c>
      <c r="O1636" s="59">
        <v>0.317173157833464</v>
      </c>
      <c r="P1636" s="59">
        <v>0.307344812875121</v>
      </c>
      <c r="Q1636" s="59">
        <v>0.28900595254361999</v>
      </c>
      <c r="R1636" s="59">
        <v>0.29070815481506201</v>
      </c>
      <c r="S1636" s="59">
        <v>0.25594853579233701</v>
      </c>
    </row>
    <row r="1637" spans="1:19" x14ac:dyDescent="0.35">
      <c r="A1637" t="s">
        <v>310</v>
      </c>
      <c r="B1637" t="s">
        <v>311</v>
      </c>
      <c r="C1637" s="51" t="s">
        <v>60</v>
      </c>
      <c r="D1637" s="51" t="s">
        <v>223</v>
      </c>
      <c r="E1637" s="51" t="s">
        <v>3708</v>
      </c>
      <c r="F1637" s="58">
        <v>102.889375864201</v>
      </c>
      <c r="G1637" s="58">
        <v>110.152859034304</v>
      </c>
      <c r="H1637" s="58">
        <v>111.523833235731</v>
      </c>
      <c r="I1637" s="58">
        <v>105.201659250891</v>
      </c>
      <c r="J1637" s="58"/>
      <c r="K1637" s="58"/>
      <c r="L1637" s="58"/>
      <c r="M1637" s="59">
        <v>0.31889720091804202</v>
      </c>
      <c r="N1637" s="59">
        <v>0.33663424161314598</v>
      </c>
      <c r="O1637" s="59">
        <v>0.317173157833464</v>
      </c>
      <c r="P1637" s="59">
        <v>0.307344812875121</v>
      </c>
      <c r="Q1637" s="59">
        <v>0.28900595254361999</v>
      </c>
      <c r="R1637" s="59">
        <v>0.29070815481506201</v>
      </c>
      <c r="S1637" s="59">
        <v>0.25594853579233701</v>
      </c>
    </row>
    <row r="1638" spans="1:19" x14ac:dyDescent="0.35">
      <c r="A1638" t="s">
        <v>308</v>
      </c>
      <c r="B1638" t="s">
        <v>309</v>
      </c>
      <c r="C1638" s="51" t="s">
        <v>40</v>
      </c>
      <c r="D1638" s="51" t="s">
        <v>223</v>
      </c>
      <c r="E1638" s="51" t="s">
        <v>3708</v>
      </c>
      <c r="F1638" s="58">
        <v>104.72146000198001</v>
      </c>
      <c r="G1638" s="58">
        <v>111.602690604248</v>
      </c>
      <c r="H1638" s="58">
        <v>116.698607868287</v>
      </c>
      <c r="I1638" s="58">
        <v>110.118879643689</v>
      </c>
      <c r="J1638" s="58">
        <v>119.681121576328</v>
      </c>
      <c r="K1638" s="58">
        <v>112.15576355426001</v>
      </c>
      <c r="L1638" s="58"/>
      <c r="M1638" s="59">
        <v>0.369967649135854</v>
      </c>
      <c r="N1638" s="59">
        <v>0.39664631312828302</v>
      </c>
      <c r="O1638" s="59">
        <v>0.36987160442756101</v>
      </c>
      <c r="P1638" s="59">
        <v>0.35406912729299</v>
      </c>
      <c r="Q1638" s="59">
        <v>0.330649584662908</v>
      </c>
      <c r="R1638" s="59">
        <v>0.333974649323873</v>
      </c>
      <c r="S1638" s="59">
        <v>0.29246978107849803</v>
      </c>
    </row>
    <row r="1639" spans="1:19" x14ac:dyDescent="0.35">
      <c r="A1639" t="s">
        <v>308</v>
      </c>
      <c r="B1639" t="s">
        <v>309</v>
      </c>
      <c r="C1639" s="51" t="s">
        <v>40</v>
      </c>
      <c r="D1639" s="51" t="s">
        <v>223</v>
      </c>
      <c r="E1639" s="51" t="s">
        <v>3708</v>
      </c>
      <c r="F1639" s="58">
        <v>104.72146000198001</v>
      </c>
      <c r="G1639" s="58">
        <v>111.602690604248</v>
      </c>
      <c r="H1639" s="58">
        <v>116.698607868287</v>
      </c>
      <c r="I1639" s="58">
        <v>110.118879643689</v>
      </c>
      <c r="J1639" s="58">
        <v>119.681121576328</v>
      </c>
      <c r="K1639" s="58">
        <v>112.15576355426001</v>
      </c>
      <c r="L1639" s="58"/>
      <c r="M1639" s="59">
        <v>0.369967649135854</v>
      </c>
      <c r="N1639" s="59">
        <v>0.39664631312828302</v>
      </c>
      <c r="O1639" s="59">
        <v>0.36987160442756101</v>
      </c>
      <c r="P1639" s="59">
        <v>0.35406912729299</v>
      </c>
      <c r="Q1639" s="59">
        <v>0.330649584662908</v>
      </c>
      <c r="R1639" s="59">
        <v>0.333974649323873</v>
      </c>
      <c r="S1639" s="59">
        <v>0.29246978107849803</v>
      </c>
    </row>
    <row r="1640" spans="1:19" x14ac:dyDescent="0.35">
      <c r="A1640" t="s">
        <v>338</v>
      </c>
      <c r="B1640" t="s">
        <v>339</v>
      </c>
      <c r="C1640" s="51" t="s">
        <v>60</v>
      </c>
      <c r="D1640" s="51" t="s">
        <v>261</v>
      </c>
      <c r="E1640" s="51" t="s">
        <v>3708</v>
      </c>
      <c r="F1640" s="58">
        <v>105.23475378706399</v>
      </c>
      <c r="G1640" s="58">
        <v>106.495905038359</v>
      </c>
      <c r="H1640" s="58">
        <v>95.041789289301306</v>
      </c>
      <c r="I1640" s="58">
        <v>102.012234885057</v>
      </c>
      <c r="J1640" s="58"/>
      <c r="K1640" s="58">
        <v>100.39571035851699</v>
      </c>
      <c r="L1640" s="58"/>
      <c r="M1640" s="59">
        <v>0.34893692983528901</v>
      </c>
      <c r="N1640" s="59">
        <v>0.35122348560300498</v>
      </c>
      <c r="O1640" s="59">
        <v>0.35173979618045298</v>
      </c>
      <c r="P1640" s="59">
        <v>0.32612634839595001</v>
      </c>
      <c r="Q1640" s="59">
        <v>0.29396827101341899</v>
      </c>
      <c r="R1640" s="59">
        <v>0.30278634465465898</v>
      </c>
      <c r="S1640" s="59">
        <v>0.135024386295582</v>
      </c>
    </row>
    <row r="1641" spans="1:19" x14ac:dyDescent="0.35">
      <c r="A1641" t="s">
        <v>217</v>
      </c>
      <c r="B1641" t="s">
        <v>218</v>
      </c>
      <c r="C1641" s="51" t="s">
        <v>60</v>
      </c>
      <c r="D1641" s="51" t="s">
        <v>216</v>
      </c>
      <c r="E1641" s="51" t="s">
        <v>3708</v>
      </c>
      <c r="F1641" s="58">
        <v>100.512636663259</v>
      </c>
      <c r="G1641" s="58">
        <v>106.388349500326</v>
      </c>
      <c r="H1641" s="58">
        <v>102.81921288023899</v>
      </c>
      <c r="I1641" s="58">
        <v>100.877072233566</v>
      </c>
      <c r="J1641" s="58"/>
      <c r="K1641" s="58"/>
      <c r="L1641" s="58"/>
      <c r="M1641" s="59">
        <v>0.31505131672158898</v>
      </c>
      <c r="N1641" s="59">
        <v>0.33557867874062802</v>
      </c>
      <c r="O1641" s="59">
        <v>0.31586581733320701</v>
      </c>
      <c r="P1641" s="59">
        <v>0.301262883477036</v>
      </c>
      <c r="Q1641" s="59">
        <v>0.28069106025200802</v>
      </c>
      <c r="R1641" s="59">
        <v>0.28478008647838698</v>
      </c>
      <c r="S1641" s="59">
        <v>0.24119748247646999</v>
      </c>
    </row>
    <row r="1642" spans="1:19" x14ac:dyDescent="0.35">
      <c r="A1642" t="s">
        <v>247</v>
      </c>
      <c r="B1642" t="s">
        <v>248</v>
      </c>
      <c r="C1642" s="51" t="s">
        <v>60</v>
      </c>
      <c r="D1642" s="51" t="s">
        <v>249</v>
      </c>
      <c r="E1642" s="51" t="s">
        <v>3708</v>
      </c>
      <c r="F1642" s="58">
        <v>106.49351968032001</v>
      </c>
      <c r="G1642" s="58">
        <v>101.255591604454</v>
      </c>
      <c r="H1642" s="58">
        <v>97.969774095373694</v>
      </c>
      <c r="I1642" s="58">
        <v>105.170256694275</v>
      </c>
      <c r="J1642" s="58">
        <v>106.74760909790599</v>
      </c>
      <c r="K1642" s="58">
        <v>98.945495885500094</v>
      </c>
      <c r="L1642" s="58">
        <v>100.011284708296</v>
      </c>
      <c r="M1642" s="59">
        <v>0.43584656980840097</v>
      </c>
      <c r="N1642" s="59">
        <v>0.45889471376288898</v>
      </c>
      <c r="O1642" s="59">
        <v>0.43480133969608598</v>
      </c>
      <c r="P1642" s="59">
        <v>0.41271371309118399</v>
      </c>
      <c r="Q1642" s="59">
        <v>0.38700221688935299</v>
      </c>
      <c r="R1642" s="59">
        <v>0.39375908819505501</v>
      </c>
      <c r="S1642" s="59">
        <v>0.344864602250123</v>
      </c>
    </row>
    <row r="1643" spans="1:19" x14ac:dyDescent="0.35">
      <c r="A1643" t="s">
        <v>69</v>
      </c>
      <c r="B1643" t="s">
        <v>70</v>
      </c>
      <c r="C1643" s="51" t="s">
        <v>60</v>
      </c>
      <c r="D1643" s="51" t="s">
        <v>52</v>
      </c>
      <c r="E1643" s="51" t="s">
        <v>3708</v>
      </c>
      <c r="F1643" s="58"/>
      <c r="G1643" s="58">
        <v>112.17430525353601</v>
      </c>
      <c r="H1643" s="58"/>
      <c r="I1643" s="58"/>
      <c r="J1643" s="58"/>
      <c r="K1643" s="58"/>
      <c r="L1643" s="58"/>
      <c r="M1643" s="59">
        <v>0.29380495015313102</v>
      </c>
      <c r="N1643" s="59">
        <v>0.31466659559259003</v>
      </c>
      <c r="O1643" s="59">
        <v>0.29380885801425599</v>
      </c>
      <c r="P1643" s="59">
        <v>0.27722961794726703</v>
      </c>
      <c r="Q1643" s="59">
        <v>0.25341072316784702</v>
      </c>
      <c r="R1643" s="59">
        <v>0.258413035702381</v>
      </c>
      <c r="S1643" s="59">
        <v>0.202606454056076</v>
      </c>
    </row>
    <row r="1644" spans="1:19" x14ac:dyDescent="0.35">
      <c r="A1644" t="s">
        <v>67</v>
      </c>
      <c r="B1644" t="s">
        <v>68</v>
      </c>
      <c r="C1644" s="51" t="s">
        <v>40</v>
      </c>
      <c r="D1644" s="51" t="s">
        <v>52</v>
      </c>
      <c r="E1644" s="51" t="s">
        <v>3708</v>
      </c>
      <c r="F1644" s="58">
        <v>103.146405078141</v>
      </c>
      <c r="G1644" s="58">
        <v>114.728174382021</v>
      </c>
      <c r="H1644" s="58">
        <v>103.49337275342999</v>
      </c>
      <c r="I1644" s="58">
        <v>97.187096842169197</v>
      </c>
      <c r="J1644" s="58">
        <v>100.97141298145</v>
      </c>
      <c r="K1644" s="58">
        <v>108.464006446345</v>
      </c>
      <c r="L1644" s="58">
        <v>97.446142740605495</v>
      </c>
      <c r="M1644" s="59">
        <v>0.54867065117927305</v>
      </c>
      <c r="N1644" s="59">
        <v>0.58709500578308005</v>
      </c>
      <c r="O1644" s="59">
        <v>0.551626428579293</v>
      </c>
      <c r="P1644" s="59">
        <v>0.51937890672967102</v>
      </c>
      <c r="Q1644" s="59">
        <v>0.48215165327131299</v>
      </c>
      <c r="R1644" s="59">
        <v>0.49330758752774101</v>
      </c>
      <c r="S1644" s="59">
        <v>0.40224704845732701</v>
      </c>
    </row>
    <row r="1645" spans="1:19" x14ac:dyDescent="0.35">
      <c r="A1645" t="s">
        <v>85</v>
      </c>
      <c r="B1645" t="s">
        <v>86</v>
      </c>
      <c r="C1645" s="51" t="s">
        <v>60</v>
      </c>
      <c r="D1645" s="51" t="s">
        <v>73</v>
      </c>
      <c r="E1645" s="51" t="s">
        <v>3708</v>
      </c>
      <c r="F1645" s="58">
        <v>107.083987770397</v>
      </c>
      <c r="G1645" s="58">
        <v>105.101986579512</v>
      </c>
      <c r="H1645" s="58">
        <v>96.326176560725997</v>
      </c>
      <c r="I1645" s="58">
        <v>105.503276512014</v>
      </c>
      <c r="J1645" s="58">
        <v>115.524653642472</v>
      </c>
      <c r="K1645" s="58">
        <v>99.054231097881399</v>
      </c>
      <c r="L1645" s="58"/>
      <c r="M1645" s="59">
        <v>0.346797621102092</v>
      </c>
      <c r="N1645" s="59">
        <v>0.369560427671624</v>
      </c>
      <c r="O1645" s="59">
        <v>0.34799262796945901</v>
      </c>
      <c r="P1645" s="59">
        <v>0.327279937682942</v>
      </c>
      <c r="Q1645" s="59">
        <v>0.30120355707805202</v>
      </c>
      <c r="R1645" s="59">
        <v>0.30801792294965802</v>
      </c>
      <c r="S1645" s="59">
        <v>0.245630173104052</v>
      </c>
    </row>
    <row r="1646" spans="1:19" x14ac:dyDescent="0.35">
      <c r="A1646" t="s">
        <v>3639</v>
      </c>
      <c r="B1646" t="s">
        <v>3640</v>
      </c>
      <c r="C1646" s="51" t="s">
        <v>60</v>
      </c>
      <c r="D1646" s="51" t="s">
        <v>73</v>
      </c>
      <c r="E1646" s="51" t="s">
        <v>3707</v>
      </c>
      <c r="F1646" s="58">
        <v>106.430709736412</v>
      </c>
      <c r="G1646" s="58">
        <v>103.607115717374</v>
      </c>
      <c r="H1646" s="58">
        <v>92.372344643305198</v>
      </c>
      <c r="I1646" s="58">
        <v>103.621572959845</v>
      </c>
      <c r="J1646" s="58">
        <v>114.377436062548</v>
      </c>
      <c r="K1646" s="58">
        <v>103.41266359526</v>
      </c>
      <c r="L1646" s="58">
        <v>103.900506296919</v>
      </c>
      <c r="M1646" s="59">
        <v>0.54205025328608203</v>
      </c>
      <c r="N1646" s="59">
        <v>0.59079156622411899</v>
      </c>
      <c r="O1646" s="59">
        <v>0.54750184873582497</v>
      </c>
      <c r="P1646" s="59">
        <v>0.50648662923103305</v>
      </c>
      <c r="Q1646" s="59">
        <v>0.46365409782123801</v>
      </c>
      <c r="R1646" s="59">
        <v>0.47798723141675797</v>
      </c>
      <c r="S1646" s="59">
        <v>0.39310947395391999</v>
      </c>
    </row>
    <row r="1647" spans="1:19" x14ac:dyDescent="0.35">
      <c r="A1647" t="s">
        <v>87</v>
      </c>
      <c r="B1647" t="s">
        <v>88</v>
      </c>
      <c r="C1647" s="51" t="s">
        <v>60</v>
      </c>
      <c r="D1647" s="51" t="s">
        <v>73</v>
      </c>
      <c r="E1647" s="51" t="s">
        <v>3708</v>
      </c>
      <c r="F1647" s="58">
        <v>107.083987770397</v>
      </c>
      <c r="G1647" s="58">
        <v>105.101986579512</v>
      </c>
      <c r="H1647" s="58">
        <v>96.326176560725997</v>
      </c>
      <c r="I1647" s="58">
        <v>105.503276512014</v>
      </c>
      <c r="J1647" s="58">
        <v>115.524653642472</v>
      </c>
      <c r="K1647" s="58">
        <v>99.054231097881399</v>
      </c>
      <c r="L1647" s="58"/>
      <c r="M1647" s="59">
        <v>0.346797621102092</v>
      </c>
      <c r="N1647" s="59">
        <v>0.369560427671624</v>
      </c>
      <c r="O1647" s="59">
        <v>0.34799262796945901</v>
      </c>
      <c r="P1647" s="59">
        <v>0.327279937682942</v>
      </c>
      <c r="Q1647" s="59">
        <v>0.30120355707805202</v>
      </c>
      <c r="R1647" s="59">
        <v>0.30801792294965802</v>
      </c>
      <c r="S1647" s="59">
        <v>0.245630173104052</v>
      </c>
    </row>
    <row r="1648" spans="1:19" x14ac:dyDescent="0.35">
      <c r="A1648" t="s">
        <v>117</v>
      </c>
      <c r="B1648" t="s">
        <v>118</v>
      </c>
      <c r="C1648" s="51" t="s">
        <v>60</v>
      </c>
      <c r="D1648" s="51" t="s">
        <v>44</v>
      </c>
      <c r="E1648" s="51" t="s">
        <v>3708</v>
      </c>
      <c r="F1648" s="58">
        <v>107.576581582662</v>
      </c>
      <c r="G1648" s="58">
        <v>112.318982892356</v>
      </c>
      <c r="H1648" s="58">
        <v>101.59533130614</v>
      </c>
      <c r="I1648" s="58">
        <v>106.393333777826</v>
      </c>
      <c r="J1648" s="58">
        <v>113.010783923651</v>
      </c>
      <c r="K1648" s="58">
        <v>102.565393500007</v>
      </c>
      <c r="L1648" s="58"/>
      <c r="M1648" s="59">
        <v>0.33792420040804699</v>
      </c>
      <c r="N1648" s="59">
        <v>0.357288047141334</v>
      </c>
      <c r="O1648" s="59">
        <v>0.33890482132270999</v>
      </c>
      <c r="P1648" s="59">
        <v>0.32449866452199799</v>
      </c>
      <c r="Q1648" s="59">
        <v>0.30419192063052097</v>
      </c>
      <c r="R1648" s="59">
        <v>0.30865468834909698</v>
      </c>
      <c r="S1648" s="59">
        <v>0.25969910698736098</v>
      </c>
    </row>
    <row r="1649" spans="1:19" x14ac:dyDescent="0.35">
      <c r="A1649" t="s">
        <v>376</v>
      </c>
      <c r="B1649" t="s">
        <v>377</v>
      </c>
      <c r="C1649" s="51" t="s">
        <v>60</v>
      </c>
      <c r="D1649" s="51" t="s">
        <v>66</v>
      </c>
      <c r="E1649" s="51" t="s">
        <v>3708</v>
      </c>
      <c r="F1649" s="58">
        <v>103.606774658314</v>
      </c>
      <c r="G1649" s="58">
        <v>111.029039167129</v>
      </c>
      <c r="H1649" s="58">
        <v>97.809937990968294</v>
      </c>
      <c r="I1649" s="58"/>
      <c r="J1649" s="58"/>
      <c r="K1649" s="58"/>
      <c r="L1649" s="58"/>
      <c r="M1649" s="59">
        <v>0.32232878369228501</v>
      </c>
      <c r="N1649" s="59">
        <v>0.35145693126847299</v>
      </c>
      <c r="O1649" s="59">
        <v>0.322713611857045</v>
      </c>
      <c r="P1649" s="59">
        <v>0.29924813596873501</v>
      </c>
      <c r="Q1649" s="59">
        <v>0.26589079812322602</v>
      </c>
      <c r="R1649" s="59">
        <v>0.27380812032480101</v>
      </c>
      <c r="S1649" s="59">
        <v>8.8238292580782696E-2</v>
      </c>
    </row>
    <row r="1650" spans="1:19" x14ac:dyDescent="0.35">
      <c r="A1650" t="s">
        <v>3226</v>
      </c>
      <c r="B1650" t="s">
        <v>3227</v>
      </c>
      <c r="C1650" s="51" t="s">
        <v>40</v>
      </c>
      <c r="D1650" s="51" t="s">
        <v>66</v>
      </c>
      <c r="E1650" s="51" t="s">
        <v>3707</v>
      </c>
      <c r="F1650" s="58">
        <v>97.613056565758299</v>
      </c>
      <c r="G1650" s="58">
        <v>111.139157115659</v>
      </c>
      <c r="H1650" s="58">
        <v>91.583240209149395</v>
      </c>
      <c r="I1650" s="58">
        <v>100.69786767414899</v>
      </c>
      <c r="J1650" s="58">
        <v>117.27448378846</v>
      </c>
      <c r="K1650" s="58">
        <v>100.501052683696</v>
      </c>
      <c r="L1650" s="58">
        <v>97.088636331844896</v>
      </c>
      <c r="M1650" s="59">
        <v>0.53002570101329805</v>
      </c>
      <c r="N1650" s="59">
        <v>0.58281027221383697</v>
      </c>
      <c r="O1650" s="59">
        <v>0.53529666337661996</v>
      </c>
      <c r="P1650" s="59">
        <v>0.49232805663986401</v>
      </c>
      <c r="Q1650" s="59">
        <v>0.44520221643079899</v>
      </c>
      <c r="R1650" s="59">
        <v>0.4602594345105</v>
      </c>
      <c r="S1650" s="59">
        <v>8.8238292580782696E-2</v>
      </c>
    </row>
    <row r="1651" spans="1:19" x14ac:dyDescent="0.35">
      <c r="A1651" t="s">
        <v>2058</v>
      </c>
      <c r="B1651" t="s">
        <v>2059</v>
      </c>
      <c r="C1651" s="51" t="s">
        <v>40</v>
      </c>
      <c r="D1651" s="51" t="s">
        <v>66</v>
      </c>
      <c r="E1651" s="51" t="s">
        <v>3707</v>
      </c>
      <c r="F1651" s="58">
        <v>119.410575805674</v>
      </c>
      <c r="G1651" s="58">
        <v>104.04042590266801</v>
      </c>
      <c r="H1651" s="58">
        <v>97.642375372935405</v>
      </c>
      <c r="I1651" s="58">
        <v>113.409943935935</v>
      </c>
      <c r="J1651" s="58">
        <v>113.289673810677</v>
      </c>
      <c r="K1651" s="58">
        <v>91.617788300341402</v>
      </c>
      <c r="L1651" s="58">
        <v>98.158448867395293</v>
      </c>
      <c r="M1651" s="59">
        <v>0.55972294419670798</v>
      </c>
      <c r="N1651" s="59">
        <v>0.60994744014946001</v>
      </c>
      <c r="O1651" s="59">
        <v>0.56566446407320203</v>
      </c>
      <c r="P1651" s="59">
        <v>0.52438509224081398</v>
      </c>
      <c r="Q1651" s="59">
        <v>0.47946448269998598</v>
      </c>
      <c r="R1651" s="59">
        <v>0.49428354856696199</v>
      </c>
      <c r="S1651" s="59">
        <v>0.39830758145080303</v>
      </c>
    </row>
    <row r="1652" spans="1:19" x14ac:dyDescent="0.35">
      <c r="A1652" t="s">
        <v>1252</v>
      </c>
      <c r="B1652" t="s">
        <v>1253</v>
      </c>
      <c r="C1652" s="51" t="s">
        <v>60</v>
      </c>
      <c r="D1652" s="51" t="s">
        <v>230</v>
      </c>
      <c r="E1652" s="51" t="s">
        <v>3708</v>
      </c>
      <c r="F1652" s="58">
        <v>95.673807740203898</v>
      </c>
      <c r="G1652" s="58">
        <v>103.757246691354</v>
      </c>
      <c r="H1652" s="58">
        <v>97.417468316676405</v>
      </c>
      <c r="I1652" s="58"/>
      <c r="J1652" s="58"/>
      <c r="K1652" s="58"/>
      <c r="L1652" s="58"/>
      <c r="M1652" s="59">
        <v>0.32253188858554599</v>
      </c>
      <c r="N1652" s="59">
        <v>0.36924088034202301</v>
      </c>
      <c r="O1652" s="59">
        <v>0.324593352390527</v>
      </c>
      <c r="P1652" s="59">
        <v>0.28492777413759102</v>
      </c>
      <c r="Q1652" s="59">
        <v>0.22644057830839201</v>
      </c>
      <c r="R1652" s="59">
        <v>0.24199672145930101</v>
      </c>
      <c r="S1652" s="59">
        <v>5.5642178431074399E-2</v>
      </c>
    </row>
    <row r="1653" spans="1:19" x14ac:dyDescent="0.35">
      <c r="A1653" t="s">
        <v>1258</v>
      </c>
      <c r="B1653" t="s">
        <v>1259</v>
      </c>
      <c r="C1653" s="51" t="s">
        <v>40</v>
      </c>
      <c r="D1653" s="51" t="s">
        <v>230</v>
      </c>
      <c r="E1653" s="51" t="s">
        <v>3708</v>
      </c>
      <c r="F1653" s="58">
        <v>95.673807740203898</v>
      </c>
      <c r="G1653" s="58">
        <v>103.757246691354</v>
      </c>
      <c r="H1653" s="58">
        <v>97.417468316676405</v>
      </c>
      <c r="I1653" s="58"/>
      <c r="J1653" s="58"/>
      <c r="K1653" s="58"/>
      <c r="L1653" s="58"/>
      <c r="M1653" s="59">
        <v>0.32253188858554599</v>
      </c>
      <c r="N1653" s="59">
        <v>0.36924088034202301</v>
      </c>
      <c r="O1653" s="59">
        <v>0.324593352390527</v>
      </c>
      <c r="P1653" s="59">
        <v>0.28492777413759102</v>
      </c>
      <c r="Q1653" s="59">
        <v>0.22644057830839201</v>
      </c>
      <c r="R1653" s="59">
        <v>0.24199672145930101</v>
      </c>
      <c r="S1653" s="59">
        <v>5.5642178431074399E-2</v>
      </c>
    </row>
    <row r="1654" spans="1:19" x14ac:dyDescent="0.35">
      <c r="A1654" t="s">
        <v>1250</v>
      </c>
      <c r="B1654" t="s">
        <v>1251</v>
      </c>
      <c r="C1654" s="51" t="s">
        <v>60</v>
      </c>
      <c r="D1654" s="51" t="s">
        <v>230</v>
      </c>
      <c r="E1654" s="51" t="s">
        <v>3707</v>
      </c>
      <c r="F1654" s="58">
        <v>85.685295289093204</v>
      </c>
      <c r="G1654" s="58">
        <v>93.171961780456499</v>
      </c>
      <c r="H1654" s="58">
        <v>98.410360871566397</v>
      </c>
      <c r="I1654" s="58">
        <v>98.797208049810394</v>
      </c>
      <c r="J1654" s="58">
        <v>91.0544428213027</v>
      </c>
      <c r="K1654" s="58">
        <v>89.743157922589006</v>
      </c>
      <c r="L1654" s="58">
        <v>104.934554239579</v>
      </c>
      <c r="M1654" s="59">
        <v>0.61950897125147797</v>
      </c>
      <c r="N1654" s="59">
        <v>0.67294639023904002</v>
      </c>
      <c r="O1654" s="59">
        <v>0.62462536922938805</v>
      </c>
      <c r="P1654" s="59">
        <v>0.58032101931884394</v>
      </c>
      <c r="Q1654" s="59">
        <v>0.52720998890053195</v>
      </c>
      <c r="R1654" s="59">
        <v>0.54360211856072704</v>
      </c>
      <c r="S1654" s="59">
        <v>0.43416152114353601</v>
      </c>
    </row>
    <row r="1655" spans="1:19" x14ac:dyDescent="0.35">
      <c r="A1655" t="s">
        <v>1256</v>
      </c>
      <c r="B1655" t="s">
        <v>1257</v>
      </c>
      <c r="C1655" s="51" t="s">
        <v>40</v>
      </c>
      <c r="D1655" s="51" t="s">
        <v>230</v>
      </c>
      <c r="E1655" s="51" t="s">
        <v>3707</v>
      </c>
      <c r="F1655" s="58">
        <v>97.694447329594396</v>
      </c>
      <c r="G1655" s="58">
        <v>104.137206176047</v>
      </c>
      <c r="H1655" s="58">
        <v>95.080028496650797</v>
      </c>
      <c r="I1655" s="58">
        <v>105.256192160761</v>
      </c>
      <c r="J1655" s="58">
        <v>98.318011452566594</v>
      </c>
      <c r="K1655" s="58">
        <v>95.044036791753797</v>
      </c>
      <c r="L1655" s="58">
        <v>105.90555582101899</v>
      </c>
      <c r="M1655" s="59">
        <v>0.52600245069228302</v>
      </c>
      <c r="N1655" s="59">
        <v>0.58746626439663996</v>
      </c>
      <c r="O1655" s="59">
        <v>0.53169077680284804</v>
      </c>
      <c r="P1655" s="59">
        <v>0.48295614253601699</v>
      </c>
      <c r="Q1655" s="59">
        <v>0.42447637437838498</v>
      </c>
      <c r="R1655" s="59">
        <v>0.44148030444421299</v>
      </c>
      <c r="S1655" s="59">
        <v>0.32011970944263801</v>
      </c>
    </row>
    <row r="1656" spans="1:19" x14ac:dyDescent="0.35">
      <c r="A1656" t="s">
        <v>1260</v>
      </c>
      <c r="B1656" t="s">
        <v>1261</v>
      </c>
      <c r="C1656" s="51" t="s">
        <v>40</v>
      </c>
      <c r="D1656" s="51" t="s">
        <v>230</v>
      </c>
      <c r="E1656" s="51" t="s">
        <v>3708</v>
      </c>
      <c r="F1656" s="58">
        <v>95.673807740203898</v>
      </c>
      <c r="G1656" s="58">
        <v>103.757246691354</v>
      </c>
      <c r="H1656" s="58">
        <v>97.417468316676405</v>
      </c>
      <c r="I1656" s="58"/>
      <c r="J1656" s="58"/>
      <c r="K1656" s="58"/>
      <c r="L1656" s="58"/>
      <c r="M1656" s="59">
        <v>0.32253188858554599</v>
      </c>
      <c r="N1656" s="59">
        <v>0.36924088034202301</v>
      </c>
      <c r="O1656" s="59">
        <v>0.324593352390527</v>
      </c>
      <c r="P1656" s="59">
        <v>0.28492777413759102</v>
      </c>
      <c r="Q1656" s="59">
        <v>0.22644057830839201</v>
      </c>
      <c r="R1656" s="59">
        <v>0.24199672145930101</v>
      </c>
      <c r="S1656" s="59">
        <v>5.5642178431074399E-2</v>
      </c>
    </row>
    <row r="1657" spans="1:19" x14ac:dyDescent="0.35">
      <c r="A1657" t="s">
        <v>1254</v>
      </c>
      <c r="B1657" t="s">
        <v>1255</v>
      </c>
      <c r="C1657" s="51" t="s">
        <v>60</v>
      </c>
      <c r="D1657" s="51" t="s">
        <v>230</v>
      </c>
      <c r="E1657" s="51" t="s">
        <v>3708</v>
      </c>
      <c r="F1657" s="58">
        <v>95.673807740203898</v>
      </c>
      <c r="G1657" s="58">
        <v>103.757246691354</v>
      </c>
      <c r="H1657" s="58">
        <v>97.417468316676405</v>
      </c>
      <c r="I1657" s="58"/>
      <c r="J1657" s="58"/>
      <c r="K1657" s="58"/>
      <c r="L1657" s="58"/>
      <c r="M1657" s="59">
        <v>0.32253188858554599</v>
      </c>
      <c r="N1657" s="59">
        <v>0.36924088034202301</v>
      </c>
      <c r="O1657" s="59">
        <v>0.324593352390527</v>
      </c>
      <c r="P1657" s="59">
        <v>0.28492777413759102</v>
      </c>
      <c r="Q1657" s="59">
        <v>0.22644057830839201</v>
      </c>
      <c r="R1657" s="59">
        <v>0.24199672145930101</v>
      </c>
      <c r="S1657" s="59">
        <v>5.5642178431074399E-2</v>
      </c>
    </row>
    <row r="1658" spans="1:19" x14ac:dyDescent="0.35">
      <c r="A1658" t="s">
        <v>1248</v>
      </c>
      <c r="B1658" t="s">
        <v>1249</v>
      </c>
      <c r="C1658" s="51" t="s">
        <v>60</v>
      </c>
      <c r="D1658" s="51" t="s">
        <v>230</v>
      </c>
      <c r="E1658" s="51" t="s">
        <v>3708</v>
      </c>
      <c r="F1658" s="58">
        <v>95.673807740203898</v>
      </c>
      <c r="G1658" s="58">
        <v>103.757246691354</v>
      </c>
      <c r="H1658" s="58">
        <v>97.417468316676405</v>
      </c>
      <c r="I1658" s="58"/>
      <c r="J1658" s="58"/>
      <c r="K1658" s="58"/>
      <c r="L1658" s="58"/>
      <c r="M1658" s="59">
        <v>0.32253188858554599</v>
      </c>
      <c r="N1658" s="59">
        <v>0.36924088034202301</v>
      </c>
      <c r="O1658" s="59">
        <v>0.324593352390527</v>
      </c>
      <c r="P1658" s="59">
        <v>0.28492777413759102</v>
      </c>
      <c r="Q1658" s="59">
        <v>0.22644057830839201</v>
      </c>
      <c r="R1658" s="59">
        <v>0.24199672145930101</v>
      </c>
      <c r="S1658" s="59">
        <v>5.5642178431074399E-2</v>
      </c>
    </row>
    <row r="1659" spans="1:19" x14ac:dyDescent="0.35">
      <c r="A1659" t="s">
        <v>629</v>
      </c>
      <c r="B1659" t="s">
        <v>630</v>
      </c>
      <c r="C1659" s="51" t="s">
        <v>60</v>
      </c>
      <c r="D1659" s="51" t="s">
        <v>73</v>
      </c>
      <c r="E1659" s="51" t="s">
        <v>3707</v>
      </c>
      <c r="F1659" s="58">
        <v>101.84581868571</v>
      </c>
      <c r="G1659" s="58">
        <v>110.09057274838101</v>
      </c>
      <c r="H1659" s="58">
        <v>93.256687775884302</v>
      </c>
      <c r="I1659" s="58">
        <v>98.134426389810798</v>
      </c>
      <c r="J1659" s="58">
        <v>110.694583866928</v>
      </c>
      <c r="K1659" s="58">
        <v>102.27769180077</v>
      </c>
      <c r="L1659" s="58">
        <v>92.042025415297999</v>
      </c>
      <c r="M1659" s="59">
        <v>0.640916819478484</v>
      </c>
      <c r="N1659" s="59">
        <v>0.68131677686220404</v>
      </c>
      <c r="O1659" s="59">
        <v>0.64487278696481998</v>
      </c>
      <c r="P1659" s="59">
        <v>0.61467555885840497</v>
      </c>
      <c r="Q1659" s="59">
        <v>0.57960845046323195</v>
      </c>
      <c r="R1659" s="59">
        <v>0.58962538647030505</v>
      </c>
      <c r="S1659" s="59">
        <v>0.41671142490823898</v>
      </c>
    </row>
    <row r="1660" spans="1:19" x14ac:dyDescent="0.35">
      <c r="A1660" t="s">
        <v>623</v>
      </c>
      <c r="B1660" t="s">
        <v>624</v>
      </c>
      <c r="C1660" s="51" t="s">
        <v>40</v>
      </c>
      <c r="D1660" s="51" t="s">
        <v>73</v>
      </c>
      <c r="E1660" s="51" t="s">
        <v>3707</v>
      </c>
      <c r="F1660" s="58">
        <v>103.878659789422</v>
      </c>
      <c r="G1660" s="58">
        <v>108.645964553681</v>
      </c>
      <c r="H1660" s="58">
        <v>98.380877724060099</v>
      </c>
      <c r="I1660" s="58">
        <v>96.179866997321199</v>
      </c>
      <c r="J1660" s="58">
        <v>119.533158884925</v>
      </c>
      <c r="K1660" s="58">
        <v>106.392556505108</v>
      </c>
      <c r="L1660" s="58">
        <v>92.8357275922247</v>
      </c>
      <c r="M1660" s="59">
        <v>0.64162698173469601</v>
      </c>
      <c r="N1660" s="59">
        <v>0.68067384777680695</v>
      </c>
      <c r="O1660" s="59">
        <v>0.64584875470177805</v>
      </c>
      <c r="P1660" s="59">
        <v>0.61399993997903501</v>
      </c>
      <c r="Q1660" s="59">
        <v>0.57874806168468595</v>
      </c>
      <c r="R1660" s="59">
        <v>0.59015904507919303</v>
      </c>
      <c r="S1660" s="59">
        <v>0.50064335530092996</v>
      </c>
    </row>
    <row r="1661" spans="1:19" x14ac:dyDescent="0.35">
      <c r="A1661" t="s">
        <v>625</v>
      </c>
      <c r="B1661" t="s">
        <v>626</v>
      </c>
      <c r="C1661" s="51" t="s">
        <v>60</v>
      </c>
      <c r="D1661" s="51" t="s">
        <v>73</v>
      </c>
      <c r="E1661" s="51" t="s">
        <v>3707</v>
      </c>
      <c r="F1661" s="58">
        <v>102.23769811835299</v>
      </c>
      <c r="G1661" s="58">
        <v>93.955763729730094</v>
      </c>
      <c r="H1661" s="58">
        <v>96.571380277170903</v>
      </c>
      <c r="I1661" s="58">
        <v>97.229065547775306</v>
      </c>
      <c r="J1661" s="58">
        <v>110.05592168231099</v>
      </c>
      <c r="K1661" s="58">
        <v>98.349017371519494</v>
      </c>
      <c r="L1661" s="58">
        <v>88.494084043062003</v>
      </c>
      <c r="M1661" s="59">
        <v>0.64167485871199303</v>
      </c>
      <c r="N1661" s="59">
        <v>0.68071391671611003</v>
      </c>
      <c r="O1661" s="59">
        <v>0.64589346323869801</v>
      </c>
      <c r="P1661" s="59">
        <v>0.61404629068136796</v>
      </c>
      <c r="Q1661" s="59">
        <v>0.57879339328590496</v>
      </c>
      <c r="R1661" s="59">
        <v>0.59021132471779103</v>
      </c>
      <c r="S1661" s="59">
        <v>0.50072054474461303</v>
      </c>
    </row>
    <row r="1662" spans="1:19" x14ac:dyDescent="0.35">
      <c r="A1662" t="s">
        <v>627</v>
      </c>
      <c r="B1662" t="s">
        <v>628</v>
      </c>
      <c r="C1662" s="51" t="s">
        <v>60</v>
      </c>
      <c r="D1662" s="51" t="s">
        <v>73</v>
      </c>
      <c r="E1662" s="51" t="s">
        <v>3707</v>
      </c>
      <c r="F1662" s="58">
        <v>91.427271126466295</v>
      </c>
      <c r="G1662" s="58">
        <v>103.865853474719</v>
      </c>
      <c r="H1662" s="58">
        <v>96.571380277170903</v>
      </c>
      <c r="I1662" s="58">
        <v>97.229065547775306</v>
      </c>
      <c r="J1662" s="58">
        <v>113.680573288945</v>
      </c>
      <c r="K1662" s="58">
        <v>100.427837870019</v>
      </c>
      <c r="L1662" s="58">
        <v>90.512661440013204</v>
      </c>
      <c r="M1662" s="59">
        <v>0.64167485871199303</v>
      </c>
      <c r="N1662" s="59">
        <v>0.68071391671611003</v>
      </c>
      <c r="O1662" s="59">
        <v>0.64589346323869801</v>
      </c>
      <c r="P1662" s="59">
        <v>0.61404629068136796</v>
      </c>
      <c r="Q1662" s="59">
        <v>0.57879339328590496</v>
      </c>
      <c r="R1662" s="59">
        <v>0.59021132471779103</v>
      </c>
      <c r="S1662" s="59">
        <v>0.50072054474461303</v>
      </c>
    </row>
    <row r="1663" spans="1:19" x14ac:dyDescent="0.35">
      <c r="A1663" t="s">
        <v>621</v>
      </c>
      <c r="B1663" t="s">
        <v>622</v>
      </c>
      <c r="C1663" s="51" t="s">
        <v>40</v>
      </c>
      <c r="D1663" s="51" t="s">
        <v>73</v>
      </c>
      <c r="E1663" s="51" t="s">
        <v>3707</v>
      </c>
      <c r="F1663" s="58">
        <v>93.060078428295498</v>
      </c>
      <c r="G1663" s="58">
        <v>106.168442117434</v>
      </c>
      <c r="H1663" s="58">
        <v>98.380877724060099</v>
      </c>
      <c r="I1663" s="58">
        <v>96.179866997321199</v>
      </c>
      <c r="J1663" s="58">
        <v>113.49207287386901</v>
      </c>
      <c r="K1663" s="58">
        <v>110.556439772445</v>
      </c>
      <c r="L1663" s="58">
        <v>88.798600702350498</v>
      </c>
      <c r="M1663" s="59">
        <v>0.64162698173469601</v>
      </c>
      <c r="N1663" s="59">
        <v>0.68067384777680695</v>
      </c>
      <c r="O1663" s="59">
        <v>0.64584875470177805</v>
      </c>
      <c r="P1663" s="59">
        <v>0.61399993997903501</v>
      </c>
      <c r="Q1663" s="59">
        <v>0.57874806168468595</v>
      </c>
      <c r="R1663" s="59">
        <v>0.59015904507919303</v>
      </c>
      <c r="S1663" s="59">
        <v>0.50064335530092996</v>
      </c>
    </row>
    <row r="1664" spans="1:19" x14ac:dyDescent="0.35">
      <c r="A1664" t="s">
        <v>1074</v>
      </c>
      <c r="B1664" t="s">
        <v>1075</v>
      </c>
      <c r="C1664" s="51" t="s">
        <v>40</v>
      </c>
      <c r="D1664" s="51" t="s">
        <v>73</v>
      </c>
      <c r="E1664" s="51" t="s">
        <v>3707</v>
      </c>
      <c r="F1664" s="58">
        <v>86.656992430019301</v>
      </c>
      <c r="G1664" s="58">
        <v>98.567597697711093</v>
      </c>
      <c r="H1664" s="58">
        <v>99.825101856353299</v>
      </c>
      <c r="I1664" s="58">
        <v>88.956165409608403</v>
      </c>
      <c r="J1664" s="58">
        <v>105.028037467087</v>
      </c>
      <c r="K1664" s="58">
        <v>95.689619866213405</v>
      </c>
      <c r="L1664" s="58">
        <v>93.506596237199801</v>
      </c>
      <c r="M1664" s="59">
        <v>0.63200357233464199</v>
      </c>
      <c r="N1664" s="59">
        <v>0.67045362905608197</v>
      </c>
      <c r="O1664" s="59">
        <v>0.62436993062012203</v>
      </c>
      <c r="P1664" s="59">
        <v>0.60209764164409796</v>
      </c>
      <c r="Q1664" s="59">
        <v>0.563404305055903</v>
      </c>
      <c r="R1664" s="59">
        <v>0.56731015258383999</v>
      </c>
      <c r="S1664" s="59">
        <v>0.47159078302498503</v>
      </c>
    </row>
    <row r="1665" spans="1:19" x14ac:dyDescent="0.35">
      <c r="A1665" t="s">
        <v>1082</v>
      </c>
      <c r="B1665" t="s">
        <v>1083</v>
      </c>
      <c r="C1665" s="51" t="s">
        <v>60</v>
      </c>
      <c r="D1665" s="51" t="s">
        <v>73</v>
      </c>
      <c r="E1665" s="51" t="s">
        <v>3707</v>
      </c>
      <c r="F1665" s="58">
        <v>85.024152357784601</v>
      </c>
      <c r="G1665" s="58">
        <v>86.354931465031598</v>
      </c>
      <c r="H1665" s="58">
        <v>90.548512221554105</v>
      </c>
      <c r="I1665" s="58">
        <v>90.005367141679102</v>
      </c>
      <c r="J1665" s="58">
        <v>108.841237747991</v>
      </c>
      <c r="K1665" s="58">
        <v>95.967592383998394</v>
      </c>
      <c r="L1665" s="58">
        <v>93.202107481939507</v>
      </c>
      <c r="M1665" s="59">
        <v>0.63207500243223502</v>
      </c>
      <c r="N1665" s="59">
        <v>0.67053360078084101</v>
      </c>
      <c r="O1665" s="59">
        <v>0.624470865106587</v>
      </c>
      <c r="P1665" s="59">
        <v>0.602167952542357</v>
      </c>
      <c r="Q1665" s="59">
        <v>0.56347506627896604</v>
      </c>
      <c r="R1665" s="59">
        <v>0.56740445963464103</v>
      </c>
      <c r="S1665" s="59">
        <v>0.47168816743136399</v>
      </c>
    </row>
    <row r="1666" spans="1:19" x14ac:dyDescent="0.35">
      <c r="A1666" t="s">
        <v>1080</v>
      </c>
      <c r="B1666" t="s">
        <v>1081</v>
      </c>
      <c r="C1666" s="51" t="s">
        <v>40</v>
      </c>
      <c r="D1666" s="51" t="s">
        <v>73</v>
      </c>
      <c r="E1666" s="51" t="s">
        <v>3707</v>
      </c>
      <c r="F1666" s="58">
        <v>86.656992430019301</v>
      </c>
      <c r="G1666" s="58">
        <v>86.179997671499507</v>
      </c>
      <c r="H1666" s="58">
        <v>87.3876691760683</v>
      </c>
      <c r="I1666" s="58">
        <v>88.956165409608403</v>
      </c>
      <c r="J1666" s="58">
        <v>101.403371382695</v>
      </c>
      <c r="K1666" s="58">
        <v>91.525713666214799</v>
      </c>
      <c r="L1666" s="58">
        <v>94.919600415065702</v>
      </c>
      <c r="M1666" s="59">
        <v>0.63200357233464199</v>
      </c>
      <c r="N1666" s="59">
        <v>0.67045362905608197</v>
      </c>
      <c r="O1666" s="59">
        <v>0.62436993062012203</v>
      </c>
      <c r="P1666" s="59">
        <v>0.60209764164409796</v>
      </c>
      <c r="Q1666" s="59">
        <v>0.563404305055903</v>
      </c>
      <c r="R1666" s="59">
        <v>0.56731015258383999</v>
      </c>
      <c r="S1666" s="59">
        <v>0.37600320049490799</v>
      </c>
    </row>
    <row r="1667" spans="1:19" x14ac:dyDescent="0.35">
      <c r="A1667" t="s">
        <v>1076</v>
      </c>
      <c r="B1667" t="s">
        <v>1077</v>
      </c>
      <c r="C1667" s="51" t="s">
        <v>40</v>
      </c>
      <c r="D1667" s="51" t="s">
        <v>73</v>
      </c>
      <c r="E1667" s="51" t="s">
        <v>3707</v>
      </c>
      <c r="F1667" s="58">
        <v>102.876704640735</v>
      </c>
      <c r="G1667" s="58">
        <v>88.657520107746706</v>
      </c>
      <c r="H1667" s="58">
        <v>91.533464940235604</v>
      </c>
      <c r="I1667" s="58">
        <v>88.956165409608403</v>
      </c>
      <c r="J1667" s="58">
        <v>101.403371382695</v>
      </c>
      <c r="K1667" s="58">
        <v>91.525713666214799</v>
      </c>
      <c r="L1667" s="58">
        <v>93.506596237199801</v>
      </c>
      <c r="M1667" s="59">
        <v>0.63200357233464199</v>
      </c>
      <c r="N1667" s="59">
        <v>0.67045362905608197</v>
      </c>
      <c r="O1667" s="59">
        <v>0.62436993062012203</v>
      </c>
      <c r="P1667" s="59">
        <v>0.60209764164409796</v>
      </c>
      <c r="Q1667" s="59">
        <v>0.563404305055903</v>
      </c>
      <c r="R1667" s="59">
        <v>0.56731015258383999</v>
      </c>
      <c r="S1667" s="59">
        <v>0.47159078302498503</v>
      </c>
    </row>
    <row r="1668" spans="1:19" x14ac:dyDescent="0.35">
      <c r="A1668" t="s">
        <v>1078</v>
      </c>
      <c r="B1668" t="s">
        <v>1079</v>
      </c>
      <c r="C1668" s="51" t="s">
        <v>40</v>
      </c>
      <c r="D1668" s="51" t="s">
        <v>73</v>
      </c>
      <c r="E1668" s="51" t="s">
        <v>3707</v>
      </c>
      <c r="F1668" s="58">
        <v>100.176111907269</v>
      </c>
      <c r="G1668" s="58">
        <v>92.373803762117404</v>
      </c>
      <c r="H1668" s="58">
        <v>91.533464940235604</v>
      </c>
      <c r="I1668" s="58">
        <v>88.956165409608403</v>
      </c>
      <c r="J1668" s="58">
        <v>106.23625466929801</v>
      </c>
      <c r="K1668" s="58">
        <v>91.525713666214799</v>
      </c>
      <c r="L1668" s="58">
        <v>99.562297733622501</v>
      </c>
      <c r="M1668" s="59">
        <v>0.63200357233464199</v>
      </c>
      <c r="N1668" s="59">
        <v>0.67045362905608197</v>
      </c>
      <c r="O1668" s="59">
        <v>0.62436993062012203</v>
      </c>
      <c r="P1668" s="59">
        <v>0.60209764164409796</v>
      </c>
      <c r="Q1668" s="59">
        <v>0.563404305055903</v>
      </c>
      <c r="R1668" s="59">
        <v>0.56731015258383999</v>
      </c>
      <c r="S1668" s="59">
        <v>0.47159078302498503</v>
      </c>
    </row>
    <row r="1669" spans="1:19" x14ac:dyDescent="0.35">
      <c r="A1669" t="s">
        <v>416</v>
      </c>
      <c r="B1669" t="s">
        <v>417</v>
      </c>
      <c r="C1669" s="51" t="s">
        <v>60</v>
      </c>
      <c r="D1669" s="51" t="s">
        <v>55</v>
      </c>
      <c r="E1669" s="51" t="s">
        <v>3708</v>
      </c>
      <c r="F1669" s="58">
        <v>99.509720249343104</v>
      </c>
      <c r="G1669" s="58">
        <v>126.804322282228</v>
      </c>
      <c r="H1669" s="58">
        <v>114.256329077228</v>
      </c>
      <c r="I1669" s="58">
        <v>110.916129150988</v>
      </c>
      <c r="J1669" s="58">
        <v>118.777564671192</v>
      </c>
      <c r="K1669" s="58">
        <v>109.519310176337</v>
      </c>
      <c r="L1669" s="58">
        <v>98.242356280066502</v>
      </c>
      <c r="M1669" s="59">
        <v>0.46643903180989499</v>
      </c>
      <c r="N1669" s="59">
        <v>0.495021810851413</v>
      </c>
      <c r="O1669" s="59">
        <v>0.46908036441603002</v>
      </c>
      <c r="P1669" s="59">
        <v>0.44597800599700599</v>
      </c>
      <c r="Q1669" s="59">
        <v>0.41853068452588299</v>
      </c>
      <c r="R1669" s="59">
        <v>0.42638751574816602</v>
      </c>
      <c r="S1669" s="59">
        <v>0.37324074023641701</v>
      </c>
    </row>
    <row r="1670" spans="1:19" x14ac:dyDescent="0.35">
      <c r="A1670" t="s">
        <v>467</v>
      </c>
      <c r="B1670" t="s">
        <v>468</v>
      </c>
      <c r="C1670" s="51" t="s">
        <v>60</v>
      </c>
      <c r="D1670" s="51" t="s">
        <v>146</v>
      </c>
      <c r="E1670" s="51" t="s">
        <v>3708</v>
      </c>
      <c r="F1670" s="58">
        <v>97.346875669904705</v>
      </c>
      <c r="G1670" s="58">
        <v>115.75146315849599</v>
      </c>
      <c r="H1670" s="58">
        <v>110.063594780597</v>
      </c>
      <c r="I1670" s="58">
        <v>105.54126501515501</v>
      </c>
      <c r="J1670" s="58">
        <v>118.484486580881</v>
      </c>
      <c r="K1670" s="58">
        <v>110.920037113436</v>
      </c>
      <c r="L1670" s="58">
        <v>99.596784322022998</v>
      </c>
      <c r="M1670" s="59">
        <v>0.45723656022675901</v>
      </c>
      <c r="N1670" s="59">
        <v>0.48641227946624399</v>
      </c>
      <c r="O1670" s="59">
        <v>0.45915256378661601</v>
      </c>
      <c r="P1670" s="59">
        <v>0.43461573453209801</v>
      </c>
      <c r="Q1670" s="59">
        <v>0.40439204314136701</v>
      </c>
      <c r="R1670" s="59">
        <v>0.41071366068325299</v>
      </c>
      <c r="S1670" s="59">
        <v>0.34668697700858397</v>
      </c>
    </row>
    <row r="1671" spans="1:19" x14ac:dyDescent="0.35">
      <c r="A1671" t="s">
        <v>3352</v>
      </c>
      <c r="B1671" t="s">
        <v>3353</v>
      </c>
      <c r="C1671" s="51" t="s">
        <v>60</v>
      </c>
      <c r="D1671" s="51" t="s">
        <v>146</v>
      </c>
      <c r="E1671" s="51" t="s">
        <v>3708</v>
      </c>
      <c r="F1671" s="58">
        <v>97.346875669904705</v>
      </c>
      <c r="G1671" s="58">
        <v>115.75146315849599</v>
      </c>
      <c r="H1671" s="58">
        <v>110.063594780597</v>
      </c>
      <c r="I1671" s="58">
        <v>105.54126501515501</v>
      </c>
      <c r="J1671" s="58">
        <v>118.484486580881</v>
      </c>
      <c r="K1671" s="58">
        <v>110.920037113436</v>
      </c>
      <c r="L1671" s="58">
        <v>99.596784322022998</v>
      </c>
      <c r="M1671" s="59">
        <v>0.45723656022675901</v>
      </c>
      <c r="N1671" s="59">
        <v>0.48641227946624399</v>
      </c>
      <c r="O1671" s="59">
        <v>0.45915256378661601</v>
      </c>
      <c r="P1671" s="59">
        <v>0.43461573453209801</v>
      </c>
      <c r="Q1671" s="59">
        <v>0.40439204314136701</v>
      </c>
      <c r="R1671" s="59">
        <v>0.41071366068325299</v>
      </c>
      <c r="S1671" s="59">
        <v>0.34668697700858397</v>
      </c>
    </row>
    <row r="1672" spans="1:19" x14ac:dyDescent="0.35">
      <c r="A1672" t="s">
        <v>414</v>
      </c>
      <c r="B1672" t="s">
        <v>415</v>
      </c>
      <c r="C1672" s="51" t="s">
        <v>60</v>
      </c>
      <c r="D1672" s="51" t="s">
        <v>99</v>
      </c>
      <c r="E1672" s="51" t="s">
        <v>3708</v>
      </c>
      <c r="F1672" s="58">
        <v>103.02051210361201</v>
      </c>
      <c r="G1672" s="58">
        <v>111.901901306875</v>
      </c>
      <c r="H1672" s="58">
        <v>103.858895700834</v>
      </c>
      <c r="I1672" s="58">
        <v>103.736970196775</v>
      </c>
      <c r="J1672" s="58">
        <v>112.13975371584201</v>
      </c>
      <c r="K1672" s="58">
        <v>102.701980429237</v>
      </c>
      <c r="L1672" s="58">
        <v>103.89924782524901</v>
      </c>
      <c r="M1672" s="59">
        <v>0.388317494127912</v>
      </c>
      <c r="N1672" s="59">
        <v>0.40975361764692703</v>
      </c>
      <c r="O1672" s="59">
        <v>0.38940439128100102</v>
      </c>
      <c r="P1672" s="59">
        <v>0.37712007937055098</v>
      </c>
      <c r="Q1672" s="59">
        <v>0.357881109909508</v>
      </c>
      <c r="R1672" s="59">
        <v>0.359975373727417</v>
      </c>
      <c r="S1672" s="59">
        <v>0.32525429339629602</v>
      </c>
    </row>
    <row r="1673" spans="1:19" x14ac:dyDescent="0.35">
      <c r="A1673" t="s">
        <v>487</v>
      </c>
      <c r="B1673" t="s">
        <v>488</v>
      </c>
      <c r="C1673" s="51" t="s">
        <v>40</v>
      </c>
      <c r="D1673" s="51" t="s">
        <v>106</v>
      </c>
      <c r="E1673" s="51" t="s">
        <v>3708</v>
      </c>
      <c r="F1673" s="58">
        <v>104.64537804383799</v>
      </c>
      <c r="G1673" s="58">
        <v>114.413753473496</v>
      </c>
      <c r="H1673" s="58">
        <v>101.919551370828</v>
      </c>
      <c r="I1673" s="58">
        <v>102.94124786547999</v>
      </c>
      <c r="J1673" s="58">
        <v>116.454173994436</v>
      </c>
      <c r="K1673" s="58">
        <v>106.869498523351</v>
      </c>
      <c r="L1673" s="58">
        <v>109.98015782071001</v>
      </c>
      <c r="M1673" s="59">
        <v>0.52572564626034801</v>
      </c>
      <c r="N1673" s="59">
        <v>0.56404441909997205</v>
      </c>
      <c r="O1673" s="59">
        <v>0.52876755867576797</v>
      </c>
      <c r="P1673" s="59">
        <v>0.50453891099444004</v>
      </c>
      <c r="Q1673" s="59">
        <v>0.47377364430576002</v>
      </c>
      <c r="R1673" s="59">
        <v>0.47943826953011498</v>
      </c>
      <c r="S1673" s="59">
        <v>0.42471000087598398</v>
      </c>
    </row>
    <row r="1674" spans="1:19" x14ac:dyDescent="0.35">
      <c r="A1674" t="s">
        <v>3172</v>
      </c>
      <c r="B1674" t="s">
        <v>3173</v>
      </c>
      <c r="C1674" s="51" t="s">
        <v>40</v>
      </c>
      <c r="D1674" s="51" t="s">
        <v>41</v>
      </c>
      <c r="E1674" s="51" t="s">
        <v>3707</v>
      </c>
      <c r="F1674" s="58">
        <v>104.462409946367</v>
      </c>
      <c r="G1674" s="58">
        <v>115.51309327945999</v>
      </c>
      <c r="H1674" s="58">
        <v>105.713970046691</v>
      </c>
      <c r="I1674" s="58">
        <v>108.516935646061</v>
      </c>
      <c r="J1674" s="58">
        <v>124.75808539271399</v>
      </c>
      <c r="K1674" s="58">
        <v>116.582283122303</v>
      </c>
      <c r="L1674" s="58">
        <v>104.427607808018</v>
      </c>
      <c r="M1674" s="59">
        <v>0.61638191145289001</v>
      </c>
      <c r="N1674" s="59">
        <v>0.65926850005813697</v>
      </c>
      <c r="O1674" s="59">
        <v>0.62116719057933201</v>
      </c>
      <c r="P1674" s="59">
        <v>0.58554798079748405</v>
      </c>
      <c r="Q1674" s="59">
        <v>0.54702901589679398</v>
      </c>
      <c r="R1674" s="59">
        <v>0.55980849266247201</v>
      </c>
      <c r="S1674" s="59">
        <v>0.48529849848055001</v>
      </c>
    </row>
    <row r="1675" spans="1:19" x14ac:dyDescent="0.35">
      <c r="A1675" t="s">
        <v>2180</v>
      </c>
      <c r="B1675" t="s">
        <v>2181</v>
      </c>
      <c r="C1675" s="51" t="s">
        <v>40</v>
      </c>
      <c r="D1675" s="51" t="s">
        <v>55</v>
      </c>
      <c r="E1675" s="51" t="s">
        <v>3708</v>
      </c>
      <c r="F1675" s="58">
        <v>96.119277709335606</v>
      </c>
      <c r="G1675" s="58">
        <v>97.350073934893601</v>
      </c>
      <c r="H1675" s="58">
        <v>96.708508117176194</v>
      </c>
      <c r="I1675" s="58">
        <v>100.483633515102</v>
      </c>
      <c r="J1675" s="58">
        <v>110.05104750363201</v>
      </c>
      <c r="K1675" s="58">
        <v>98.283613422197305</v>
      </c>
      <c r="L1675" s="58">
        <v>112.084288967993</v>
      </c>
      <c r="M1675" s="59">
        <v>0.46723225310621402</v>
      </c>
      <c r="N1675" s="59">
        <v>0.49227858105732403</v>
      </c>
      <c r="O1675" s="59">
        <v>0.46617291440041098</v>
      </c>
      <c r="P1675" s="59">
        <v>0.44633540190597398</v>
      </c>
      <c r="Q1675" s="59">
        <v>0.42002148874482398</v>
      </c>
      <c r="R1675" s="59">
        <v>0.42083800658196602</v>
      </c>
      <c r="S1675" s="59">
        <v>0.35146114871034401</v>
      </c>
    </row>
    <row r="1676" spans="1:19" x14ac:dyDescent="0.35">
      <c r="A1676" t="s">
        <v>2478</v>
      </c>
      <c r="B1676" t="s">
        <v>2479</v>
      </c>
      <c r="C1676" s="51" t="s">
        <v>40</v>
      </c>
      <c r="D1676" s="51" t="s">
        <v>80</v>
      </c>
      <c r="E1676" s="51" t="s">
        <v>3707</v>
      </c>
      <c r="F1676" s="58">
        <v>109.29517088266699</v>
      </c>
      <c r="G1676" s="58">
        <v>111.412710861901</v>
      </c>
      <c r="H1676" s="58">
        <v>100.64891659771401</v>
      </c>
      <c r="I1676" s="58">
        <v>122.106161354793</v>
      </c>
      <c r="J1676" s="58">
        <v>145.309167000287</v>
      </c>
      <c r="K1676" s="58">
        <v>94.430215452852096</v>
      </c>
      <c r="L1676" s="58">
        <v>103.261601716199</v>
      </c>
      <c r="M1676" s="59">
        <v>0.73001563164819605</v>
      </c>
      <c r="N1676" s="59">
        <v>0.75562671428359396</v>
      </c>
      <c r="O1676" s="59">
        <v>0.72901218099047904</v>
      </c>
      <c r="P1676" s="59">
        <v>0.70533006575964596</v>
      </c>
      <c r="Q1676" s="59">
        <v>0.67314443655913803</v>
      </c>
      <c r="R1676" s="59">
        <v>0.68038460890721497</v>
      </c>
      <c r="S1676" s="59">
        <v>0.57832319532288801</v>
      </c>
    </row>
    <row r="1677" spans="1:19" x14ac:dyDescent="0.35">
      <c r="A1677" t="s">
        <v>2482</v>
      </c>
      <c r="B1677" t="s">
        <v>2483</v>
      </c>
      <c r="C1677" s="51" t="s">
        <v>40</v>
      </c>
      <c r="D1677" s="51" t="s">
        <v>80</v>
      </c>
      <c r="E1677" s="51" t="s">
        <v>3707</v>
      </c>
      <c r="F1677" s="58">
        <v>110.93767822452899</v>
      </c>
      <c r="G1677" s="58">
        <v>114.239016788464</v>
      </c>
      <c r="H1677" s="58">
        <v>91.093581674682596</v>
      </c>
      <c r="I1677" s="58">
        <v>106.759983283857</v>
      </c>
      <c r="J1677" s="58">
        <v>131.87110463972999</v>
      </c>
      <c r="K1677" s="58">
        <v>102.095583539351</v>
      </c>
      <c r="L1677" s="58">
        <v>110.971476325051</v>
      </c>
      <c r="M1677" s="59">
        <v>0.65729666079959503</v>
      </c>
      <c r="N1677" s="59">
        <v>0.69195738056628298</v>
      </c>
      <c r="O1677" s="59">
        <v>0.66104553335265603</v>
      </c>
      <c r="P1677" s="59">
        <v>0.63228957186305301</v>
      </c>
      <c r="Q1677" s="59">
        <v>0.60042991978857396</v>
      </c>
      <c r="R1677" s="59">
        <v>0.610641935679757</v>
      </c>
      <c r="S1677" s="59">
        <v>0.54468791348247803</v>
      </c>
    </row>
    <row r="1678" spans="1:19" x14ac:dyDescent="0.35">
      <c r="A1678" t="s">
        <v>705</v>
      </c>
      <c r="B1678" t="s">
        <v>706</v>
      </c>
      <c r="C1678" s="51" t="s">
        <v>60</v>
      </c>
      <c r="D1678" s="51" t="s">
        <v>52</v>
      </c>
      <c r="E1678" s="51" t="s">
        <v>3707</v>
      </c>
      <c r="F1678" s="58">
        <v>111.795552823626</v>
      </c>
      <c r="G1678" s="58">
        <v>114.82784558006399</v>
      </c>
      <c r="H1678" s="58">
        <v>104.5128580105</v>
      </c>
      <c r="I1678" s="58">
        <v>118.198786095754</v>
      </c>
      <c r="J1678" s="58">
        <v>120.038963506125</v>
      </c>
      <c r="K1678" s="58">
        <v>94.815134435456301</v>
      </c>
      <c r="L1678" s="58">
        <v>94.984254048307804</v>
      </c>
      <c r="M1678" s="59">
        <v>0.65484637581623495</v>
      </c>
      <c r="N1678" s="59">
        <v>0.68971111933414897</v>
      </c>
      <c r="O1678" s="59">
        <v>0.65785200422044599</v>
      </c>
      <c r="P1678" s="59">
        <v>0.63028572671744998</v>
      </c>
      <c r="Q1678" s="59">
        <v>0.59929273750868906</v>
      </c>
      <c r="R1678" s="59">
        <v>0.60842983874343903</v>
      </c>
      <c r="S1678" s="59">
        <v>0.54743341170455995</v>
      </c>
    </row>
    <row r="1679" spans="1:19" x14ac:dyDescent="0.35">
      <c r="A1679" t="s">
        <v>703</v>
      </c>
      <c r="B1679" t="s">
        <v>704</v>
      </c>
      <c r="C1679" s="51" t="s">
        <v>60</v>
      </c>
      <c r="D1679" s="51" t="s">
        <v>52</v>
      </c>
      <c r="E1679" s="51" t="s">
        <v>3707</v>
      </c>
      <c r="F1679" s="58">
        <v>103.68569671826801</v>
      </c>
      <c r="G1679" s="58">
        <v>114.82784558006399</v>
      </c>
      <c r="H1679" s="58">
        <v>97.876063452318306</v>
      </c>
      <c r="I1679" s="58">
        <v>108.973974881928</v>
      </c>
      <c r="J1679" s="58">
        <v>123.663663371954</v>
      </c>
      <c r="K1679" s="58">
        <v>92.736328843186499</v>
      </c>
      <c r="L1679" s="58">
        <v>97.002831445259005</v>
      </c>
      <c r="M1679" s="59">
        <v>0.65484637581623495</v>
      </c>
      <c r="N1679" s="59">
        <v>0.68971111933414897</v>
      </c>
      <c r="O1679" s="59">
        <v>0.65785200422044599</v>
      </c>
      <c r="P1679" s="59">
        <v>0.63028572671744998</v>
      </c>
      <c r="Q1679" s="59">
        <v>0.59929273750868906</v>
      </c>
      <c r="R1679" s="59">
        <v>0.60842983874343903</v>
      </c>
      <c r="S1679" s="59">
        <v>0.54743341170455995</v>
      </c>
    </row>
    <row r="1680" spans="1:19" x14ac:dyDescent="0.35">
      <c r="A1680" t="s">
        <v>707</v>
      </c>
      <c r="B1680" t="s">
        <v>708</v>
      </c>
      <c r="C1680" s="51" t="s">
        <v>60</v>
      </c>
      <c r="D1680" s="51" t="s">
        <v>52</v>
      </c>
      <c r="E1680" s="51" t="s">
        <v>3708</v>
      </c>
      <c r="F1680" s="58">
        <v>107.97446892298299</v>
      </c>
      <c r="G1680" s="58">
        <v>118.70937186006201</v>
      </c>
      <c r="H1680" s="58">
        <v>103.820580847179</v>
      </c>
      <c r="I1680" s="58">
        <v>114.328858465021</v>
      </c>
      <c r="J1680" s="58">
        <v>127.101407116941</v>
      </c>
      <c r="K1680" s="58">
        <v>95.439114943204302</v>
      </c>
      <c r="L1680" s="58">
        <v>97.370327496100202</v>
      </c>
      <c r="M1680" s="59">
        <v>0.58057578526878795</v>
      </c>
      <c r="N1680" s="59">
        <v>0.603407371253606</v>
      </c>
      <c r="O1680" s="59">
        <v>0.58176187130648105</v>
      </c>
      <c r="P1680" s="59">
        <v>0.56324300294804597</v>
      </c>
      <c r="Q1680" s="59">
        <v>0.53999330221486397</v>
      </c>
      <c r="R1680" s="59">
        <v>0.546184150256669</v>
      </c>
      <c r="S1680" s="59">
        <v>0.49742589652820801</v>
      </c>
    </row>
    <row r="1681" spans="1:19" x14ac:dyDescent="0.35">
      <c r="A1681" t="s">
        <v>1715</v>
      </c>
      <c r="B1681" t="s">
        <v>1716</v>
      </c>
      <c r="C1681" s="51" t="s">
        <v>60</v>
      </c>
      <c r="D1681" s="51" t="s">
        <v>236</v>
      </c>
      <c r="E1681" s="51" t="s">
        <v>3707</v>
      </c>
      <c r="F1681" s="58">
        <v>106.259757454298</v>
      </c>
      <c r="G1681" s="58">
        <v>121.016296889771</v>
      </c>
      <c r="H1681" s="58">
        <v>103.669666468025</v>
      </c>
      <c r="I1681" s="58">
        <v>114.563661775894</v>
      </c>
      <c r="J1681" s="58">
        <v>114.80506078809501</v>
      </c>
      <c r="K1681" s="58">
        <v>105.95385469916999</v>
      </c>
      <c r="L1681" s="58">
        <v>100.49638507621199</v>
      </c>
      <c r="M1681" s="59">
        <v>0.63212410282756404</v>
      </c>
      <c r="N1681" s="59">
        <v>0.67225484205151997</v>
      </c>
      <c r="O1681" s="59">
        <v>0.63638947770058696</v>
      </c>
      <c r="P1681" s="59">
        <v>0.60378155803606404</v>
      </c>
      <c r="Q1681" s="59">
        <v>0.567892992581428</v>
      </c>
      <c r="R1681" s="59">
        <v>0.57881530200211395</v>
      </c>
      <c r="S1681" s="59">
        <v>0.50962203547109697</v>
      </c>
    </row>
    <row r="1682" spans="1:19" x14ac:dyDescent="0.35">
      <c r="A1682" t="s">
        <v>1719</v>
      </c>
      <c r="B1682" t="s">
        <v>1720</v>
      </c>
      <c r="C1682" s="51" t="s">
        <v>60</v>
      </c>
      <c r="D1682" s="51" t="s">
        <v>236</v>
      </c>
      <c r="E1682" s="51" t="s">
        <v>3708</v>
      </c>
      <c r="F1682" s="58">
        <v>103.08474209842601</v>
      </c>
      <c r="G1682" s="58">
        <v>118.165976577655</v>
      </c>
      <c r="H1682" s="58">
        <v>102.624612759751</v>
      </c>
      <c r="I1682" s="58">
        <v>111.25398502607899</v>
      </c>
      <c r="J1682" s="58">
        <v>117.422880812617</v>
      </c>
      <c r="K1682" s="58">
        <v>106.08021366157</v>
      </c>
      <c r="L1682" s="58">
        <v>102.503346584322</v>
      </c>
      <c r="M1682" s="59">
        <v>0.51669937558724699</v>
      </c>
      <c r="N1682" s="59">
        <v>0.54085023593716497</v>
      </c>
      <c r="O1682" s="59">
        <v>0.51864889614742204</v>
      </c>
      <c r="P1682" s="59">
        <v>0.49796276647853399</v>
      </c>
      <c r="Q1682" s="59">
        <v>0.47272560618416498</v>
      </c>
      <c r="R1682" s="59">
        <v>0.47940328745040101</v>
      </c>
      <c r="S1682" s="59">
        <v>0.42741578659108898</v>
      </c>
    </row>
    <row r="1683" spans="1:19" x14ac:dyDescent="0.35">
      <c r="A1683" t="s">
        <v>1717</v>
      </c>
      <c r="B1683" t="s">
        <v>1718</v>
      </c>
      <c r="C1683" s="51" t="s">
        <v>60</v>
      </c>
      <c r="D1683" s="51" t="s">
        <v>236</v>
      </c>
      <c r="E1683" s="51" t="s">
        <v>3707</v>
      </c>
      <c r="F1683" s="58">
        <v>105.858920777481</v>
      </c>
      <c r="G1683" s="58">
        <v>124.645031518835</v>
      </c>
      <c r="H1683" s="58">
        <v>104.37230717517799</v>
      </c>
      <c r="I1683" s="58">
        <v>116.996039542779</v>
      </c>
      <c r="J1683" s="58">
        <v>124.69486584746301</v>
      </c>
      <c r="K1683" s="58">
        <v>100.021770387392</v>
      </c>
      <c r="L1683" s="58">
        <v>99.713465015765706</v>
      </c>
      <c r="M1683" s="59">
        <v>0.63294893173783495</v>
      </c>
      <c r="N1683" s="59">
        <v>0.67252727907880705</v>
      </c>
      <c r="O1683" s="59">
        <v>0.63737844669503196</v>
      </c>
      <c r="P1683" s="59">
        <v>0.60403350933621203</v>
      </c>
      <c r="Q1683" s="59">
        <v>0.56805150584884401</v>
      </c>
      <c r="R1683" s="59">
        <v>0.57960067298099005</v>
      </c>
      <c r="S1683" s="59">
        <v>0.50997049267085504</v>
      </c>
    </row>
    <row r="1684" spans="1:19" x14ac:dyDescent="0.35">
      <c r="A1684" t="s">
        <v>699</v>
      </c>
      <c r="B1684" t="s">
        <v>700</v>
      </c>
      <c r="C1684" s="51" t="s">
        <v>40</v>
      </c>
      <c r="D1684" s="51" t="s">
        <v>52</v>
      </c>
      <c r="E1684" s="51" t="s">
        <v>3707</v>
      </c>
      <c r="F1684" s="58">
        <v>105.318536790503</v>
      </c>
      <c r="G1684" s="58">
        <v>119.607956659026</v>
      </c>
      <c r="H1684" s="58">
        <v>103.837185211201</v>
      </c>
      <c r="I1684" s="58">
        <v>115.832872301284</v>
      </c>
      <c r="J1684" s="58">
        <v>128.308031765723</v>
      </c>
      <c r="K1684" s="58">
        <v>100.77986797677499</v>
      </c>
      <c r="L1684" s="58">
        <v>97.3073202005193</v>
      </c>
      <c r="M1684" s="59">
        <v>0.65482116128915102</v>
      </c>
      <c r="N1684" s="59">
        <v>0.68968582677200796</v>
      </c>
      <c r="O1684" s="59">
        <v>0.65782313500753398</v>
      </c>
      <c r="P1684" s="59">
        <v>0.63025698629100202</v>
      </c>
      <c r="Q1684" s="59">
        <v>0.59926695096010496</v>
      </c>
      <c r="R1684" s="59">
        <v>0.60839992527623099</v>
      </c>
      <c r="S1684" s="59">
        <v>0.54739644115863595</v>
      </c>
    </row>
    <row r="1685" spans="1:19" x14ac:dyDescent="0.35">
      <c r="A1685" t="s">
        <v>697</v>
      </c>
      <c r="B1685" t="s">
        <v>698</v>
      </c>
      <c r="C1685" s="51" t="s">
        <v>40</v>
      </c>
      <c r="D1685" s="51" t="s">
        <v>52</v>
      </c>
      <c r="E1685" s="51" t="s">
        <v>3707</v>
      </c>
      <c r="F1685" s="58">
        <v>113.153886132312</v>
      </c>
      <c r="G1685" s="58">
        <v>113.721081353942</v>
      </c>
      <c r="H1685" s="58">
        <v>95.991142856689706</v>
      </c>
      <c r="I1685" s="58">
        <v>114.460418314677</v>
      </c>
      <c r="J1685" s="58">
        <v>117.399523362311</v>
      </c>
      <c r="K1685" s="58">
        <v>94.470857861402806</v>
      </c>
      <c r="L1685" s="58">
        <v>98.843911319097103</v>
      </c>
      <c r="M1685" s="59">
        <v>0.65439646145002595</v>
      </c>
      <c r="N1685" s="59">
        <v>0.68991109820151897</v>
      </c>
      <c r="O1685" s="59">
        <v>0.65732334380315005</v>
      </c>
      <c r="P1685" s="59">
        <v>0.63053384905371002</v>
      </c>
      <c r="Q1685" s="59">
        <v>0.59964068655826697</v>
      </c>
      <c r="R1685" s="59">
        <v>0.60817051108522702</v>
      </c>
      <c r="S1685" s="59">
        <v>0.54774041386480699</v>
      </c>
    </row>
    <row r="1686" spans="1:19" x14ac:dyDescent="0.35">
      <c r="A1686" t="s">
        <v>2490</v>
      </c>
      <c r="B1686" t="s">
        <v>2491</v>
      </c>
      <c r="C1686" s="51" t="s">
        <v>60</v>
      </c>
      <c r="D1686" s="51" t="s">
        <v>80</v>
      </c>
      <c r="E1686" s="51" t="s">
        <v>3707</v>
      </c>
      <c r="F1686" s="58">
        <v>108.036350372068</v>
      </c>
      <c r="G1686" s="58">
        <v>103.601925193547</v>
      </c>
      <c r="H1686" s="58">
        <v>90.284733554832897</v>
      </c>
      <c r="I1686" s="58">
        <v>108.861282019176</v>
      </c>
      <c r="J1686" s="58">
        <v>127.398876793984</v>
      </c>
      <c r="K1686" s="58">
        <v>96.878053426781904</v>
      </c>
      <c r="L1686" s="58">
        <v>109.622902548203</v>
      </c>
      <c r="M1686" s="59">
        <v>0.65641473428739805</v>
      </c>
      <c r="N1686" s="59">
        <v>0.69144518014781997</v>
      </c>
      <c r="O1686" s="59">
        <v>0.65988454317789702</v>
      </c>
      <c r="P1686" s="59">
        <v>0.63201918836377002</v>
      </c>
      <c r="Q1686" s="59">
        <v>0.60036135517120204</v>
      </c>
      <c r="R1686" s="59">
        <v>0.60986791233074999</v>
      </c>
      <c r="S1686" s="59">
        <v>0.54441858431944101</v>
      </c>
    </row>
    <row r="1687" spans="1:19" x14ac:dyDescent="0.35">
      <c r="A1687" t="s">
        <v>2488</v>
      </c>
      <c r="B1687" t="s">
        <v>2489</v>
      </c>
      <c r="C1687" s="51" t="s">
        <v>60</v>
      </c>
      <c r="D1687" s="51" t="s">
        <v>80</v>
      </c>
      <c r="E1687" s="51" t="s">
        <v>3707</v>
      </c>
      <c r="F1687" s="58">
        <v>113.487816564532</v>
      </c>
      <c r="G1687" s="58">
        <v>111.535640862915</v>
      </c>
      <c r="H1687" s="58">
        <v>98.797930934661395</v>
      </c>
      <c r="I1687" s="58">
        <v>112.602704152264</v>
      </c>
      <c r="J1687" s="58">
        <v>132.04807110723701</v>
      </c>
      <c r="K1687" s="58">
        <v>95.366481472485205</v>
      </c>
      <c r="L1687" s="58">
        <v>108.54809519161201</v>
      </c>
      <c r="M1687" s="59">
        <v>0.70193675924283006</v>
      </c>
      <c r="N1687" s="59">
        <v>0.73418544795559704</v>
      </c>
      <c r="O1687" s="59">
        <v>0.70481274327170496</v>
      </c>
      <c r="P1687" s="59">
        <v>0.67910931861611601</v>
      </c>
      <c r="Q1687" s="59">
        <v>0.64867350504880905</v>
      </c>
      <c r="R1687" s="59">
        <v>0.65741026324437102</v>
      </c>
      <c r="S1687" s="59">
        <v>0.59260335857575097</v>
      </c>
    </row>
    <row r="1688" spans="1:19" x14ac:dyDescent="0.35">
      <c r="A1688" t="s">
        <v>2486</v>
      </c>
      <c r="B1688" t="s">
        <v>2487</v>
      </c>
      <c r="C1688" s="51" t="s">
        <v>60</v>
      </c>
      <c r="D1688" s="51" t="s">
        <v>80</v>
      </c>
      <c r="E1688" s="51" t="s">
        <v>3707</v>
      </c>
      <c r="F1688" s="58">
        <v>108.147988220196</v>
      </c>
      <c r="G1688" s="58">
        <v>108.247608275677</v>
      </c>
      <c r="H1688" s="58">
        <v>98.0928317225858</v>
      </c>
      <c r="I1688" s="58">
        <v>107.39242504721</v>
      </c>
      <c r="J1688" s="58">
        <v>130.425162643698</v>
      </c>
      <c r="K1688" s="58">
        <v>98.340423356789998</v>
      </c>
      <c r="L1688" s="58">
        <v>104.871373939024</v>
      </c>
      <c r="M1688" s="59">
        <v>0.65647331528688102</v>
      </c>
      <c r="N1688" s="59">
        <v>0.69111552410808297</v>
      </c>
      <c r="O1688" s="59">
        <v>0.66013711568145705</v>
      </c>
      <c r="P1688" s="59">
        <v>0.63150388677173297</v>
      </c>
      <c r="Q1688" s="59">
        <v>0.59968362137676601</v>
      </c>
      <c r="R1688" s="59">
        <v>0.60978843680436101</v>
      </c>
      <c r="S1688" s="59">
        <v>0.54381333579014202</v>
      </c>
    </row>
    <row r="1689" spans="1:19" x14ac:dyDescent="0.35">
      <c r="A1689" t="s">
        <v>2476</v>
      </c>
      <c r="B1689" t="s">
        <v>2477</v>
      </c>
      <c r="C1689" s="51" t="s">
        <v>40</v>
      </c>
      <c r="D1689" s="51" t="s">
        <v>80</v>
      </c>
      <c r="E1689" s="51" t="s">
        <v>3708</v>
      </c>
      <c r="F1689" s="58">
        <v>109.155350485794</v>
      </c>
      <c r="G1689" s="58">
        <v>110.82513042413299</v>
      </c>
      <c r="H1689" s="58">
        <v>98.277117469340297</v>
      </c>
      <c r="I1689" s="58">
        <v>111.50883252202701</v>
      </c>
      <c r="J1689" s="58">
        <v>131.061411868573</v>
      </c>
      <c r="K1689" s="58">
        <v>98.111566865814694</v>
      </c>
      <c r="L1689" s="58">
        <v>106.38291003071799</v>
      </c>
      <c r="M1689" s="59">
        <v>0.55626813296134403</v>
      </c>
      <c r="N1689" s="59">
        <v>0.57598944408508401</v>
      </c>
      <c r="O1689" s="59">
        <v>0.557630031477368</v>
      </c>
      <c r="P1689" s="59">
        <v>0.54113249703130395</v>
      </c>
      <c r="Q1689" s="59">
        <v>0.51927699066317801</v>
      </c>
      <c r="R1689" s="59">
        <v>0.52505341914084902</v>
      </c>
      <c r="S1689" s="59">
        <v>0.47412823520508901</v>
      </c>
    </row>
    <row r="1690" spans="1:19" x14ac:dyDescent="0.35">
      <c r="A1690" t="s">
        <v>701</v>
      </c>
      <c r="B1690" t="s">
        <v>702</v>
      </c>
      <c r="C1690" s="51" t="s">
        <v>40</v>
      </c>
      <c r="D1690" s="51" t="s">
        <v>52</v>
      </c>
      <c r="E1690" s="51" t="s">
        <v>3707</v>
      </c>
      <c r="F1690" s="58">
        <v>102.948635680845</v>
      </c>
      <c r="G1690" s="58">
        <v>112.48481684348199</v>
      </c>
      <c r="H1690" s="58">
        <v>111.113338559802</v>
      </c>
      <c r="I1690" s="58">
        <v>115.453655409373</v>
      </c>
      <c r="J1690" s="58">
        <v>126.46564048401601</v>
      </c>
      <c r="K1690" s="58">
        <v>102.610479111636</v>
      </c>
      <c r="L1690" s="58">
        <v>99.002741047372496</v>
      </c>
      <c r="M1690" s="59">
        <v>0.80896193884975998</v>
      </c>
      <c r="N1690" s="59">
        <v>0.83100398145939902</v>
      </c>
      <c r="O1690" s="59">
        <v>0.80363903482667998</v>
      </c>
      <c r="P1690" s="59">
        <v>0.786585166737235</v>
      </c>
      <c r="Q1690" s="59">
        <v>0.75959565488268899</v>
      </c>
      <c r="R1690" s="59">
        <v>0.76362380840100397</v>
      </c>
      <c r="S1690" s="59">
        <v>0.69806339003783202</v>
      </c>
    </row>
    <row r="1691" spans="1:19" x14ac:dyDescent="0.35">
      <c r="A1691" t="s">
        <v>2484</v>
      </c>
      <c r="B1691" t="s">
        <v>2485</v>
      </c>
      <c r="C1691" s="51" t="s">
        <v>40</v>
      </c>
      <c r="D1691" s="51" t="s">
        <v>80</v>
      </c>
      <c r="E1691" s="51" t="s">
        <v>3707</v>
      </c>
      <c r="F1691" s="58">
        <v>106.77567287182301</v>
      </c>
      <c r="G1691" s="58">
        <v>112.30442971479</v>
      </c>
      <c r="H1691" s="58">
        <v>102.77586754727901</v>
      </c>
      <c r="I1691" s="58">
        <v>117.831309369387</v>
      </c>
      <c r="J1691" s="58">
        <v>130.40986447893201</v>
      </c>
      <c r="K1691" s="58">
        <v>99.515313461057303</v>
      </c>
      <c r="L1691" s="58">
        <v>107.141871692588</v>
      </c>
      <c r="M1691" s="59">
        <v>0.65276889625057899</v>
      </c>
      <c r="N1691" s="59">
        <v>0.68965133406344503</v>
      </c>
      <c r="O1691" s="59">
        <v>0.65580252815951201</v>
      </c>
      <c r="P1691" s="59">
        <v>0.62999560991382297</v>
      </c>
      <c r="Q1691" s="59">
        <v>0.59853991777659199</v>
      </c>
      <c r="R1691" s="59">
        <v>0.60617982488417899</v>
      </c>
      <c r="S1691" s="59">
        <v>0.54247610770631405</v>
      </c>
    </row>
    <row r="1692" spans="1:19" x14ac:dyDescent="0.35">
      <c r="A1692" t="s">
        <v>2480</v>
      </c>
      <c r="B1692" t="s">
        <v>2481</v>
      </c>
      <c r="C1692" s="51" t="s">
        <v>40</v>
      </c>
      <c r="D1692" s="51" t="s">
        <v>80</v>
      </c>
      <c r="E1692" s="51" t="s">
        <v>3707</v>
      </c>
      <c r="F1692" s="58">
        <v>109.788966276468</v>
      </c>
      <c r="G1692" s="58">
        <v>113.02775220605599</v>
      </c>
      <c r="H1692" s="58">
        <v>106.544906887699</v>
      </c>
      <c r="I1692" s="58">
        <v>118.205372042279</v>
      </c>
      <c r="J1692" s="58">
        <v>139.90244810550701</v>
      </c>
      <c r="K1692" s="58">
        <v>98.062450839005095</v>
      </c>
      <c r="L1692" s="58">
        <v>107.194442881638</v>
      </c>
      <c r="M1692" s="59">
        <v>0.65647331528688102</v>
      </c>
      <c r="N1692" s="59">
        <v>0.69112468528677995</v>
      </c>
      <c r="O1692" s="59">
        <v>0.66014285397571004</v>
      </c>
      <c r="P1692" s="59">
        <v>0.63150388677173297</v>
      </c>
      <c r="Q1692" s="59">
        <v>0.59968362137676601</v>
      </c>
      <c r="R1692" s="59">
        <v>0.60978843680436101</v>
      </c>
      <c r="S1692" s="59">
        <v>0.54381907723523704</v>
      </c>
    </row>
    <row r="1693" spans="1:19" x14ac:dyDescent="0.35">
      <c r="A1693" t="s">
        <v>1713</v>
      </c>
      <c r="B1693" t="s">
        <v>1714</v>
      </c>
      <c r="C1693" s="51" t="s">
        <v>40</v>
      </c>
      <c r="D1693" s="51" t="s">
        <v>236</v>
      </c>
      <c r="E1693" s="51" t="s">
        <v>3707</v>
      </c>
      <c r="F1693" s="58">
        <v>107.49176084971501</v>
      </c>
      <c r="G1693" s="58">
        <v>117.037563267978</v>
      </c>
      <c r="H1693" s="58">
        <v>106.18180462206701</v>
      </c>
      <c r="I1693" s="58">
        <v>119.900887386421</v>
      </c>
      <c r="J1693" s="58">
        <v>114.840531296308</v>
      </c>
      <c r="K1693" s="58">
        <v>103.90768801674299</v>
      </c>
      <c r="L1693" s="58">
        <v>108.092227083594</v>
      </c>
      <c r="M1693" s="59">
        <v>0.632989012848724</v>
      </c>
      <c r="N1693" s="59">
        <v>0.67256824774984303</v>
      </c>
      <c r="O1693" s="59">
        <v>0.63742112173961196</v>
      </c>
      <c r="P1693" s="59">
        <v>0.60406988862967503</v>
      </c>
      <c r="Q1693" s="59">
        <v>0.56808413282813297</v>
      </c>
      <c r="R1693" s="59">
        <v>0.57963828752491497</v>
      </c>
      <c r="S1693" s="59">
        <v>0.51000814445145204</v>
      </c>
    </row>
    <row r="1694" spans="1:19" x14ac:dyDescent="0.35">
      <c r="A1694" t="s">
        <v>2308</v>
      </c>
      <c r="B1694" t="s">
        <v>2309</v>
      </c>
      <c r="C1694" s="51" t="s">
        <v>40</v>
      </c>
      <c r="D1694" s="51" t="s">
        <v>114</v>
      </c>
      <c r="E1694" s="51" t="s">
        <v>3707</v>
      </c>
      <c r="F1694" s="58">
        <v>109.96363253787401</v>
      </c>
      <c r="G1694" s="58">
        <v>111.45026003110399</v>
      </c>
      <c r="H1694" s="58">
        <v>109.21143915094</v>
      </c>
      <c r="I1694" s="58">
        <v>112.84667051917199</v>
      </c>
      <c r="J1694" s="58">
        <v>117.777006784411</v>
      </c>
      <c r="K1694" s="58">
        <v>95.168027956900403</v>
      </c>
      <c r="L1694" s="58">
        <v>105.198774691805</v>
      </c>
      <c r="M1694" s="59">
        <v>0.64535618472316503</v>
      </c>
      <c r="N1694" s="59">
        <v>0.68153788994735398</v>
      </c>
      <c r="O1694" s="59">
        <v>0.64956225710497595</v>
      </c>
      <c r="P1694" s="59">
        <v>0.62035719704936698</v>
      </c>
      <c r="Q1694" s="59">
        <v>0.58878010727151198</v>
      </c>
      <c r="R1694" s="59">
        <v>0.59899199233802103</v>
      </c>
      <c r="S1694" s="59">
        <v>0.53898891971080998</v>
      </c>
    </row>
    <row r="1695" spans="1:19" x14ac:dyDescent="0.35">
      <c r="A1695" t="s">
        <v>2342</v>
      </c>
      <c r="B1695" t="s">
        <v>2343</v>
      </c>
      <c r="C1695" s="51" t="s">
        <v>40</v>
      </c>
      <c r="D1695" s="51" t="s">
        <v>99</v>
      </c>
      <c r="E1695" s="51" t="s">
        <v>3708</v>
      </c>
      <c r="F1695" s="58">
        <v>106.98108869707301</v>
      </c>
      <c r="G1695" s="58">
        <v>116.14124521676101</v>
      </c>
      <c r="H1695" s="58">
        <v>112.899839529868</v>
      </c>
      <c r="I1695" s="58">
        <v>108.111152254884</v>
      </c>
      <c r="J1695" s="58">
        <v>121.456287799612</v>
      </c>
      <c r="K1695" s="58">
        <v>98.604871337719203</v>
      </c>
      <c r="L1695" s="58">
        <v>94.871298542324197</v>
      </c>
      <c r="M1695" s="59">
        <v>0.51775374628067605</v>
      </c>
      <c r="N1695" s="59">
        <v>0.53868472140391199</v>
      </c>
      <c r="O1695" s="59">
        <v>0.519645203342878</v>
      </c>
      <c r="P1695" s="59">
        <v>0.50153243227811395</v>
      </c>
      <c r="Q1695" s="59">
        <v>0.47868047097719901</v>
      </c>
      <c r="R1695" s="59">
        <v>0.485027663702783</v>
      </c>
      <c r="S1695" s="59">
        <v>0.43215642325901599</v>
      </c>
    </row>
    <row r="1696" spans="1:19" x14ac:dyDescent="0.35">
      <c r="A1696" t="s">
        <v>2340</v>
      </c>
      <c r="B1696" t="s">
        <v>2341</v>
      </c>
      <c r="C1696" s="51" t="s">
        <v>40</v>
      </c>
      <c r="D1696" s="51" t="s">
        <v>99</v>
      </c>
      <c r="E1696" s="51" t="s">
        <v>3708</v>
      </c>
      <c r="F1696" s="58">
        <v>106.98108869707301</v>
      </c>
      <c r="G1696" s="58">
        <v>116.14124521676101</v>
      </c>
      <c r="H1696" s="58">
        <v>112.899839529868</v>
      </c>
      <c r="I1696" s="58">
        <v>108.111152254884</v>
      </c>
      <c r="J1696" s="58">
        <v>121.456287799612</v>
      </c>
      <c r="K1696" s="58">
        <v>98.604871337719203</v>
      </c>
      <c r="L1696" s="58">
        <v>94.871298542324197</v>
      </c>
      <c r="M1696" s="59">
        <v>0.51775374628067605</v>
      </c>
      <c r="N1696" s="59">
        <v>0.53868472140391199</v>
      </c>
      <c r="O1696" s="59">
        <v>0.519645203342878</v>
      </c>
      <c r="P1696" s="59">
        <v>0.50153243227811395</v>
      </c>
      <c r="Q1696" s="59">
        <v>0.47868047097719901</v>
      </c>
      <c r="R1696" s="59">
        <v>0.485027663702783</v>
      </c>
      <c r="S1696" s="59">
        <v>0.43215642325901599</v>
      </c>
    </row>
    <row r="1697" spans="1:19" x14ac:dyDescent="0.35">
      <c r="A1697" t="s">
        <v>2336</v>
      </c>
      <c r="B1697" t="s">
        <v>2337</v>
      </c>
      <c r="C1697" s="51" t="s">
        <v>60</v>
      </c>
      <c r="D1697" s="51" t="s">
        <v>99</v>
      </c>
      <c r="E1697" s="51" t="s">
        <v>3707</v>
      </c>
      <c r="F1697" s="58">
        <v>96.927619294319598</v>
      </c>
      <c r="G1697" s="58">
        <v>106.912132487007</v>
      </c>
      <c r="H1697" s="58">
        <v>107.74125320665399</v>
      </c>
      <c r="I1697" s="58">
        <v>105.44498929446399</v>
      </c>
      <c r="J1697" s="58">
        <v>116.616324889125</v>
      </c>
      <c r="K1697" s="58">
        <v>95.2906259628881</v>
      </c>
      <c r="L1697" s="58">
        <v>95.7504149494426</v>
      </c>
      <c r="M1697" s="59">
        <v>0.63187407101067505</v>
      </c>
      <c r="N1697" s="59">
        <v>0.67001468786274598</v>
      </c>
      <c r="O1697" s="59">
        <v>0.63622439808157605</v>
      </c>
      <c r="P1697" s="59">
        <v>0.60519593892810797</v>
      </c>
      <c r="Q1697" s="59">
        <v>0.57118501849710801</v>
      </c>
      <c r="R1697" s="59">
        <v>0.58195255709460503</v>
      </c>
      <c r="S1697" s="59">
        <v>0.51269990646382002</v>
      </c>
    </row>
    <row r="1698" spans="1:19" x14ac:dyDescent="0.35">
      <c r="A1698" t="s">
        <v>2338</v>
      </c>
      <c r="B1698" t="s">
        <v>2339</v>
      </c>
      <c r="C1698" s="51" t="s">
        <v>40</v>
      </c>
      <c r="D1698" s="51" t="s">
        <v>99</v>
      </c>
      <c r="E1698" s="51" t="s">
        <v>3707</v>
      </c>
      <c r="F1698" s="58">
        <v>113.88761551184101</v>
      </c>
      <c r="G1698" s="58">
        <v>117.53913869701999</v>
      </c>
      <c r="H1698" s="58">
        <v>113.43499931699699</v>
      </c>
      <c r="I1698" s="58">
        <v>108.884062394594</v>
      </c>
      <c r="J1698" s="58">
        <v>123.71380467540099</v>
      </c>
      <c r="K1698" s="58">
        <v>95.4385817588348</v>
      </c>
      <c r="L1698" s="58">
        <v>94.708813386360006</v>
      </c>
      <c r="M1698" s="59">
        <v>0.63307806682559398</v>
      </c>
      <c r="N1698" s="59">
        <v>0.67092109694234403</v>
      </c>
      <c r="O1698" s="59">
        <v>0.63746683966203699</v>
      </c>
      <c r="P1698" s="59">
        <v>0.605761905746937</v>
      </c>
      <c r="Q1698" s="59">
        <v>0.57152699745594804</v>
      </c>
      <c r="R1698" s="59">
        <v>0.58278485737791497</v>
      </c>
      <c r="S1698" s="59">
        <v>0.51293970138858702</v>
      </c>
    </row>
    <row r="1699" spans="1:19" x14ac:dyDescent="0.35">
      <c r="A1699" t="s">
        <v>2328</v>
      </c>
      <c r="B1699" t="s">
        <v>2329</v>
      </c>
      <c r="C1699" s="51" t="s">
        <v>60</v>
      </c>
      <c r="D1699" s="51" t="s">
        <v>99</v>
      </c>
      <c r="E1699" s="51" t="s">
        <v>3707</v>
      </c>
      <c r="F1699" s="58">
        <v>109.233507902952</v>
      </c>
      <c r="G1699" s="58">
        <v>119.68988809209</v>
      </c>
      <c r="H1699" s="58">
        <v>119.331590995109</v>
      </c>
      <c r="I1699" s="58">
        <v>115.440833494158</v>
      </c>
      <c r="J1699" s="58">
        <v>127.53800805273001</v>
      </c>
      <c r="K1699" s="58">
        <v>97.042532205017096</v>
      </c>
      <c r="L1699" s="58">
        <v>92.417892674586497</v>
      </c>
      <c r="M1699" s="59">
        <v>0.631310896565905</v>
      </c>
      <c r="N1699" s="59">
        <v>0.66978895142928097</v>
      </c>
      <c r="O1699" s="59">
        <v>0.63542243318052805</v>
      </c>
      <c r="P1699" s="59">
        <v>0.60481909412931101</v>
      </c>
      <c r="Q1699" s="59">
        <v>0.57080108557085896</v>
      </c>
      <c r="R1699" s="59">
        <v>0.58118267905972298</v>
      </c>
      <c r="S1699" s="59">
        <v>0.51210131268828996</v>
      </c>
    </row>
    <row r="1700" spans="1:19" x14ac:dyDescent="0.35">
      <c r="A1700" t="s">
        <v>2332</v>
      </c>
      <c r="B1700" t="s">
        <v>2333</v>
      </c>
      <c r="C1700" s="51" t="s">
        <v>60</v>
      </c>
      <c r="D1700" s="51" t="s">
        <v>99</v>
      </c>
      <c r="E1700" s="51" t="s">
        <v>3708</v>
      </c>
      <c r="F1700" s="58">
        <v>106.98108869707301</v>
      </c>
      <c r="G1700" s="58">
        <v>116.14124521676101</v>
      </c>
      <c r="H1700" s="58">
        <v>112.899839529868</v>
      </c>
      <c r="I1700" s="58">
        <v>108.111152254884</v>
      </c>
      <c r="J1700" s="58">
        <v>121.456287799612</v>
      </c>
      <c r="K1700" s="58">
        <v>98.604871337719203</v>
      </c>
      <c r="L1700" s="58">
        <v>94.871298542324197</v>
      </c>
      <c r="M1700" s="59">
        <v>0.51775374628067605</v>
      </c>
      <c r="N1700" s="59">
        <v>0.53868472140391199</v>
      </c>
      <c r="O1700" s="59">
        <v>0.519645203342878</v>
      </c>
      <c r="P1700" s="59">
        <v>0.50153243227811395</v>
      </c>
      <c r="Q1700" s="59">
        <v>0.47868047097719901</v>
      </c>
      <c r="R1700" s="59">
        <v>0.485027663702783</v>
      </c>
      <c r="S1700" s="59">
        <v>0.43215642325901599</v>
      </c>
    </row>
    <row r="1701" spans="1:19" x14ac:dyDescent="0.35">
      <c r="A1701" t="s">
        <v>2326</v>
      </c>
      <c r="B1701" t="s">
        <v>2327</v>
      </c>
      <c r="C1701" s="51" t="s">
        <v>60</v>
      </c>
      <c r="D1701" s="51" t="s">
        <v>99</v>
      </c>
      <c r="E1701" s="51" t="s">
        <v>3707</v>
      </c>
      <c r="F1701" s="58">
        <v>111.577902713649</v>
      </c>
      <c r="G1701" s="58">
        <v>118.2107202071</v>
      </c>
      <c r="H1701" s="58">
        <v>106.038681812363</v>
      </c>
      <c r="I1701" s="58">
        <v>99.864333419439504</v>
      </c>
      <c r="J1701" s="58">
        <v>116.503736187545</v>
      </c>
      <c r="K1701" s="58">
        <v>92.838092526607795</v>
      </c>
      <c r="L1701" s="58">
        <v>92.565225943260899</v>
      </c>
      <c r="M1701" s="59">
        <v>0.71193605057807696</v>
      </c>
      <c r="N1701" s="59">
        <v>0.73973549924299398</v>
      </c>
      <c r="O1701" s="59">
        <v>0.71293397602689201</v>
      </c>
      <c r="P1701" s="59">
        <v>0.685668868618732</v>
      </c>
      <c r="Q1701" s="59">
        <v>0.65161005260751304</v>
      </c>
      <c r="R1701" s="59">
        <v>0.65901462002230005</v>
      </c>
      <c r="S1701" s="59">
        <v>0.55814007836130997</v>
      </c>
    </row>
    <row r="1702" spans="1:19" x14ac:dyDescent="0.35">
      <c r="A1702" t="s">
        <v>2330</v>
      </c>
      <c r="B1702" t="s">
        <v>2331</v>
      </c>
      <c r="C1702" s="51" t="s">
        <v>60</v>
      </c>
      <c r="D1702" s="51" t="s">
        <v>99</v>
      </c>
      <c r="E1702" s="51" t="s">
        <v>3708</v>
      </c>
      <c r="F1702" s="58">
        <v>106.98108869707301</v>
      </c>
      <c r="G1702" s="58">
        <v>116.14124521676101</v>
      </c>
      <c r="H1702" s="58">
        <v>112.899839529868</v>
      </c>
      <c r="I1702" s="58">
        <v>108.111152254884</v>
      </c>
      <c r="J1702" s="58">
        <v>121.456287799612</v>
      </c>
      <c r="K1702" s="58">
        <v>98.604871337719203</v>
      </c>
      <c r="L1702" s="58">
        <v>94.871298542324197</v>
      </c>
      <c r="M1702" s="59">
        <v>0.51775374628067605</v>
      </c>
      <c r="N1702" s="59">
        <v>0.53868472140391199</v>
      </c>
      <c r="O1702" s="59">
        <v>0.519645203342878</v>
      </c>
      <c r="P1702" s="59">
        <v>0.50153243227811395</v>
      </c>
      <c r="Q1702" s="59">
        <v>0.47868047097719901</v>
      </c>
      <c r="R1702" s="59">
        <v>0.485027663702783</v>
      </c>
      <c r="S1702" s="59">
        <v>0.43215642325901599</v>
      </c>
    </row>
    <row r="1703" spans="1:19" x14ac:dyDescent="0.35">
      <c r="A1703" t="s">
        <v>2334</v>
      </c>
      <c r="B1703" t="s">
        <v>2335</v>
      </c>
      <c r="C1703" s="51" t="s">
        <v>60</v>
      </c>
      <c r="D1703" s="51" t="s">
        <v>99</v>
      </c>
      <c r="E1703" s="51" t="s">
        <v>3708</v>
      </c>
      <c r="F1703" s="58">
        <v>106.98108869707301</v>
      </c>
      <c r="G1703" s="58">
        <v>116.14124521676101</v>
      </c>
      <c r="H1703" s="58">
        <v>112.899839529868</v>
      </c>
      <c r="I1703" s="58">
        <v>108.111152254884</v>
      </c>
      <c r="J1703" s="58">
        <v>121.456287799612</v>
      </c>
      <c r="K1703" s="58">
        <v>98.604871337719203</v>
      </c>
      <c r="L1703" s="58">
        <v>94.871298542324197</v>
      </c>
      <c r="M1703" s="59">
        <v>0.51775374628067605</v>
      </c>
      <c r="N1703" s="59">
        <v>0.53868472140391199</v>
      </c>
      <c r="O1703" s="59">
        <v>0.519645203342878</v>
      </c>
      <c r="P1703" s="59">
        <v>0.50153243227811395</v>
      </c>
      <c r="Q1703" s="59">
        <v>0.47868047097719901</v>
      </c>
      <c r="R1703" s="59">
        <v>0.485027663702783</v>
      </c>
      <c r="S1703" s="59">
        <v>0.43215642325901599</v>
      </c>
    </row>
    <row r="1704" spans="1:19" x14ac:dyDescent="0.35">
      <c r="A1704" t="s">
        <v>2114</v>
      </c>
      <c r="B1704" t="s">
        <v>2115</v>
      </c>
      <c r="C1704" s="51" t="s">
        <v>60</v>
      </c>
      <c r="D1704" s="51" t="s">
        <v>44</v>
      </c>
      <c r="E1704" s="51" t="s">
        <v>3708</v>
      </c>
      <c r="F1704" s="58">
        <v>100.654652677301</v>
      </c>
      <c r="G1704" s="58">
        <v>112.069443531666</v>
      </c>
      <c r="H1704" s="58">
        <v>111.620244451887</v>
      </c>
      <c r="I1704" s="58">
        <v>105.474991939742</v>
      </c>
      <c r="J1704" s="58">
        <v>120.66696040868101</v>
      </c>
      <c r="K1704" s="58">
        <v>102.860164192013</v>
      </c>
      <c r="L1704" s="58">
        <v>103.85810054532701</v>
      </c>
      <c r="M1704" s="59">
        <v>0.56367023645847902</v>
      </c>
      <c r="N1704" s="59">
        <v>0.57797049683402202</v>
      </c>
      <c r="O1704" s="59">
        <v>0.55291296948338797</v>
      </c>
      <c r="P1704" s="59">
        <v>0.54141257349406702</v>
      </c>
      <c r="Q1704" s="59">
        <v>0.51736602796242204</v>
      </c>
      <c r="R1704" s="59">
        <v>0.51818930442029698</v>
      </c>
      <c r="S1704" s="59">
        <v>0.452683318236896</v>
      </c>
    </row>
    <row r="1705" spans="1:19" x14ac:dyDescent="0.35">
      <c r="A1705" t="s">
        <v>3040</v>
      </c>
      <c r="B1705" t="s">
        <v>3041</v>
      </c>
      <c r="C1705" s="51" t="s">
        <v>60</v>
      </c>
      <c r="D1705" s="51" t="s">
        <v>199</v>
      </c>
      <c r="E1705" s="51" t="s">
        <v>3708</v>
      </c>
      <c r="F1705" s="58">
        <v>102.985010830969</v>
      </c>
      <c r="G1705" s="58">
        <v>122.79871620163399</v>
      </c>
      <c r="H1705" s="58">
        <v>118.492597822582</v>
      </c>
      <c r="I1705" s="58">
        <v>114.34658006991999</v>
      </c>
      <c r="J1705" s="58">
        <v>126.689418370525</v>
      </c>
      <c r="K1705" s="58">
        <v>102.53149329380599</v>
      </c>
      <c r="L1705" s="58">
        <v>94.791660445961199</v>
      </c>
      <c r="M1705" s="59">
        <v>0.55886485035121103</v>
      </c>
      <c r="N1705" s="59">
        <v>0.58002753720631905</v>
      </c>
      <c r="O1705" s="59">
        <v>0.56023368072183499</v>
      </c>
      <c r="P1705" s="59">
        <v>0.54375388664913704</v>
      </c>
      <c r="Q1705" s="59">
        <v>0.52090431664442904</v>
      </c>
      <c r="R1705" s="59">
        <v>0.52525781018241202</v>
      </c>
      <c r="S1705" s="59">
        <v>0.47523891050079498</v>
      </c>
    </row>
    <row r="1706" spans="1:19" x14ac:dyDescent="0.35">
      <c r="A1706" t="s">
        <v>2426</v>
      </c>
      <c r="B1706" t="s">
        <v>2427</v>
      </c>
      <c r="C1706" s="51" t="s">
        <v>40</v>
      </c>
      <c r="D1706" s="51" t="s">
        <v>109</v>
      </c>
      <c r="E1706" s="51" t="s">
        <v>3707</v>
      </c>
      <c r="F1706" s="58">
        <v>108.830814236489</v>
      </c>
      <c r="G1706" s="58">
        <v>123.10475999892</v>
      </c>
      <c r="H1706" s="58">
        <v>97.778293628518398</v>
      </c>
      <c r="I1706" s="58">
        <v>95.268206554262207</v>
      </c>
      <c r="J1706" s="58">
        <v>121.76644964490001</v>
      </c>
      <c r="K1706" s="58">
        <v>94.2865767303486</v>
      </c>
      <c r="L1706" s="58">
        <v>93.251665035948207</v>
      </c>
      <c r="M1706" s="59">
        <v>0.61359003085266495</v>
      </c>
      <c r="N1706" s="59">
        <v>0.65459588102555</v>
      </c>
      <c r="O1706" s="59">
        <v>0.61798224757275999</v>
      </c>
      <c r="P1706" s="59">
        <v>0.58348991632388203</v>
      </c>
      <c r="Q1706" s="59">
        <v>0.54593446544064295</v>
      </c>
      <c r="R1706" s="59">
        <v>0.55801656983217296</v>
      </c>
      <c r="S1706" s="59">
        <v>0.47143421816988501</v>
      </c>
    </row>
    <row r="1707" spans="1:19" x14ac:dyDescent="0.35">
      <c r="A1707" t="s">
        <v>2812</v>
      </c>
      <c r="B1707" t="s">
        <v>2813</v>
      </c>
      <c r="C1707" s="51" t="s">
        <v>60</v>
      </c>
      <c r="D1707" s="51" t="s">
        <v>146</v>
      </c>
      <c r="E1707" s="51" t="s">
        <v>3707</v>
      </c>
      <c r="F1707" s="58">
        <v>102.84846747464699</v>
      </c>
      <c r="G1707" s="58">
        <v>106.66003071582099</v>
      </c>
      <c r="H1707" s="58">
        <v>123.360702333289</v>
      </c>
      <c r="I1707" s="58">
        <v>95.729700053479505</v>
      </c>
      <c r="J1707" s="58">
        <v>116.589010184841</v>
      </c>
      <c r="K1707" s="58">
        <v>105.622397482644</v>
      </c>
      <c r="L1707" s="58">
        <v>95.871964896098902</v>
      </c>
      <c r="M1707" s="59">
        <v>0.65763049663198403</v>
      </c>
      <c r="N1707" s="59">
        <v>0.69274712025030605</v>
      </c>
      <c r="O1707" s="59">
        <v>0.66168325213886403</v>
      </c>
      <c r="P1707" s="59">
        <v>0.633024353063943</v>
      </c>
      <c r="Q1707" s="59">
        <v>0.60158937680316305</v>
      </c>
      <c r="R1707" s="59">
        <v>0.61173579745852502</v>
      </c>
      <c r="S1707" s="59">
        <v>0.54460197793795595</v>
      </c>
    </row>
    <row r="1708" spans="1:19" x14ac:dyDescent="0.35">
      <c r="A1708" t="s">
        <v>1874</v>
      </c>
      <c r="B1708" t="s">
        <v>1875</v>
      </c>
      <c r="C1708" s="51" t="s">
        <v>60</v>
      </c>
      <c r="D1708" s="51" t="s">
        <v>55</v>
      </c>
      <c r="E1708" s="51" t="s">
        <v>3707</v>
      </c>
      <c r="F1708" s="58">
        <v>103.930600882166</v>
      </c>
      <c r="G1708" s="58">
        <v>122.787448165732</v>
      </c>
      <c r="H1708" s="58">
        <v>130.03478673768799</v>
      </c>
      <c r="I1708" s="58">
        <v>113.260407952045</v>
      </c>
      <c r="J1708" s="58">
        <v>126.864406211044</v>
      </c>
      <c r="K1708" s="58">
        <v>108.337016835765</v>
      </c>
      <c r="L1708" s="58">
        <v>97.747087684289795</v>
      </c>
      <c r="M1708" s="59">
        <v>0.77432704685289</v>
      </c>
      <c r="N1708" s="59">
        <v>0.80163428430016204</v>
      </c>
      <c r="O1708" s="59">
        <v>0.77599103469114505</v>
      </c>
      <c r="P1708" s="59">
        <v>0.75282260304331095</v>
      </c>
      <c r="Q1708" s="59">
        <v>0.72319511901018996</v>
      </c>
      <c r="R1708" s="59">
        <v>0.729481056390066</v>
      </c>
      <c r="S1708" s="59">
        <v>0.66114366390183499</v>
      </c>
    </row>
    <row r="1709" spans="1:19" x14ac:dyDescent="0.35">
      <c r="A1709" t="s">
        <v>3531</v>
      </c>
      <c r="B1709" t="s">
        <v>3532</v>
      </c>
      <c r="C1709" s="51" t="s">
        <v>60</v>
      </c>
      <c r="D1709" s="51" t="s">
        <v>44</v>
      </c>
      <c r="E1709" s="51" t="s">
        <v>3707</v>
      </c>
      <c r="F1709" s="58">
        <v>104.793609511461</v>
      </c>
      <c r="G1709" s="58">
        <v>106.886672639122</v>
      </c>
      <c r="H1709" s="58">
        <v>118.908917264021</v>
      </c>
      <c r="I1709" s="58">
        <v>104.276604201616</v>
      </c>
      <c r="J1709" s="58">
        <v>102.633898810684</v>
      </c>
      <c r="K1709" s="58">
        <v>89.752158992052102</v>
      </c>
      <c r="L1709" s="58">
        <v>90.912777299770994</v>
      </c>
      <c r="M1709" s="59">
        <v>0.74670488161913595</v>
      </c>
      <c r="N1709" s="59">
        <v>0.78217407053668797</v>
      </c>
      <c r="O1709" s="59">
        <v>0.74993474648714498</v>
      </c>
      <c r="P1709" s="59">
        <v>0.72484774761550197</v>
      </c>
      <c r="Q1709" s="59">
        <v>0.69331772594881602</v>
      </c>
      <c r="R1709" s="59">
        <v>0.70040208527319703</v>
      </c>
      <c r="S1709" s="59">
        <v>0.63909249152428005</v>
      </c>
    </row>
    <row r="1710" spans="1:19" x14ac:dyDescent="0.35">
      <c r="A1710" t="s">
        <v>3042</v>
      </c>
      <c r="B1710" t="s">
        <v>3043</v>
      </c>
      <c r="C1710" s="51" t="s">
        <v>60</v>
      </c>
      <c r="D1710" s="51" t="s">
        <v>199</v>
      </c>
      <c r="E1710" s="51" t="s">
        <v>3707</v>
      </c>
      <c r="F1710" s="58">
        <v>105.26987273831</v>
      </c>
      <c r="G1710" s="58">
        <v>124.110046199084</v>
      </c>
      <c r="H1710" s="58">
        <v>120.498057023455</v>
      </c>
      <c r="I1710" s="58">
        <v>116.520515114009</v>
      </c>
      <c r="J1710" s="58">
        <v>128.61283684038199</v>
      </c>
      <c r="K1710" s="58">
        <v>102.125424664546</v>
      </c>
      <c r="L1710" s="58">
        <v>96.190321953353802</v>
      </c>
      <c r="M1710" s="59">
        <v>0.653355803854481</v>
      </c>
      <c r="N1710" s="59">
        <v>0.69045530769719299</v>
      </c>
      <c r="O1710" s="59">
        <v>0.65673023816378595</v>
      </c>
      <c r="P1710" s="59">
        <v>0.63039021903388004</v>
      </c>
      <c r="Q1710" s="59">
        <v>0.59840640716417204</v>
      </c>
      <c r="R1710" s="59">
        <v>0.60551228473461005</v>
      </c>
      <c r="S1710" s="59">
        <v>0.54188509038879495</v>
      </c>
    </row>
    <row r="1711" spans="1:19" x14ac:dyDescent="0.35">
      <c r="A1711" t="s">
        <v>2608</v>
      </c>
      <c r="B1711" t="s">
        <v>2609</v>
      </c>
      <c r="C1711" s="51" t="s">
        <v>40</v>
      </c>
      <c r="D1711" s="51" t="s">
        <v>80</v>
      </c>
      <c r="E1711" s="51" t="s">
        <v>3707</v>
      </c>
      <c r="F1711" s="58">
        <v>94.953607076419203</v>
      </c>
      <c r="G1711" s="58">
        <v>129.500438044703</v>
      </c>
      <c r="H1711" s="58">
        <v>114.251790298907</v>
      </c>
      <c r="I1711" s="58">
        <v>113.06566119515399</v>
      </c>
      <c r="J1711" s="58">
        <v>123.554114999649</v>
      </c>
      <c r="K1711" s="58">
        <v>104.005662077925</v>
      </c>
      <c r="L1711" s="58">
        <v>99.733101080380493</v>
      </c>
      <c r="M1711" s="59">
        <v>0.70665288105058199</v>
      </c>
      <c r="N1711" s="59">
        <v>0.74300067114286605</v>
      </c>
      <c r="O1711" s="59">
        <v>0.70955968947565795</v>
      </c>
      <c r="P1711" s="59">
        <v>0.679691184964205</v>
      </c>
      <c r="Q1711" s="59">
        <v>0.64462796542156897</v>
      </c>
      <c r="R1711" s="59">
        <v>0.65471944982032104</v>
      </c>
      <c r="S1711" s="59">
        <v>0.58216672659026103</v>
      </c>
    </row>
    <row r="1712" spans="1:19" x14ac:dyDescent="0.35">
      <c r="A1712" t="s">
        <v>3144</v>
      </c>
      <c r="B1712" t="s">
        <v>3145</v>
      </c>
      <c r="C1712" s="51" t="s">
        <v>40</v>
      </c>
      <c r="D1712" s="51" t="s">
        <v>49</v>
      </c>
      <c r="E1712" s="51" t="s">
        <v>3707</v>
      </c>
      <c r="F1712" s="58">
        <v>95.474022962968604</v>
      </c>
      <c r="G1712" s="58">
        <v>123.19244042989401</v>
      </c>
      <c r="H1712" s="58">
        <v>112.227230405936</v>
      </c>
      <c r="I1712" s="58">
        <v>106.254010783474</v>
      </c>
      <c r="J1712" s="58">
        <v>113.327895092997</v>
      </c>
      <c r="K1712" s="58">
        <v>97.203834809696403</v>
      </c>
      <c r="L1712" s="58">
        <v>95.730184529027994</v>
      </c>
      <c r="M1712" s="59">
        <v>0.63737226169604799</v>
      </c>
      <c r="N1712" s="59">
        <v>0.67671611558311695</v>
      </c>
      <c r="O1712" s="59">
        <v>0.64171270720417695</v>
      </c>
      <c r="P1712" s="59">
        <v>0.61003946869331505</v>
      </c>
      <c r="Q1712" s="59">
        <v>0.57506751114074595</v>
      </c>
      <c r="R1712" s="59">
        <v>0.58605918513404998</v>
      </c>
      <c r="S1712" s="59">
        <v>0.519418596356784</v>
      </c>
    </row>
    <row r="1713" spans="1:19" x14ac:dyDescent="0.35">
      <c r="A1713" t="s">
        <v>2606</v>
      </c>
      <c r="B1713" t="s">
        <v>2607</v>
      </c>
      <c r="C1713" s="51" t="s">
        <v>40</v>
      </c>
      <c r="D1713" s="51" t="s">
        <v>80</v>
      </c>
      <c r="E1713" s="51" t="s">
        <v>3708</v>
      </c>
      <c r="F1713" s="58">
        <v>101.692999361315</v>
      </c>
      <c r="G1713" s="58">
        <v>120.94583060110899</v>
      </c>
      <c r="H1713" s="58">
        <v>107.472065829101</v>
      </c>
      <c r="I1713" s="58">
        <v>105.440280501779</v>
      </c>
      <c r="J1713" s="58">
        <v>118.696151409484</v>
      </c>
      <c r="K1713" s="58">
        <v>100.08766203988399</v>
      </c>
      <c r="L1713" s="58">
        <v>102.081545667162</v>
      </c>
      <c r="M1713" s="59">
        <v>0.47927591903772898</v>
      </c>
      <c r="N1713" s="59">
        <v>0.49976981450519198</v>
      </c>
      <c r="O1713" s="59">
        <v>0.47806082854305998</v>
      </c>
      <c r="P1713" s="59">
        <v>0.46118480241006299</v>
      </c>
      <c r="Q1713" s="59">
        <v>0.43713944112299402</v>
      </c>
      <c r="R1713" s="59">
        <v>0.44218650079610999</v>
      </c>
      <c r="S1713" s="59">
        <v>0.38842067837576699</v>
      </c>
    </row>
    <row r="1714" spans="1:19" x14ac:dyDescent="0.35">
      <c r="A1714" t="s">
        <v>2604</v>
      </c>
      <c r="B1714" t="s">
        <v>2605</v>
      </c>
      <c r="C1714" s="51" t="s">
        <v>40</v>
      </c>
      <c r="D1714" s="51" t="s">
        <v>80</v>
      </c>
      <c r="E1714" s="51" t="s">
        <v>3708</v>
      </c>
      <c r="F1714" s="58">
        <v>101.692999361315</v>
      </c>
      <c r="G1714" s="58">
        <v>120.94583060110899</v>
      </c>
      <c r="H1714" s="58">
        <v>107.472065829101</v>
      </c>
      <c r="I1714" s="58">
        <v>105.440280501779</v>
      </c>
      <c r="J1714" s="58">
        <v>118.696151409484</v>
      </c>
      <c r="K1714" s="58">
        <v>100.08766203988399</v>
      </c>
      <c r="L1714" s="58">
        <v>102.081545667162</v>
      </c>
      <c r="M1714" s="59">
        <v>0.47927591903772898</v>
      </c>
      <c r="N1714" s="59">
        <v>0.49976981450519198</v>
      </c>
      <c r="O1714" s="59">
        <v>0.47806082854305998</v>
      </c>
      <c r="P1714" s="59">
        <v>0.46118480241006299</v>
      </c>
      <c r="Q1714" s="59">
        <v>0.43713944112299402</v>
      </c>
      <c r="R1714" s="59">
        <v>0.44218650079610999</v>
      </c>
      <c r="S1714" s="59">
        <v>0.38842067837576699</v>
      </c>
    </row>
    <row r="1715" spans="1:19" x14ac:dyDescent="0.35">
      <c r="A1715" t="s">
        <v>3142</v>
      </c>
      <c r="B1715" t="s">
        <v>3143</v>
      </c>
      <c r="C1715" s="51" t="s">
        <v>60</v>
      </c>
      <c r="D1715" s="51" t="s">
        <v>49</v>
      </c>
      <c r="E1715" s="51" t="s">
        <v>3707</v>
      </c>
      <c r="F1715" s="58">
        <v>99.995541511134903</v>
      </c>
      <c r="G1715" s="58">
        <v>123.255186635649</v>
      </c>
      <c r="H1715" s="58">
        <v>119.754907719793</v>
      </c>
      <c r="I1715" s="58">
        <v>113.945123677426</v>
      </c>
      <c r="J1715" s="58">
        <v>123.328406745346</v>
      </c>
      <c r="K1715" s="58">
        <v>102.581589691875</v>
      </c>
      <c r="L1715" s="58">
        <v>95.920601617178406</v>
      </c>
      <c r="M1715" s="59">
        <v>0.63887914395134604</v>
      </c>
      <c r="N1715" s="59">
        <v>0.67778441175526405</v>
      </c>
      <c r="O1715" s="59">
        <v>0.64330656079904902</v>
      </c>
      <c r="P1715" s="59">
        <v>0.61103274743384905</v>
      </c>
      <c r="Q1715" s="59">
        <v>0.57591332342842105</v>
      </c>
      <c r="R1715" s="59">
        <v>0.58742013438882501</v>
      </c>
      <c r="S1715" s="59">
        <v>0.52031423983510605</v>
      </c>
    </row>
    <row r="1716" spans="1:19" x14ac:dyDescent="0.35">
      <c r="A1716" t="s">
        <v>2600</v>
      </c>
      <c r="B1716" t="s">
        <v>2601</v>
      </c>
      <c r="C1716" s="51" t="s">
        <v>60</v>
      </c>
      <c r="D1716" s="51" t="s">
        <v>80</v>
      </c>
      <c r="E1716" s="51" t="s">
        <v>3708</v>
      </c>
      <c r="F1716" s="58">
        <v>101.692999361315</v>
      </c>
      <c r="G1716" s="58">
        <v>120.94583060110899</v>
      </c>
      <c r="H1716" s="58">
        <v>107.472065829101</v>
      </c>
      <c r="I1716" s="58">
        <v>105.440280501779</v>
      </c>
      <c r="J1716" s="58">
        <v>118.696151409484</v>
      </c>
      <c r="K1716" s="58">
        <v>100.08766203988399</v>
      </c>
      <c r="L1716" s="58">
        <v>102.081545667162</v>
      </c>
      <c r="M1716" s="59">
        <v>0.47927591903772898</v>
      </c>
      <c r="N1716" s="59">
        <v>0.49976981450519198</v>
      </c>
      <c r="O1716" s="59">
        <v>0.47806082854305998</v>
      </c>
      <c r="P1716" s="59">
        <v>0.46118480241006299</v>
      </c>
      <c r="Q1716" s="59">
        <v>0.43713944112299402</v>
      </c>
      <c r="R1716" s="59">
        <v>0.44218650079610999</v>
      </c>
      <c r="S1716" s="59">
        <v>0.38842067837576699</v>
      </c>
    </row>
    <row r="1717" spans="1:19" x14ac:dyDescent="0.35">
      <c r="A1717" t="s">
        <v>1234</v>
      </c>
      <c r="B1717" t="s">
        <v>1235</v>
      </c>
      <c r="C1717" s="51" t="s">
        <v>40</v>
      </c>
      <c r="D1717" s="51" t="s">
        <v>52</v>
      </c>
      <c r="E1717" s="51" t="s">
        <v>3707</v>
      </c>
      <c r="F1717" s="58">
        <v>88.234778220985206</v>
      </c>
      <c r="G1717" s="58">
        <v>100.809843872825</v>
      </c>
      <c r="H1717" s="58">
        <v>113.831991127422</v>
      </c>
      <c r="I1717" s="58">
        <v>94.313021595041306</v>
      </c>
      <c r="J1717" s="58">
        <v>120.12756738786599</v>
      </c>
      <c r="K1717" s="58">
        <v>115.80819114847</v>
      </c>
      <c r="L1717" s="58">
        <v>112.25112715234999</v>
      </c>
      <c r="M1717" s="59">
        <v>0.64090373648184995</v>
      </c>
      <c r="N1717" s="59">
        <v>0.67831383576836901</v>
      </c>
      <c r="O1717" s="59">
        <v>0.64344157831024296</v>
      </c>
      <c r="P1717" s="59">
        <v>0.61347059855917696</v>
      </c>
      <c r="Q1717" s="59">
        <v>0.57913321022173403</v>
      </c>
      <c r="R1717" s="59">
        <v>0.58896513725605104</v>
      </c>
      <c r="S1717" s="59">
        <v>0.52030813338918003</v>
      </c>
    </row>
    <row r="1718" spans="1:19" x14ac:dyDescent="0.35">
      <c r="A1718" t="s">
        <v>3044</v>
      </c>
      <c r="B1718" t="s">
        <v>3045</v>
      </c>
      <c r="C1718" s="51" t="s">
        <v>40</v>
      </c>
      <c r="D1718" s="51" t="s">
        <v>199</v>
      </c>
      <c r="E1718" s="51" t="s">
        <v>3707</v>
      </c>
      <c r="F1718" s="58">
        <v>104.202103691876</v>
      </c>
      <c r="G1718" s="58">
        <v>126.41266769321599</v>
      </c>
      <c r="H1718" s="58">
        <v>114.84625678942299</v>
      </c>
      <c r="I1718" s="58">
        <v>115.471313381938</v>
      </c>
      <c r="J1718" s="58">
        <v>126.00785376168901</v>
      </c>
      <c r="K1718" s="58">
        <v>99.768633941527199</v>
      </c>
      <c r="L1718" s="58">
        <v>96.494810708614096</v>
      </c>
      <c r="M1718" s="59">
        <v>0.65328829296770696</v>
      </c>
      <c r="N1718" s="59">
        <v>0.69037958078485895</v>
      </c>
      <c r="O1718" s="59">
        <v>0.65665784372177205</v>
      </c>
      <c r="P1718" s="59">
        <v>0.63032491470435104</v>
      </c>
      <c r="Q1718" s="59">
        <v>0.59834609683478202</v>
      </c>
      <c r="R1718" s="59">
        <v>0.60544194970717402</v>
      </c>
      <c r="S1718" s="59">
        <v>0.54182449559264201</v>
      </c>
    </row>
    <row r="1719" spans="1:19" x14ac:dyDescent="0.35">
      <c r="A1719" t="s">
        <v>2744</v>
      </c>
      <c r="B1719" t="s">
        <v>2745</v>
      </c>
      <c r="C1719" s="51" t="s">
        <v>60</v>
      </c>
      <c r="D1719" s="51" t="s">
        <v>440</v>
      </c>
      <c r="E1719" s="51" t="s">
        <v>3707</v>
      </c>
      <c r="F1719" s="58">
        <v>108.991279988838</v>
      </c>
      <c r="G1719" s="58">
        <v>112.30219581846001</v>
      </c>
      <c r="H1719" s="58">
        <v>90.096185138772597</v>
      </c>
      <c r="I1719" s="58">
        <v>96.234527171857906</v>
      </c>
      <c r="J1719" s="58">
        <v>106.19238706118099</v>
      </c>
      <c r="K1719" s="58">
        <v>93.853206768105295</v>
      </c>
      <c r="L1719" s="58">
        <v>100.192027469884</v>
      </c>
      <c r="M1719" s="59">
        <v>0.62558282157466105</v>
      </c>
      <c r="N1719" s="59">
        <v>0.61441129966477703</v>
      </c>
      <c r="O1719" s="59">
        <v>0.62685082773738299</v>
      </c>
      <c r="P1719" s="59">
        <v>0.59722052643316004</v>
      </c>
      <c r="Q1719" s="59">
        <v>0.56155044670253296</v>
      </c>
      <c r="R1719" s="59">
        <v>0.56784794742727396</v>
      </c>
      <c r="S1719" s="59">
        <v>0.36699335068349498</v>
      </c>
    </row>
    <row r="1720" spans="1:19" x14ac:dyDescent="0.35">
      <c r="A1720" t="s">
        <v>1244</v>
      </c>
      <c r="B1720" t="s">
        <v>1245</v>
      </c>
      <c r="C1720" s="51" t="s">
        <v>60</v>
      </c>
      <c r="D1720" s="51" t="s">
        <v>52</v>
      </c>
      <c r="E1720" s="51" t="s">
        <v>3707</v>
      </c>
      <c r="F1720" s="58">
        <v>93.279296056002494</v>
      </c>
      <c r="G1720" s="58">
        <v>99.934790543590495</v>
      </c>
      <c r="H1720" s="58">
        <v>109.53259554026199</v>
      </c>
      <c r="I1720" s="58">
        <v>90.152771442394297</v>
      </c>
      <c r="J1720" s="58">
        <v>120.10850500590099</v>
      </c>
      <c r="K1720" s="58">
        <v>117.021156923199</v>
      </c>
      <c r="L1720" s="58">
        <v>109.114658579332</v>
      </c>
      <c r="M1720" s="59">
        <v>0.68976535352824198</v>
      </c>
      <c r="N1720" s="59">
        <v>0.72288931633680398</v>
      </c>
      <c r="O1720" s="59">
        <v>0.69176293294494495</v>
      </c>
      <c r="P1720" s="59">
        <v>0.66488944250013504</v>
      </c>
      <c r="Q1720" s="59">
        <v>0.63277209965361703</v>
      </c>
      <c r="R1720" s="59">
        <v>0.64156707889480502</v>
      </c>
      <c r="S1720" s="59">
        <v>0.57306533693283601</v>
      </c>
    </row>
    <row r="1721" spans="1:19" x14ac:dyDescent="0.35">
      <c r="A1721" t="s">
        <v>3605</v>
      </c>
      <c r="B1721" t="s">
        <v>3606</v>
      </c>
      <c r="C1721" s="51" t="s">
        <v>60</v>
      </c>
      <c r="D1721" s="51" t="s">
        <v>135</v>
      </c>
      <c r="E1721" s="51" t="s">
        <v>3708</v>
      </c>
      <c r="F1721" s="58">
        <v>108.503055563975</v>
      </c>
      <c r="G1721" s="58">
        <v>116.30596221972201</v>
      </c>
      <c r="H1721" s="58">
        <v>110.74165043851301</v>
      </c>
      <c r="I1721" s="58">
        <v>107.190615101292</v>
      </c>
      <c r="J1721" s="58">
        <v>121.321548127597</v>
      </c>
      <c r="K1721" s="58">
        <v>101.661141475203</v>
      </c>
      <c r="L1721" s="58">
        <v>102.175471184022</v>
      </c>
      <c r="M1721" s="59">
        <v>0.473835048705043</v>
      </c>
      <c r="N1721" s="59">
        <v>0.49241796442421898</v>
      </c>
      <c r="O1721" s="59">
        <v>0.47129543612418401</v>
      </c>
      <c r="P1721" s="59">
        <v>0.45486171252933599</v>
      </c>
      <c r="Q1721" s="59">
        <v>0.42781617629342999</v>
      </c>
      <c r="R1721" s="59">
        <v>0.429141540740963</v>
      </c>
      <c r="S1721" s="59">
        <v>0.35814253999207601</v>
      </c>
    </row>
    <row r="1722" spans="1:19" x14ac:dyDescent="0.35">
      <c r="A1722" t="s">
        <v>2820</v>
      </c>
      <c r="B1722" t="s">
        <v>2821</v>
      </c>
      <c r="C1722" s="51" t="s">
        <v>40</v>
      </c>
      <c r="D1722" s="51" t="s">
        <v>146</v>
      </c>
      <c r="E1722" s="51" t="s">
        <v>3708</v>
      </c>
      <c r="F1722" s="58">
        <v>99.784008543521693</v>
      </c>
      <c r="G1722" s="58">
        <v>107.39600100248801</v>
      </c>
      <c r="H1722" s="58">
        <v>117.732276807608</v>
      </c>
      <c r="I1722" s="58">
        <v>97.768868178300593</v>
      </c>
      <c r="J1722" s="58">
        <v>115.01107929090099</v>
      </c>
      <c r="K1722" s="58">
        <v>108.40661746206</v>
      </c>
      <c r="L1722" s="58">
        <v>98.805487472323506</v>
      </c>
      <c r="M1722" s="59">
        <v>0.56003009685293803</v>
      </c>
      <c r="N1722" s="59">
        <v>0.58091234748503295</v>
      </c>
      <c r="O1722" s="59">
        <v>0.56211184304700401</v>
      </c>
      <c r="P1722" s="59">
        <v>0.54484901907845296</v>
      </c>
      <c r="Q1722" s="59">
        <v>0.52313842156469204</v>
      </c>
      <c r="R1722" s="59">
        <v>0.52932274618842201</v>
      </c>
      <c r="S1722" s="59">
        <v>0.47575172375986602</v>
      </c>
    </row>
    <row r="1723" spans="1:19" x14ac:dyDescent="0.35">
      <c r="A1723" t="s">
        <v>2808</v>
      </c>
      <c r="B1723" t="s">
        <v>2809</v>
      </c>
      <c r="C1723" s="51" t="s">
        <v>60</v>
      </c>
      <c r="D1723" s="51" t="s">
        <v>146</v>
      </c>
      <c r="E1723" s="51" t="s">
        <v>3707</v>
      </c>
      <c r="F1723" s="58">
        <v>92.673715347248304</v>
      </c>
      <c r="G1723" s="58">
        <v>106.387659620577</v>
      </c>
      <c r="H1723" s="58">
        <v>118.746807231677</v>
      </c>
      <c r="I1723" s="58">
        <v>95.460598914811499</v>
      </c>
      <c r="J1723" s="58">
        <v>110.258996374231</v>
      </c>
      <c r="K1723" s="58">
        <v>112.213037875239</v>
      </c>
      <c r="L1723" s="58">
        <v>100.31452336309501</v>
      </c>
      <c r="M1723" s="59">
        <v>0.656410549578757</v>
      </c>
      <c r="N1723" s="59">
        <v>0.69302517118547002</v>
      </c>
      <c r="O1723" s="59">
        <v>0.66026907408677205</v>
      </c>
      <c r="P1723" s="59">
        <v>0.63316699005513499</v>
      </c>
      <c r="Q1723" s="59">
        <v>0.60191391042091003</v>
      </c>
      <c r="R1723" s="59">
        <v>0.610676630850575</v>
      </c>
      <c r="S1723" s="59">
        <v>0.54456186808561002</v>
      </c>
    </row>
    <row r="1724" spans="1:19" x14ac:dyDescent="0.35">
      <c r="A1724" t="s">
        <v>2422</v>
      </c>
      <c r="B1724" t="s">
        <v>2423</v>
      </c>
      <c r="C1724" s="51" t="s">
        <v>40</v>
      </c>
      <c r="D1724" s="51" t="s">
        <v>109</v>
      </c>
      <c r="E1724" s="51" t="s">
        <v>3707</v>
      </c>
      <c r="F1724" s="58">
        <v>105.251412076535</v>
      </c>
      <c r="G1724" s="58">
        <v>122.68961664702</v>
      </c>
      <c r="H1724" s="58">
        <v>107.111686830461</v>
      </c>
      <c r="I1724" s="58">
        <v>96.092086193161293</v>
      </c>
      <c r="J1724" s="58">
        <v>124.718561112133</v>
      </c>
      <c r="K1724" s="58">
        <v>101.407517710291</v>
      </c>
      <c r="L1724" s="58">
        <v>92.585121515337505</v>
      </c>
      <c r="M1724" s="59">
        <v>0.61321967513898901</v>
      </c>
      <c r="N1724" s="59">
        <v>0.65449722555580803</v>
      </c>
      <c r="O1724" s="59">
        <v>0.61762921687578098</v>
      </c>
      <c r="P1724" s="59">
        <v>0.58350762902960296</v>
      </c>
      <c r="Q1724" s="59">
        <v>0.54603813796144596</v>
      </c>
      <c r="R1724" s="59">
        <v>0.557806208586893</v>
      </c>
      <c r="S1724" s="59">
        <v>0.47143769811526598</v>
      </c>
    </row>
    <row r="1725" spans="1:19" x14ac:dyDescent="0.35">
      <c r="A1725" t="s">
        <v>2530</v>
      </c>
      <c r="B1725" t="s">
        <v>2531</v>
      </c>
      <c r="C1725" s="51" t="s">
        <v>40</v>
      </c>
      <c r="D1725" s="51" t="s">
        <v>41</v>
      </c>
      <c r="E1725" s="51" t="s">
        <v>3707</v>
      </c>
      <c r="F1725" s="58">
        <v>94.154751977659004</v>
      </c>
      <c r="G1725" s="58">
        <v>96.870627220090796</v>
      </c>
      <c r="H1725" s="58">
        <v>109.95020096889201</v>
      </c>
      <c r="I1725" s="58">
        <v>86.590474328305604</v>
      </c>
      <c r="J1725" s="58">
        <v>106.25575138401599</v>
      </c>
      <c r="K1725" s="58">
        <v>112.28493176763899</v>
      </c>
      <c r="L1725" s="58">
        <v>102.19932605865399</v>
      </c>
      <c r="M1725" s="59">
        <v>0.69948250584309701</v>
      </c>
      <c r="N1725" s="59">
        <v>0.73717974262647601</v>
      </c>
      <c r="O1725" s="59">
        <v>0.70333258520095299</v>
      </c>
      <c r="P1725" s="59">
        <v>0.67326723969958402</v>
      </c>
      <c r="Q1725" s="59">
        <v>0.638446029525638</v>
      </c>
      <c r="R1725" s="59">
        <v>0.64859346343738999</v>
      </c>
      <c r="S1725" s="59">
        <v>0.56923685127980705</v>
      </c>
    </row>
    <row r="1726" spans="1:19" x14ac:dyDescent="0.35">
      <c r="A1726" t="s">
        <v>2128</v>
      </c>
      <c r="B1726" t="s">
        <v>2129</v>
      </c>
      <c r="C1726" s="51" t="s">
        <v>40</v>
      </c>
      <c r="D1726" s="51" t="s">
        <v>44</v>
      </c>
      <c r="E1726" s="51" t="s">
        <v>3707</v>
      </c>
      <c r="F1726" s="58">
        <v>104.54264282254201</v>
      </c>
      <c r="G1726" s="58">
        <v>105.72162999990699</v>
      </c>
      <c r="H1726" s="58">
        <v>104.847365972714</v>
      </c>
      <c r="I1726" s="58">
        <v>109.25825233215301</v>
      </c>
      <c r="J1726" s="58">
        <v>115.916373527052</v>
      </c>
      <c r="K1726" s="58">
        <v>102.154451680273</v>
      </c>
      <c r="L1726" s="58">
        <v>103.85810054532701</v>
      </c>
      <c r="M1726" s="59">
        <v>0.66054302242815899</v>
      </c>
      <c r="N1726" s="59">
        <v>0.69206704323599</v>
      </c>
      <c r="O1726" s="59">
        <v>0.65725684714663501</v>
      </c>
      <c r="P1726" s="59">
        <v>0.631365833754015</v>
      </c>
      <c r="Q1726" s="59">
        <v>0.59799697250235995</v>
      </c>
      <c r="R1726" s="59">
        <v>0.60496936588900396</v>
      </c>
      <c r="S1726" s="59">
        <v>0.452683318236896</v>
      </c>
    </row>
    <row r="1727" spans="1:19" x14ac:dyDescent="0.35">
      <c r="A1727" t="s">
        <v>2116</v>
      </c>
      <c r="B1727" t="s">
        <v>2117</v>
      </c>
      <c r="C1727" s="51" t="s">
        <v>60</v>
      </c>
      <c r="D1727" s="51" t="s">
        <v>44</v>
      </c>
      <c r="E1727" s="51" t="s">
        <v>3707</v>
      </c>
      <c r="F1727" s="58">
        <v>97.500510431223603</v>
      </c>
      <c r="G1727" s="58">
        <v>116.102414842309</v>
      </c>
      <c r="H1727" s="58">
        <v>110.343675226119</v>
      </c>
      <c r="I1727" s="58">
        <v>101.082636487165</v>
      </c>
      <c r="J1727" s="58">
        <v>116.104873942127</v>
      </c>
      <c r="K1727" s="58">
        <v>101.20998150114799</v>
      </c>
      <c r="L1727" s="58">
        <v>103.85810054532701</v>
      </c>
      <c r="M1727" s="59">
        <v>0.66056371495700195</v>
      </c>
      <c r="N1727" s="59">
        <v>0.65534632798040604</v>
      </c>
      <c r="O1727" s="59">
        <v>0.57197910433638399</v>
      </c>
      <c r="P1727" s="59">
        <v>0.63138667516223701</v>
      </c>
      <c r="Q1727" s="59">
        <v>0.59801853257812698</v>
      </c>
      <c r="R1727" s="59">
        <v>0.55157993857951004</v>
      </c>
      <c r="S1727" s="59">
        <v>0.452683318236896</v>
      </c>
    </row>
    <row r="1728" spans="1:19" x14ac:dyDescent="0.35">
      <c r="A1728" t="s">
        <v>2806</v>
      </c>
      <c r="B1728" t="s">
        <v>2807</v>
      </c>
      <c r="C1728" s="51" t="s">
        <v>60</v>
      </c>
      <c r="D1728" s="51" t="s">
        <v>146</v>
      </c>
      <c r="E1728" s="51" t="s">
        <v>3707</v>
      </c>
      <c r="F1728" s="58">
        <v>100.106037856805</v>
      </c>
      <c r="G1728" s="58">
        <v>110.43981615852999</v>
      </c>
      <c r="H1728" s="58">
        <v>118.453299566957</v>
      </c>
      <c r="I1728" s="58">
        <v>99.592447411692802</v>
      </c>
      <c r="J1728" s="58">
        <v>125.619898094307</v>
      </c>
      <c r="K1728" s="58">
        <v>117.685860103812</v>
      </c>
      <c r="L1728" s="58">
        <v>98.805487472323506</v>
      </c>
      <c r="M1728" s="59">
        <v>0.65803487244871794</v>
      </c>
      <c r="N1728" s="59">
        <v>0.69302061470338205</v>
      </c>
      <c r="O1728" s="59">
        <v>0.662111596791776</v>
      </c>
      <c r="P1728" s="59">
        <v>0.63326291568096904</v>
      </c>
      <c r="Q1728" s="59">
        <v>0.60176021817244296</v>
      </c>
      <c r="R1728" s="59">
        <v>0.61205692761196895</v>
      </c>
      <c r="S1728" s="59">
        <v>0.47575172375986602</v>
      </c>
    </row>
    <row r="1729" spans="1:19" x14ac:dyDescent="0.35">
      <c r="A1729" t="s">
        <v>3334</v>
      </c>
      <c r="B1729" t="s">
        <v>3335</v>
      </c>
      <c r="C1729" s="51" t="s">
        <v>60</v>
      </c>
      <c r="D1729" s="51" t="s">
        <v>106</v>
      </c>
      <c r="E1729" s="51" t="s">
        <v>3707</v>
      </c>
      <c r="F1729" s="58">
        <v>108.266726322854</v>
      </c>
      <c r="G1729" s="58">
        <v>110.462417933168</v>
      </c>
      <c r="H1729" s="58">
        <v>106.541767566028</v>
      </c>
      <c r="I1729" s="58">
        <v>104.46460593114899</v>
      </c>
      <c r="J1729" s="58">
        <v>116.896372996827</v>
      </c>
      <c r="K1729" s="58">
        <v>108.88722870607199</v>
      </c>
      <c r="L1729" s="58">
        <v>105.971576751641</v>
      </c>
      <c r="M1729" s="59">
        <v>0.65268859998041995</v>
      </c>
      <c r="N1729" s="59">
        <v>0.68690670398277698</v>
      </c>
      <c r="O1729" s="59">
        <v>0.65535233936252901</v>
      </c>
      <c r="P1729" s="59">
        <v>0.62874636462813904</v>
      </c>
      <c r="Q1729" s="59">
        <v>0.59664922478748394</v>
      </c>
      <c r="R1729" s="59">
        <v>0.60301757231619302</v>
      </c>
      <c r="S1729" s="59">
        <v>0.53000266695618703</v>
      </c>
    </row>
    <row r="1730" spans="1:19" x14ac:dyDescent="0.35">
      <c r="A1730" t="s">
        <v>3140</v>
      </c>
      <c r="B1730" t="s">
        <v>3141</v>
      </c>
      <c r="C1730" s="51" t="s">
        <v>60</v>
      </c>
      <c r="D1730" s="51" t="s">
        <v>49</v>
      </c>
      <c r="E1730" s="51" t="s">
        <v>3708</v>
      </c>
      <c r="F1730" s="58">
        <v>98.100554579965703</v>
      </c>
      <c r="G1730" s="58">
        <v>117.525373953453</v>
      </c>
      <c r="H1730" s="58">
        <v>117.429237708415</v>
      </c>
      <c r="I1730" s="58">
        <v>109.58185456452399</v>
      </c>
      <c r="J1730" s="58">
        <v>117.04761731348</v>
      </c>
      <c r="K1730" s="58">
        <v>98.624845685496098</v>
      </c>
      <c r="L1730" s="58">
        <v>98.013487441114407</v>
      </c>
      <c r="M1730" s="59">
        <v>0.52693738412711799</v>
      </c>
      <c r="N1730" s="59">
        <v>0.55110675936923004</v>
      </c>
      <c r="O1730" s="59">
        <v>0.52907100247369898</v>
      </c>
      <c r="P1730" s="59">
        <v>0.50926043123623799</v>
      </c>
      <c r="Q1730" s="59">
        <v>0.48461625711524697</v>
      </c>
      <c r="R1730" s="59">
        <v>0.49148345137622301</v>
      </c>
      <c r="S1730" s="59">
        <v>0.44198692645090498</v>
      </c>
    </row>
    <row r="1731" spans="1:19" x14ac:dyDescent="0.35">
      <c r="A1731" t="s">
        <v>3138</v>
      </c>
      <c r="B1731" t="s">
        <v>3139</v>
      </c>
      <c r="C1731" s="51" t="s">
        <v>60</v>
      </c>
      <c r="D1731" s="51" t="s">
        <v>49</v>
      </c>
      <c r="E1731" s="51" t="s">
        <v>3707</v>
      </c>
      <c r="F1731" s="58">
        <v>98.109238737427802</v>
      </c>
      <c r="G1731" s="58">
        <v>117.096268749488</v>
      </c>
      <c r="H1731" s="58">
        <v>122.241137014255</v>
      </c>
      <c r="I1731" s="58">
        <v>117.391705392918</v>
      </c>
      <c r="J1731" s="58">
        <v>121.61274410930901</v>
      </c>
      <c r="K1731" s="58">
        <v>98.413332019441796</v>
      </c>
      <c r="L1731" s="58">
        <v>97.189788433917798</v>
      </c>
      <c r="M1731" s="59">
        <v>0.63600959293994197</v>
      </c>
      <c r="N1731" s="59">
        <v>0.67619869456514503</v>
      </c>
      <c r="O1731" s="59">
        <v>0.64013327928153196</v>
      </c>
      <c r="P1731" s="59">
        <v>0.60949634175443801</v>
      </c>
      <c r="Q1731" s="59">
        <v>0.57465077993935698</v>
      </c>
      <c r="R1731" s="59">
        <v>0.584746432635601</v>
      </c>
      <c r="S1731" s="59">
        <v>0.51889490395174398</v>
      </c>
    </row>
    <row r="1732" spans="1:19" x14ac:dyDescent="0.35">
      <c r="A1732" t="s">
        <v>2598</v>
      </c>
      <c r="B1732" t="s">
        <v>2599</v>
      </c>
      <c r="C1732" s="51" t="s">
        <v>60</v>
      </c>
      <c r="D1732" s="51" t="s">
        <v>80</v>
      </c>
      <c r="E1732" s="51" t="s">
        <v>3707</v>
      </c>
      <c r="F1732" s="58">
        <v>103.74867051420399</v>
      </c>
      <c r="G1732" s="58">
        <v>128.401492455739</v>
      </c>
      <c r="H1732" s="58">
        <v>103.085639167647</v>
      </c>
      <c r="I1732" s="58">
        <v>102.28811286725001</v>
      </c>
      <c r="J1732" s="58">
        <v>117.51095384321501</v>
      </c>
      <c r="K1732" s="58">
        <v>97.686871182614595</v>
      </c>
      <c r="L1732" s="58">
        <v>103.313684584756</v>
      </c>
      <c r="M1732" s="59">
        <v>0.65858029351434</v>
      </c>
      <c r="N1732" s="59">
        <v>0.69667228221978095</v>
      </c>
      <c r="O1732" s="59">
        <v>0.66158895007858398</v>
      </c>
      <c r="P1732" s="59">
        <v>0.62989362436936702</v>
      </c>
      <c r="Q1732" s="59">
        <v>0.59362120644789496</v>
      </c>
      <c r="R1732" s="59">
        <v>0.60464727318642397</v>
      </c>
      <c r="S1732" s="59">
        <v>0.53143163394831205</v>
      </c>
    </row>
    <row r="1733" spans="1:19" x14ac:dyDescent="0.35">
      <c r="A1733" t="s">
        <v>3136</v>
      </c>
      <c r="B1733" t="s">
        <v>3137</v>
      </c>
      <c r="C1733" s="51" t="s">
        <v>60</v>
      </c>
      <c r="D1733" s="51" t="s">
        <v>49</v>
      </c>
      <c r="E1733" s="51" t="s">
        <v>3708</v>
      </c>
      <c r="F1733" s="58">
        <v>98.100554579965703</v>
      </c>
      <c r="G1733" s="58">
        <v>117.525373953453</v>
      </c>
      <c r="H1733" s="58">
        <v>117.429237708415</v>
      </c>
      <c r="I1733" s="58">
        <v>109.58185456452399</v>
      </c>
      <c r="J1733" s="58">
        <v>117.04761731348</v>
      </c>
      <c r="K1733" s="58">
        <v>98.624845685496098</v>
      </c>
      <c r="L1733" s="58">
        <v>98.013487441114407</v>
      </c>
      <c r="M1733" s="59">
        <v>0.52693738412711799</v>
      </c>
      <c r="N1733" s="59">
        <v>0.55110675936923004</v>
      </c>
      <c r="O1733" s="59">
        <v>0.52907100247369898</v>
      </c>
      <c r="P1733" s="59">
        <v>0.50926043123623799</v>
      </c>
      <c r="Q1733" s="59">
        <v>0.48461625711524697</v>
      </c>
      <c r="R1733" s="59">
        <v>0.49148345137622301</v>
      </c>
      <c r="S1733" s="59">
        <v>0.44198692645090498</v>
      </c>
    </row>
    <row r="1734" spans="1:19" x14ac:dyDescent="0.35">
      <c r="A1734" t="s">
        <v>2526</v>
      </c>
      <c r="B1734" t="s">
        <v>2527</v>
      </c>
      <c r="C1734" s="51" t="s">
        <v>60</v>
      </c>
      <c r="D1734" s="51" t="s">
        <v>41</v>
      </c>
      <c r="E1734" s="51" t="s">
        <v>3707</v>
      </c>
      <c r="F1734" s="58">
        <v>103.61207254054</v>
      </c>
      <c r="G1734" s="58">
        <v>105.976754101423</v>
      </c>
      <c r="H1734" s="58">
        <v>102.34354891226</v>
      </c>
      <c r="I1734" s="58">
        <v>85.903404206582294</v>
      </c>
      <c r="J1734" s="58">
        <v>115.457814657607</v>
      </c>
      <c r="K1734" s="58">
        <v>102.202071350949</v>
      </c>
      <c r="L1734" s="58">
        <v>108.105062936547</v>
      </c>
      <c r="M1734" s="59">
        <v>0.74023963596749898</v>
      </c>
      <c r="N1734" s="59">
        <v>0.77170067285840904</v>
      </c>
      <c r="O1734" s="59">
        <v>0.73863838141126903</v>
      </c>
      <c r="P1734" s="59">
        <v>0.71557633165946499</v>
      </c>
      <c r="Q1734" s="59">
        <v>0.68157210992641903</v>
      </c>
      <c r="R1734" s="59">
        <v>0.68652843943820996</v>
      </c>
      <c r="S1734" s="59">
        <v>0.60587892774417995</v>
      </c>
    </row>
    <row r="1735" spans="1:19" x14ac:dyDescent="0.35">
      <c r="A1735" t="s">
        <v>2528</v>
      </c>
      <c r="B1735" t="s">
        <v>2529</v>
      </c>
      <c r="C1735" s="51" t="s">
        <v>60</v>
      </c>
      <c r="D1735" s="51" t="s">
        <v>41</v>
      </c>
      <c r="E1735" s="51" t="s">
        <v>3708</v>
      </c>
      <c r="F1735" s="58">
        <v>97.384707464553998</v>
      </c>
      <c r="G1735" s="58">
        <v>99.664469376743895</v>
      </c>
      <c r="H1735" s="58">
        <v>106.14560786496099</v>
      </c>
      <c r="I1735" s="58">
        <v>92.195687511662697</v>
      </c>
      <c r="J1735" s="58">
        <v>111.087461972185</v>
      </c>
      <c r="K1735" s="58">
        <v>108.52712859589199</v>
      </c>
      <c r="L1735" s="58">
        <v>103.853063868245</v>
      </c>
      <c r="M1735" s="59">
        <v>0.49076450401378902</v>
      </c>
      <c r="N1735" s="59">
        <v>0.51078877896730701</v>
      </c>
      <c r="O1735" s="59">
        <v>0.49142312479618699</v>
      </c>
      <c r="P1735" s="59">
        <v>0.47596429640670501</v>
      </c>
      <c r="Q1735" s="59">
        <v>0.45437590940265399</v>
      </c>
      <c r="R1735" s="59">
        <v>0.45884856749345498</v>
      </c>
      <c r="S1735" s="59">
        <v>0.41077205384253501</v>
      </c>
    </row>
    <row r="1736" spans="1:19" x14ac:dyDescent="0.35">
      <c r="A1736" t="s">
        <v>3533</v>
      </c>
      <c r="B1736" t="s">
        <v>3534</v>
      </c>
      <c r="C1736" s="51" t="s">
        <v>60</v>
      </c>
      <c r="D1736" s="51" t="s">
        <v>44</v>
      </c>
      <c r="E1736" s="51" t="s">
        <v>3708</v>
      </c>
      <c r="F1736" s="58">
        <v>107.54047951925099</v>
      </c>
      <c r="G1736" s="58">
        <v>107.52438433866099</v>
      </c>
      <c r="H1736" s="58">
        <v>113.00048693912299</v>
      </c>
      <c r="I1736" s="58">
        <v>106.763164900535</v>
      </c>
      <c r="J1736" s="58">
        <v>110.45280530074</v>
      </c>
      <c r="K1736" s="58">
        <v>95.601283255838396</v>
      </c>
      <c r="L1736" s="58">
        <v>94.070731974470505</v>
      </c>
      <c r="M1736" s="59">
        <v>0.51966221301792903</v>
      </c>
      <c r="N1736" s="59">
        <v>0.54096261706340598</v>
      </c>
      <c r="O1736" s="59">
        <v>0.52180730219572402</v>
      </c>
      <c r="P1736" s="59">
        <v>0.50494158992406002</v>
      </c>
      <c r="Q1736" s="59">
        <v>0.48406416668175001</v>
      </c>
      <c r="R1736" s="59">
        <v>0.48977963667916002</v>
      </c>
      <c r="S1736" s="59">
        <v>0.44904467724286601</v>
      </c>
    </row>
    <row r="1737" spans="1:19" x14ac:dyDescent="0.35">
      <c r="A1737" t="s">
        <v>2602</v>
      </c>
      <c r="B1737" t="s">
        <v>2603</v>
      </c>
      <c r="C1737" s="51" t="s">
        <v>60</v>
      </c>
      <c r="D1737" s="51" t="s">
        <v>80</v>
      </c>
      <c r="E1737" s="51" t="s">
        <v>3708</v>
      </c>
      <c r="F1737" s="58">
        <v>101.692999361315</v>
      </c>
      <c r="G1737" s="58">
        <v>120.94583060110899</v>
      </c>
      <c r="H1737" s="58">
        <v>107.472065829101</v>
      </c>
      <c r="I1737" s="58">
        <v>105.440280501779</v>
      </c>
      <c r="J1737" s="58">
        <v>118.696151409484</v>
      </c>
      <c r="K1737" s="58">
        <v>100.08766203988399</v>
      </c>
      <c r="L1737" s="58">
        <v>102.081545667162</v>
      </c>
      <c r="M1737" s="59">
        <v>0.47927591903772898</v>
      </c>
      <c r="N1737" s="59">
        <v>0.49976981450519198</v>
      </c>
      <c r="O1737" s="59">
        <v>0.47806082854305998</v>
      </c>
      <c r="P1737" s="59">
        <v>0.46118480241006299</v>
      </c>
      <c r="Q1737" s="59">
        <v>0.43713944112299402</v>
      </c>
      <c r="R1737" s="59">
        <v>0.44218650079610999</v>
      </c>
      <c r="S1737" s="59">
        <v>0.38842067837576699</v>
      </c>
    </row>
    <row r="1738" spans="1:19" x14ac:dyDescent="0.35">
      <c r="A1738" t="s">
        <v>2532</v>
      </c>
      <c r="B1738" t="s">
        <v>2533</v>
      </c>
      <c r="C1738" s="51" t="s">
        <v>40</v>
      </c>
      <c r="D1738" s="51" t="s">
        <v>41</v>
      </c>
      <c r="E1738" s="51" t="s">
        <v>3708</v>
      </c>
      <c r="F1738" s="58">
        <v>97.384707464553998</v>
      </c>
      <c r="G1738" s="58">
        <v>99.664469376743895</v>
      </c>
      <c r="H1738" s="58">
        <v>106.14560786496099</v>
      </c>
      <c r="I1738" s="58">
        <v>92.195687511662697</v>
      </c>
      <c r="J1738" s="58">
        <v>111.087461972185</v>
      </c>
      <c r="K1738" s="58">
        <v>108.52712859589199</v>
      </c>
      <c r="L1738" s="58">
        <v>103.853063868245</v>
      </c>
      <c r="M1738" s="59">
        <v>0.49076450401378902</v>
      </c>
      <c r="N1738" s="59">
        <v>0.51078877896730701</v>
      </c>
      <c r="O1738" s="59">
        <v>0.49142312479618699</v>
      </c>
      <c r="P1738" s="59">
        <v>0.47596429640670501</v>
      </c>
      <c r="Q1738" s="59">
        <v>0.45437590940265399</v>
      </c>
      <c r="R1738" s="59">
        <v>0.45884856749345498</v>
      </c>
      <c r="S1738" s="59">
        <v>0.41077205384253501</v>
      </c>
    </row>
    <row r="1739" spans="1:19" x14ac:dyDescent="0.35">
      <c r="A1739" t="s">
        <v>1880</v>
      </c>
      <c r="B1739" t="s">
        <v>1881</v>
      </c>
      <c r="C1739" s="51" t="s">
        <v>40</v>
      </c>
      <c r="D1739" s="51" t="s">
        <v>55</v>
      </c>
      <c r="E1739" s="51" t="s">
        <v>3707</v>
      </c>
      <c r="F1739" s="58">
        <v>92.683360769938801</v>
      </c>
      <c r="G1739" s="58">
        <v>132.10617956004</v>
      </c>
      <c r="H1739" s="58">
        <v>124.101128369959</v>
      </c>
      <c r="I1739" s="58">
        <v>120.838032579075</v>
      </c>
      <c r="J1739" s="58">
        <v>134.89150286767301</v>
      </c>
      <c r="K1739" s="58">
        <v>110.33926747227601</v>
      </c>
      <c r="L1739" s="58">
        <v>95.027254155699296</v>
      </c>
      <c r="M1739" s="59">
        <v>0.65478753927544597</v>
      </c>
      <c r="N1739" s="59">
        <v>0.68957543852248404</v>
      </c>
      <c r="O1739" s="59">
        <v>0.65863351052000596</v>
      </c>
      <c r="P1739" s="59">
        <v>0.62989100899543105</v>
      </c>
      <c r="Q1739" s="59">
        <v>0.59837194527830195</v>
      </c>
      <c r="R1739" s="59">
        <v>0.60848467403585305</v>
      </c>
      <c r="S1739" s="59">
        <v>0.54568335967336801</v>
      </c>
    </row>
    <row r="1740" spans="1:19" x14ac:dyDescent="0.35">
      <c r="A1740" t="s">
        <v>3541</v>
      </c>
      <c r="B1740" t="s">
        <v>3542</v>
      </c>
      <c r="C1740" s="51" t="s">
        <v>40</v>
      </c>
      <c r="D1740" s="51" t="s">
        <v>44</v>
      </c>
      <c r="E1740" s="51" t="s">
        <v>3708</v>
      </c>
      <c r="F1740" s="58">
        <v>107.54047951925099</v>
      </c>
      <c r="G1740" s="58">
        <v>107.52438433866099</v>
      </c>
      <c r="H1740" s="58">
        <v>113.00048693912299</v>
      </c>
      <c r="I1740" s="58">
        <v>106.763164900535</v>
      </c>
      <c r="J1740" s="58">
        <v>110.45280530074</v>
      </c>
      <c r="K1740" s="58">
        <v>95.601283255838396</v>
      </c>
      <c r="L1740" s="58">
        <v>94.070731974470505</v>
      </c>
      <c r="M1740" s="59">
        <v>0.51966221301792903</v>
      </c>
      <c r="N1740" s="59">
        <v>0.54096261706340598</v>
      </c>
      <c r="O1740" s="59">
        <v>0.52180730219572402</v>
      </c>
      <c r="P1740" s="59">
        <v>0.50494158992406002</v>
      </c>
      <c r="Q1740" s="59">
        <v>0.48406416668175001</v>
      </c>
      <c r="R1740" s="59">
        <v>0.48977963667916002</v>
      </c>
      <c r="S1740" s="59">
        <v>0.44904467724286601</v>
      </c>
    </row>
    <row r="1741" spans="1:19" x14ac:dyDescent="0.35">
      <c r="A1741" t="s">
        <v>1240</v>
      </c>
      <c r="B1741" t="s">
        <v>1241</v>
      </c>
      <c r="C1741" s="51" t="s">
        <v>40</v>
      </c>
      <c r="D1741" s="51" t="s">
        <v>52</v>
      </c>
      <c r="E1741" s="51" t="s">
        <v>3708</v>
      </c>
      <c r="F1741" s="58">
        <v>95.966611313499698</v>
      </c>
      <c r="G1741" s="58">
        <v>112.44191289336899</v>
      </c>
      <c r="H1741" s="58">
        <v>112.029453140624</v>
      </c>
      <c r="I1741" s="58">
        <v>101.349061886206</v>
      </c>
      <c r="J1741" s="58">
        <v>112.61124604950599</v>
      </c>
      <c r="K1741" s="58">
        <v>105.531888002635</v>
      </c>
      <c r="L1741" s="58">
        <v>106.28153469642</v>
      </c>
      <c r="M1741" s="59">
        <v>0.62433203672073001</v>
      </c>
      <c r="N1741" s="59">
        <v>0.65007413930596902</v>
      </c>
      <c r="O1741" s="59">
        <v>0.62504442192915399</v>
      </c>
      <c r="P1741" s="59">
        <v>0.60502849805950798</v>
      </c>
      <c r="Q1741" s="59">
        <v>0.57849864239891202</v>
      </c>
      <c r="R1741" s="59">
        <v>0.58461384988596599</v>
      </c>
      <c r="S1741" s="59">
        <v>0.52845477534438101</v>
      </c>
    </row>
    <row r="1742" spans="1:19" x14ac:dyDescent="0.35">
      <c r="A1742" t="s">
        <v>2810</v>
      </c>
      <c r="B1742" t="s">
        <v>2811</v>
      </c>
      <c r="C1742" s="51" t="s">
        <v>60</v>
      </c>
      <c r="D1742" s="51" t="s">
        <v>146</v>
      </c>
      <c r="E1742" s="51" t="s">
        <v>3707</v>
      </c>
      <c r="F1742" s="58">
        <v>92.7791923591395</v>
      </c>
      <c r="G1742" s="58">
        <v>99.401441224388293</v>
      </c>
      <c r="H1742" s="58">
        <v>112.101279307545</v>
      </c>
      <c r="I1742" s="58">
        <v>101.82172922319801</v>
      </c>
      <c r="J1742" s="58">
        <v>112.462173396621</v>
      </c>
      <c r="K1742" s="58">
        <v>103.63275980971299</v>
      </c>
      <c r="L1742" s="58">
        <v>100.050548466317</v>
      </c>
      <c r="M1742" s="59">
        <v>0.65813902202960095</v>
      </c>
      <c r="N1742" s="59">
        <v>0.69313450946561395</v>
      </c>
      <c r="O1742" s="59">
        <v>0.66221432613512199</v>
      </c>
      <c r="P1742" s="59">
        <v>0.63333549192448302</v>
      </c>
      <c r="Q1742" s="59">
        <v>0.60181572525006</v>
      </c>
      <c r="R1742" s="59">
        <v>0.612126058858524</v>
      </c>
      <c r="S1742" s="59">
        <v>0.54473660173536098</v>
      </c>
    </row>
    <row r="1743" spans="1:19" x14ac:dyDescent="0.35">
      <c r="A1743" t="s">
        <v>2814</v>
      </c>
      <c r="B1743" t="s">
        <v>2815</v>
      </c>
      <c r="C1743" s="51" t="s">
        <v>40</v>
      </c>
      <c r="D1743" s="51" t="s">
        <v>146</v>
      </c>
      <c r="E1743" s="51" t="s">
        <v>3708</v>
      </c>
      <c r="F1743" s="58">
        <v>99.784008543521693</v>
      </c>
      <c r="G1743" s="58">
        <v>107.39600100248801</v>
      </c>
      <c r="H1743" s="58">
        <v>117.732276807608</v>
      </c>
      <c r="I1743" s="58">
        <v>97.768868178300593</v>
      </c>
      <c r="J1743" s="58">
        <v>115.01107929090099</v>
      </c>
      <c r="K1743" s="58">
        <v>108.40661746206</v>
      </c>
      <c r="L1743" s="58">
        <v>98.805487472323506</v>
      </c>
      <c r="M1743" s="59">
        <v>0.56003009685293803</v>
      </c>
      <c r="N1743" s="59">
        <v>0.58091234748503295</v>
      </c>
      <c r="O1743" s="59">
        <v>0.56211184304700401</v>
      </c>
      <c r="P1743" s="59">
        <v>0.54484901907845296</v>
      </c>
      <c r="Q1743" s="59">
        <v>0.52313842156469204</v>
      </c>
      <c r="R1743" s="59">
        <v>0.52932274618842201</v>
      </c>
      <c r="S1743" s="59">
        <v>0.47575172375986602</v>
      </c>
    </row>
    <row r="1744" spans="1:19" x14ac:dyDescent="0.35">
      <c r="A1744" t="s">
        <v>2122</v>
      </c>
      <c r="B1744" t="s">
        <v>2123</v>
      </c>
      <c r="C1744" s="51" t="s">
        <v>40</v>
      </c>
      <c r="D1744" s="51" t="s">
        <v>44</v>
      </c>
      <c r="E1744" s="51" t="s">
        <v>3707</v>
      </c>
      <c r="F1744" s="58">
        <v>104.54264282254201</v>
      </c>
      <c r="G1744" s="58">
        <v>106.96039121803101</v>
      </c>
      <c r="H1744" s="58">
        <v>108.162830066315</v>
      </c>
      <c r="I1744" s="58">
        <v>110.578909599234</v>
      </c>
      <c r="J1744" s="58">
        <v>118.33280793147399</v>
      </c>
      <c r="K1744" s="58">
        <v>97.990562679770207</v>
      </c>
      <c r="L1744" s="58">
        <v>109.283115197322</v>
      </c>
      <c r="M1744" s="59">
        <v>0.66054302242815899</v>
      </c>
      <c r="N1744" s="59">
        <v>0.69206704323599</v>
      </c>
      <c r="O1744" s="59">
        <v>0.65725684714663501</v>
      </c>
      <c r="P1744" s="59">
        <v>0.631365833754015</v>
      </c>
      <c r="Q1744" s="59">
        <v>0.59799697250235995</v>
      </c>
      <c r="R1744" s="59">
        <v>0.60496936588900396</v>
      </c>
      <c r="S1744" s="59">
        <v>0.52812290536420703</v>
      </c>
    </row>
    <row r="1745" spans="1:19" x14ac:dyDescent="0.35">
      <c r="A1745" t="s">
        <v>3537</v>
      </c>
      <c r="B1745" t="s">
        <v>3538</v>
      </c>
      <c r="C1745" s="51" t="s">
        <v>40</v>
      </c>
      <c r="D1745" s="51" t="s">
        <v>44</v>
      </c>
      <c r="E1745" s="51" t="s">
        <v>3708</v>
      </c>
      <c r="F1745" s="58">
        <v>107.54047951925099</v>
      </c>
      <c r="G1745" s="58">
        <v>107.52438433866099</v>
      </c>
      <c r="H1745" s="58">
        <v>113.00048693912299</v>
      </c>
      <c r="I1745" s="58">
        <v>106.763164900535</v>
      </c>
      <c r="J1745" s="58">
        <v>110.45280530074</v>
      </c>
      <c r="K1745" s="58">
        <v>95.601283255838396</v>
      </c>
      <c r="L1745" s="58">
        <v>94.070731974470505</v>
      </c>
      <c r="M1745" s="59">
        <v>0.51966221301792903</v>
      </c>
      <c r="N1745" s="59">
        <v>0.54096261706340598</v>
      </c>
      <c r="O1745" s="59">
        <v>0.52180730219572402</v>
      </c>
      <c r="P1745" s="59">
        <v>0.50494158992406002</v>
      </c>
      <c r="Q1745" s="59">
        <v>0.48406416668175001</v>
      </c>
      <c r="R1745" s="59">
        <v>0.48977963667916002</v>
      </c>
      <c r="S1745" s="59">
        <v>0.44904467724286601</v>
      </c>
    </row>
    <row r="1746" spans="1:19" x14ac:dyDescent="0.35">
      <c r="A1746" t="s">
        <v>2304</v>
      </c>
      <c r="B1746" t="s">
        <v>2305</v>
      </c>
      <c r="C1746" s="51" t="s">
        <v>40</v>
      </c>
      <c r="D1746" s="51" t="s">
        <v>114</v>
      </c>
      <c r="E1746" s="51" t="s">
        <v>3708</v>
      </c>
      <c r="F1746" s="58">
        <v>105.923970032432</v>
      </c>
      <c r="G1746" s="58">
        <v>109.012586363224</v>
      </c>
      <c r="H1746" s="58">
        <v>111.061899072171</v>
      </c>
      <c r="I1746" s="58">
        <v>107.895502276415</v>
      </c>
      <c r="J1746" s="58">
        <v>112.23419696016001</v>
      </c>
      <c r="K1746" s="58">
        <v>96.469920858027095</v>
      </c>
      <c r="L1746" s="58">
        <v>99.654528917893202</v>
      </c>
      <c r="M1746" s="59">
        <v>0.53826644313213601</v>
      </c>
      <c r="N1746" s="59">
        <v>0.55815782863753804</v>
      </c>
      <c r="O1746" s="59">
        <v>0.540261685854034</v>
      </c>
      <c r="P1746" s="59">
        <v>0.52376808998001401</v>
      </c>
      <c r="Q1746" s="59">
        <v>0.50323698413138296</v>
      </c>
      <c r="R1746" s="59">
        <v>0.50910433675794498</v>
      </c>
      <c r="S1746" s="59">
        <v>0.467089916382603</v>
      </c>
    </row>
    <row r="1747" spans="1:19" x14ac:dyDescent="0.35">
      <c r="A1747" t="s">
        <v>2416</v>
      </c>
      <c r="B1747" t="s">
        <v>2417</v>
      </c>
      <c r="C1747" s="51" t="s">
        <v>60</v>
      </c>
      <c r="D1747" s="51" t="s">
        <v>109</v>
      </c>
      <c r="E1747" s="51" t="s">
        <v>3707</v>
      </c>
      <c r="F1747" s="58">
        <v>103.254875120403</v>
      </c>
      <c r="G1747" s="58">
        <v>110.771155546617</v>
      </c>
      <c r="H1747" s="58">
        <v>100.22480936914</v>
      </c>
      <c r="I1747" s="58">
        <v>97.897007790027402</v>
      </c>
      <c r="J1747" s="58">
        <v>122.509882541531</v>
      </c>
      <c r="K1747" s="58">
        <v>94.842911621156404</v>
      </c>
      <c r="L1747" s="58">
        <v>94.5048070364967</v>
      </c>
      <c r="M1747" s="59">
        <v>0.61303201646122196</v>
      </c>
      <c r="N1747" s="59">
        <v>0.65435045903623501</v>
      </c>
      <c r="O1747" s="59">
        <v>0.61736904918394697</v>
      </c>
      <c r="P1747" s="59">
        <v>0.58340134056434401</v>
      </c>
      <c r="Q1747" s="59">
        <v>0.545964089022826</v>
      </c>
      <c r="R1747" s="59">
        <v>0.55762418161816696</v>
      </c>
      <c r="S1747" s="59">
        <v>0.37877404233739997</v>
      </c>
    </row>
    <row r="1748" spans="1:19" x14ac:dyDescent="0.35">
      <c r="A1748" t="s">
        <v>2124</v>
      </c>
      <c r="B1748" t="s">
        <v>2125</v>
      </c>
      <c r="C1748" s="51" t="s">
        <v>40</v>
      </c>
      <c r="D1748" s="51" t="s">
        <v>44</v>
      </c>
      <c r="E1748" s="51" t="s">
        <v>3707</v>
      </c>
      <c r="F1748" s="58">
        <v>97.863094759854206</v>
      </c>
      <c r="G1748" s="58">
        <v>111.741684947991</v>
      </c>
      <c r="H1748" s="58">
        <v>117.82517047056599</v>
      </c>
      <c r="I1748" s="58">
        <v>102.949297355677</v>
      </c>
      <c r="J1748" s="58">
        <v>122.85918259384</v>
      </c>
      <c r="K1748" s="58">
        <v>101.485024371484</v>
      </c>
      <c r="L1748" s="58">
        <v>108.178952803109</v>
      </c>
      <c r="M1748" s="59">
        <v>0.72052840628527204</v>
      </c>
      <c r="N1748" s="59">
        <v>0.69110407230778004</v>
      </c>
      <c r="O1748" s="59">
        <v>0.65551214583794903</v>
      </c>
      <c r="P1748" s="59">
        <v>0.63053384905371002</v>
      </c>
      <c r="Q1748" s="59">
        <v>0.59728481035233705</v>
      </c>
      <c r="R1748" s="59">
        <v>0.60347236465435194</v>
      </c>
      <c r="S1748" s="59">
        <v>0.52647422337974903</v>
      </c>
    </row>
    <row r="1749" spans="1:19" x14ac:dyDescent="0.35">
      <c r="A1749" t="s">
        <v>2124</v>
      </c>
      <c r="B1749" t="s">
        <v>2125</v>
      </c>
      <c r="C1749" s="51" t="s">
        <v>40</v>
      </c>
      <c r="D1749" s="51" t="s">
        <v>44</v>
      </c>
      <c r="E1749" s="51" t="s">
        <v>3707</v>
      </c>
      <c r="F1749" s="58">
        <v>97.863094759854206</v>
      </c>
      <c r="G1749" s="58">
        <v>111.741684947991</v>
      </c>
      <c r="H1749" s="58">
        <v>117.82517047056599</v>
      </c>
      <c r="I1749" s="58">
        <v>102.949297355677</v>
      </c>
      <c r="J1749" s="58">
        <v>122.85918259384</v>
      </c>
      <c r="K1749" s="58">
        <v>101.485024371484</v>
      </c>
      <c r="L1749" s="58">
        <v>108.178952803109</v>
      </c>
      <c r="M1749" s="59">
        <v>0.72052840628527204</v>
      </c>
      <c r="N1749" s="59">
        <v>0.69110407230778004</v>
      </c>
      <c r="O1749" s="59">
        <v>0.65551214583794903</v>
      </c>
      <c r="P1749" s="59">
        <v>0.63053384905371002</v>
      </c>
      <c r="Q1749" s="59">
        <v>0.59728481035233705</v>
      </c>
      <c r="R1749" s="59">
        <v>0.60347236465435194</v>
      </c>
      <c r="S1749" s="59">
        <v>0.52647422337974903</v>
      </c>
    </row>
    <row r="1750" spans="1:19" x14ac:dyDescent="0.35">
      <c r="A1750" t="s">
        <v>2306</v>
      </c>
      <c r="B1750" t="s">
        <v>2307</v>
      </c>
      <c r="C1750" s="51" t="s">
        <v>40</v>
      </c>
      <c r="D1750" s="51" t="s">
        <v>114</v>
      </c>
      <c r="E1750" s="51" t="s">
        <v>3708</v>
      </c>
      <c r="F1750" s="58">
        <v>105.923970032432</v>
      </c>
      <c r="G1750" s="58">
        <v>109.012586363224</v>
      </c>
      <c r="H1750" s="58">
        <v>111.061899072171</v>
      </c>
      <c r="I1750" s="58">
        <v>107.895502276415</v>
      </c>
      <c r="J1750" s="58">
        <v>112.23419696016001</v>
      </c>
      <c r="K1750" s="58">
        <v>96.469920858027095</v>
      </c>
      <c r="L1750" s="58">
        <v>99.654528917893202</v>
      </c>
      <c r="M1750" s="59">
        <v>0.53826644313213601</v>
      </c>
      <c r="N1750" s="59">
        <v>0.55815782863753804</v>
      </c>
      <c r="O1750" s="59">
        <v>0.540261685854034</v>
      </c>
      <c r="P1750" s="59">
        <v>0.52376808998001401</v>
      </c>
      <c r="Q1750" s="59">
        <v>0.50323698413138296</v>
      </c>
      <c r="R1750" s="59">
        <v>0.50910433675794498</v>
      </c>
      <c r="S1750" s="59">
        <v>0.467089916382603</v>
      </c>
    </row>
    <row r="1751" spans="1:19" x14ac:dyDescent="0.35">
      <c r="A1751" t="s">
        <v>2302</v>
      </c>
      <c r="B1751" t="s">
        <v>2303</v>
      </c>
      <c r="C1751" s="51" t="s">
        <v>40</v>
      </c>
      <c r="D1751" s="51" t="s">
        <v>114</v>
      </c>
      <c r="E1751" s="51" t="s">
        <v>3707</v>
      </c>
      <c r="F1751" s="58">
        <v>109.45334270663</v>
      </c>
      <c r="G1751" s="58">
        <v>109.315772087263</v>
      </c>
      <c r="H1751" s="58">
        <v>108.550139149656</v>
      </c>
      <c r="I1751" s="58">
        <v>107.558728150996</v>
      </c>
      <c r="J1751" s="58">
        <v>108.567752890788</v>
      </c>
      <c r="K1751" s="58">
        <v>93.657189847757394</v>
      </c>
      <c r="L1751" s="58">
        <v>104.52997652571899</v>
      </c>
      <c r="M1751" s="59">
        <v>0.64658250334662903</v>
      </c>
      <c r="N1751" s="59">
        <v>0.68247964680031004</v>
      </c>
      <c r="O1751" s="59">
        <v>0.65087924239972605</v>
      </c>
      <c r="P1751" s="59">
        <v>0.62123845292923396</v>
      </c>
      <c r="Q1751" s="59">
        <v>0.58954785830307999</v>
      </c>
      <c r="R1751" s="59">
        <v>0.60011954396505496</v>
      </c>
      <c r="S1751" s="59">
        <v>0.53984267169010902</v>
      </c>
    </row>
    <row r="1752" spans="1:19" x14ac:dyDescent="0.35">
      <c r="A1752" t="s">
        <v>2610</v>
      </c>
      <c r="B1752" t="s">
        <v>2611</v>
      </c>
      <c r="C1752" s="51" t="s">
        <v>40</v>
      </c>
      <c r="D1752" s="51" t="s">
        <v>80</v>
      </c>
      <c r="E1752" s="51" t="s">
        <v>3708</v>
      </c>
      <c r="F1752" s="58">
        <v>101.692999361315</v>
      </c>
      <c r="G1752" s="58">
        <v>120.94583060110899</v>
      </c>
      <c r="H1752" s="58">
        <v>107.472065829101</v>
      </c>
      <c r="I1752" s="58">
        <v>105.440280501779</v>
      </c>
      <c r="J1752" s="58">
        <v>118.696151409484</v>
      </c>
      <c r="K1752" s="58">
        <v>100.08766203988399</v>
      </c>
      <c r="L1752" s="58">
        <v>102.081545667162</v>
      </c>
      <c r="M1752" s="59">
        <v>0.47927591903772898</v>
      </c>
      <c r="N1752" s="59">
        <v>0.49976981450519198</v>
      </c>
      <c r="O1752" s="59">
        <v>0.47806082854305998</v>
      </c>
      <c r="P1752" s="59">
        <v>0.46118480241006299</v>
      </c>
      <c r="Q1752" s="59">
        <v>0.43713944112299402</v>
      </c>
      <c r="R1752" s="59">
        <v>0.44218650079610999</v>
      </c>
      <c r="S1752" s="59">
        <v>0.38842067837576699</v>
      </c>
    </row>
    <row r="1753" spans="1:19" x14ac:dyDescent="0.35">
      <c r="A1753" t="s">
        <v>3340</v>
      </c>
      <c r="B1753" t="s">
        <v>3341</v>
      </c>
      <c r="C1753" s="51" t="s">
        <v>60</v>
      </c>
      <c r="D1753" s="51" t="s">
        <v>106</v>
      </c>
      <c r="E1753" s="51" t="s">
        <v>3707</v>
      </c>
      <c r="F1753" s="58">
        <v>93.969954199213603</v>
      </c>
      <c r="G1753" s="58">
        <v>106.670214654975</v>
      </c>
      <c r="H1753" s="58">
        <v>103.73914759948001</v>
      </c>
      <c r="I1753" s="58">
        <v>105.51959820557499</v>
      </c>
      <c r="J1753" s="58">
        <v>111.694273088202</v>
      </c>
      <c r="K1753" s="58">
        <v>108.857244251746</v>
      </c>
      <c r="L1753" s="58">
        <v>102.78294996919</v>
      </c>
      <c r="M1753" s="59">
        <v>0.65443853244989103</v>
      </c>
      <c r="N1753" s="59">
        <v>0.65028911759811203</v>
      </c>
      <c r="O1753" s="59">
        <v>0.64600670110625902</v>
      </c>
      <c r="P1753" s="59">
        <v>0.62915799527910898</v>
      </c>
      <c r="Q1753" s="59">
        <v>0.59681795202199195</v>
      </c>
      <c r="R1753" s="59">
        <v>0.58009474247019599</v>
      </c>
      <c r="S1753" s="59">
        <v>0.45723116804257602</v>
      </c>
    </row>
    <row r="1754" spans="1:19" x14ac:dyDescent="0.35">
      <c r="A1754" t="s">
        <v>1242</v>
      </c>
      <c r="B1754" t="s">
        <v>1243</v>
      </c>
      <c r="C1754" s="51" t="s">
        <v>60</v>
      </c>
      <c r="D1754" s="51" t="s">
        <v>52</v>
      </c>
      <c r="E1754" s="51" t="s">
        <v>3708</v>
      </c>
      <c r="F1754" s="58">
        <v>91.919755704046594</v>
      </c>
      <c r="G1754" s="58">
        <v>104.417494462698</v>
      </c>
      <c r="H1754" s="58">
        <v>108.379481084809</v>
      </c>
      <c r="I1754" s="58">
        <v>96.476886822343104</v>
      </c>
      <c r="J1754" s="58">
        <v>113.60562675934599</v>
      </c>
      <c r="K1754" s="58">
        <v>108.599710468124</v>
      </c>
      <c r="L1754" s="58">
        <v>108.39314412325</v>
      </c>
      <c r="M1754" s="59">
        <v>0.53296781891033496</v>
      </c>
      <c r="N1754" s="59">
        <v>0.554369100993928</v>
      </c>
      <c r="O1754" s="59">
        <v>0.53236497042654596</v>
      </c>
      <c r="P1754" s="59">
        <v>0.51504777798131895</v>
      </c>
      <c r="Q1754" s="59">
        <v>0.49102973439540099</v>
      </c>
      <c r="R1754" s="59">
        <v>0.49634820387537998</v>
      </c>
      <c r="S1754" s="59">
        <v>0.44384713032401302</v>
      </c>
    </row>
    <row r="1755" spans="1:19" x14ac:dyDescent="0.35">
      <c r="A1755" t="s">
        <v>3607</v>
      </c>
      <c r="B1755" t="s">
        <v>3608</v>
      </c>
      <c r="C1755" s="51" t="s">
        <v>60</v>
      </c>
      <c r="D1755" s="51" t="s">
        <v>135</v>
      </c>
      <c r="E1755" s="51" t="s">
        <v>3708</v>
      </c>
      <c r="F1755" s="58">
        <v>108.503055563975</v>
      </c>
      <c r="G1755" s="58">
        <v>116.30596221972201</v>
      </c>
      <c r="H1755" s="58">
        <v>110.74165043851301</v>
      </c>
      <c r="I1755" s="58">
        <v>107.190615101292</v>
      </c>
      <c r="J1755" s="58">
        <v>121.321548127597</v>
      </c>
      <c r="K1755" s="58">
        <v>101.661141475203</v>
      </c>
      <c r="L1755" s="58">
        <v>102.175471184022</v>
      </c>
      <c r="M1755" s="59">
        <v>0.473835048705043</v>
      </c>
      <c r="N1755" s="59">
        <v>0.49241796442421898</v>
      </c>
      <c r="O1755" s="59">
        <v>0.47129543612418401</v>
      </c>
      <c r="P1755" s="59">
        <v>0.45486171252933599</v>
      </c>
      <c r="Q1755" s="59">
        <v>0.42781617629342999</v>
      </c>
      <c r="R1755" s="59">
        <v>0.429141540740963</v>
      </c>
      <c r="S1755" s="59">
        <v>0.35814253999207601</v>
      </c>
    </row>
    <row r="1756" spans="1:19" x14ac:dyDescent="0.35">
      <c r="A1756" t="s">
        <v>2740</v>
      </c>
      <c r="B1756" t="s">
        <v>2741</v>
      </c>
      <c r="C1756" s="51" t="s">
        <v>40</v>
      </c>
      <c r="D1756" s="51" t="s">
        <v>440</v>
      </c>
      <c r="E1756" s="51" t="s">
        <v>3708</v>
      </c>
      <c r="F1756" s="58">
        <v>108.756370798622</v>
      </c>
      <c r="G1756" s="58">
        <v>108.62605659520599</v>
      </c>
      <c r="H1756" s="58">
        <v>96.294817384847306</v>
      </c>
      <c r="I1756" s="58">
        <v>99.931788147287193</v>
      </c>
      <c r="J1756" s="58">
        <v>108.740955141097</v>
      </c>
      <c r="K1756" s="58">
        <v>97.198348170539603</v>
      </c>
      <c r="L1756" s="58">
        <v>100.192027469884</v>
      </c>
      <c r="M1756" s="59">
        <v>0.50720531578606798</v>
      </c>
      <c r="N1756" s="59">
        <v>0.51714522290064202</v>
      </c>
      <c r="O1756" s="59">
        <v>0.50351460933342196</v>
      </c>
      <c r="P1756" s="59">
        <v>0.48964092822406902</v>
      </c>
      <c r="Q1756" s="59">
        <v>0.465206238514279</v>
      </c>
      <c r="R1756" s="59">
        <v>0.46371533308074903</v>
      </c>
      <c r="S1756" s="59">
        <v>0.36699335068349498</v>
      </c>
    </row>
    <row r="1757" spans="1:19" x14ac:dyDescent="0.35">
      <c r="A1757" t="s">
        <v>3601</v>
      </c>
      <c r="B1757" t="s">
        <v>3602</v>
      </c>
      <c r="C1757" s="51" t="s">
        <v>40</v>
      </c>
      <c r="D1757" s="51" t="s">
        <v>135</v>
      </c>
      <c r="E1757" s="51" t="s">
        <v>3707</v>
      </c>
      <c r="F1757" s="58">
        <v>111.347909084261</v>
      </c>
      <c r="G1757" s="58">
        <v>113.932053151513</v>
      </c>
      <c r="H1757" s="58">
        <v>110.601250895802</v>
      </c>
      <c r="I1757" s="58">
        <v>107.62245593306599</v>
      </c>
      <c r="J1757" s="58">
        <v>116.860082082302</v>
      </c>
      <c r="K1757" s="58">
        <v>101.7653188212</v>
      </c>
      <c r="L1757" s="58">
        <v>106.048843005611</v>
      </c>
      <c r="M1757" s="59">
        <v>0.60523379952742296</v>
      </c>
      <c r="N1757" s="59">
        <v>0.64480473269287997</v>
      </c>
      <c r="O1757" s="59">
        <v>0.60755365174647302</v>
      </c>
      <c r="P1757" s="59">
        <v>0.57470508729997805</v>
      </c>
      <c r="Q1757" s="59">
        <v>0.53592996800315795</v>
      </c>
      <c r="R1757" s="59">
        <v>0.54478060133442796</v>
      </c>
      <c r="S1757" s="59">
        <v>0.459654573216777</v>
      </c>
    </row>
    <row r="1758" spans="1:19" x14ac:dyDescent="0.35">
      <c r="A1758" t="s">
        <v>2130</v>
      </c>
      <c r="B1758" t="s">
        <v>2131</v>
      </c>
      <c r="C1758" s="51" t="s">
        <v>40</v>
      </c>
      <c r="D1758" s="51" t="s">
        <v>44</v>
      </c>
      <c r="E1758" s="51" t="s">
        <v>3708</v>
      </c>
      <c r="F1758" s="58">
        <v>100.654652677301</v>
      </c>
      <c r="G1758" s="58">
        <v>112.069443531666</v>
      </c>
      <c r="H1758" s="58">
        <v>111.620244451887</v>
      </c>
      <c r="I1758" s="58">
        <v>105.474991939742</v>
      </c>
      <c r="J1758" s="58">
        <v>120.66696040868101</v>
      </c>
      <c r="K1758" s="58">
        <v>102.860164192013</v>
      </c>
      <c r="L1758" s="58">
        <v>103.85810054532701</v>
      </c>
      <c r="M1758" s="59">
        <v>0.56367023645847902</v>
      </c>
      <c r="N1758" s="59">
        <v>0.57797049683402202</v>
      </c>
      <c r="O1758" s="59">
        <v>0.55291296948338797</v>
      </c>
      <c r="P1758" s="59">
        <v>0.54141257349406702</v>
      </c>
      <c r="Q1758" s="59">
        <v>0.51736602796242204</v>
      </c>
      <c r="R1758" s="59">
        <v>0.51818930442029698</v>
      </c>
      <c r="S1758" s="59">
        <v>0.452683318236896</v>
      </c>
    </row>
    <row r="1759" spans="1:19" x14ac:dyDescent="0.35">
      <c r="A1759" t="s">
        <v>2612</v>
      </c>
      <c r="B1759" t="s">
        <v>2613</v>
      </c>
      <c r="C1759" s="51" t="s">
        <v>40</v>
      </c>
      <c r="D1759" s="51" t="s">
        <v>80</v>
      </c>
      <c r="E1759" s="51" t="s">
        <v>3708</v>
      </c>
      <c r="F1759" s="58">
        <v>101.692999361315</v>
      </c>
      <c r="G1759" s="58">
        <v>120.94583060110899</v>
      </c>
      <c r="H1759" s="58">
        <v>107.472065829101</v>
      </c>
      <c r="I1759" s="58">
        <v>105.440280501779</v>
      </c>
      <c r="J1759" s="58">
        <v>118.696151409484</v>
      </c>
      <c r="K1759" s="58">
        <v>100.08766203988399</v>
      </c>
      <c r="L1759" s="58">
        <v>102.081545667162</v>
      </c>
      <c r="M1759" s="59">
        <v>0.47927591903772898</v>
      </c>
      <c r="N1759" s="59">
        <v>0.49976981450519198</v>
      </c>
      <c r="O1759" s="59">
        <v>0.47806082854305998</v>
      </c>
      <c r="P1759" s="59">
        <v>0.46118480241006299</v>
      </c>
      <c r="Q1759" s="59">
        <v>0.43713944112299402</v>
      </c>
      <c r="R1759" s="59">
        <v>0.44218650079610999</v>
      </c>
      <c r="S1759" s="59">
        <v>0.38842067837576699</v>
      </c>
    </row>
    <row r="1760" spans="1:19" x14ac:dyDescent="0.35">
      <c r="A1760" t="s">
        <v>3338</v>
      </c>
      <c r="B1760" t="s">
        <v>3339</v>
      </c>
      <c r="C1760" s="51" t="s">
        <v>60</v>
      </c>
      <c r="D1760" s="51" t="s">
        <v>106</v>
      </c>
      <c r="E1760" s="51" t="s">
        <v>3707</v>
      </c>
      <c r="F1760" s="58">
        <v>110.1896937186</v>
      </c>
      <c r="G1760" s="58">
        <v>107.67550085514</v>
      </c>
      <c r="H1760" s="58">
        <v>112.636514740979</v>
      </c>
      <c r="I1760" s="58">
        <v>106.836278451807</v>
      </c>
      <c r="J1760" s="58">
        <v>115.31897295403</v>
      </c>
      <c r="K1760" s="58">
        <v>105.398649241919</v>
      </c>
      <c r="L1760" s="58">
        <v>100.332535413271</v>
      </c>
      <c r="M1760" s="59">
        <v>0.65443853244989103</v>
      </c>
      <c r="N1760" s="59">
        <v>0.68752484653918</v>
      </c>
      <c r="O1760" s="59">
        <v>0.65736381423039503</v>
      </c>
      <c r="P1760" s="59">
        <v>0.62915799527910898</v>
      </c>
      <c r="Q1760" s="59">
        <v>0.59681795202199195</v>
      </c>
      <c r="R1760" s="59">
        <v>0.60454152755900603</v>
      </c>
      <c r="S1760" s="59">
        <v>0.530603426176388</v>
      </c>
    </row>
    <row r="1761" spans="1:19" x14ac:dyDescent="0.35">
      <c r="A1761" t="s">
        <v>3342</v>
      </c>
      <c r="B1761" t="s">
        <v>3343</v>
      </c>
      <c r="C1761" s="51" t="s">
        <v>40</v>
      </c>
      <c r="D1761" s="51" t="s">
        <v>106</v>
      </c>
      <c r="E1761" s="51" t="s">
        <v>3707</v>
      </c>
      <c r="F1761" s="58">
        <v>109.121924672166</v>
      </c>
      <c r="G1761" s="58">
        <v>111.216883567395</v>
      </c>
      <c r="H1761" s="58">
        <v>111.13051027111401</v>
      </c>
      <c r="I1761" s="58">
        <v>109.74112629545</v>
      </c>
      <c r="J1761" s="58">
        <v>110.297555470915</v>
      </c>
      <c r="K1761" s="58">
        <v>100.95679345679601</v>
      </c>
      <c r="L1761" s="58">
        <v>100.637029749337</v>
      </c>
      <c r="M1761" s="59">
        <v>0.65435438571912996</v>
      </c>
      <c r="N1761" s="59">
        <v>0.68743924919911303</v>
      </c>
      <c r="O1761" s="59">
        <v>0.65727997776191005</v>
      </c>
      <c r="P1761" s="59">
        <v>0.62907675319770495</v>
      </c>
      <c r="Q1761" s="59">
        <v>0.59674008712022997</v>
      </c>
      <c r="R1761" s="59">
        <v>0.604455902600048</v>
      </c>
      <c r="S1761" s="59">
        <v>0.53052318147538402</v>
      </c>
    </row>
    <row r="1762" spans="1:19" x14ac:dyDescent="0.35">
      <c r="A1762" t="s">
        <v>2738</v>
      </c>
      <c r="B1762" t="s">
        <v>2739</v>
      </c>
      <c r="C1762" s="51" t="s">
        <v>40</v>
      </c>
      <c r="D1762" s="51" t="s">
        <v>440</v>
      </c>
      <c r="E1762" s="51" t="s">
        <v>3707</v>
      </c>
      <c r="F1762" s="58">
        <v>106.868850058177</v>
      </c>
      <c r="G1762" s="58">
        <v>110.60496022990699</v>
      </c>
      <c r="H1762" s="58">
        <v>87.551254311366407</v>
      </c>
      <c r="I1762" s="58">
        <v>99.394181468593402</v>
      </c>
      <c r="J1762" s="58">
        <v>99.798410513719702</v>
      </c>
      <c r="K1762" s="58">
        <v>92.537388008554402</v>
      </c>
      <c r="L1762" s="58">
        <v>100.192027469884</v>
      </c>
      <c r="M1762" s="59">
        <v>0.69517484102097205</v>
      </c>
      <c r="N1762" s="59">
        <v>0.67680188448429901</v>
      </c>
      <c r="O1762" s="59">
        <v>0.66132592108152199</v>
      </c>
      <c r="P1762" s="59">
        <v>0.66436246195521298</v>
      </c>
      <c r="Q1762" s="59">
        <v>0.62542984941317004</v>
      </c>
      <c r="R1762" s="59">
        <v>0.59290973677068703</v>
      </c>
      <c r="S1762" s="59">
        <v>0.36699335068349498</v>
      </c>
    </row>
    <row r="1763" spans="1:19" x14ac:dyDescent="0.35">
      <c r="A1763" t="s">
        <v>2738</v>
      </c>
      <c r="B1763" t="s">
        <v>2739</v>
      </c>
      <c r="C1763" s="51" t="s">
        <v>40</v>
      </c>
      <c r="D1763" s="51" t="s">
        <v>440</v>
      </c>
      <c r="E1763" s="51" t="s">
        <v>3707</v>
      </c>
      <c r="F1763" s="58">
        <v>106.868850058177</v>
      </c>
      <c r="G1763" s="58">
        <v>110.60496022990699</v>
      </c>
      <c r="H1763" s="58">
        <v>87.551254311366407</v>
      </c>
      <c r="I1763" s="58">
        <v>99.394181468593402</v>
      </c>
      <c r="J1763" s="58">
        <v>99.798410513719702</v>
      </c>
      <c r="K1763" s="58">
        <v>92.537388008554402</v>
      </c>
      <c r="L1763" s="58">
        <v>100.192027469884</v>
      </c>
      <c r="M1763" s="59">
        <v>0.69517484102097205</v>
      </c>
      <c r="N1763" s="59">
        <v>0.67680188448429901</v>
      </c>
      <c r="O1763" s="59">
        <v>0.66132592108152199</v>
      </c>
      <c r="P1763" s="59">
        <v>0.66436246195521298</v>
      </c>
      <c r="Q1763" s="59">
        <v>0.62542984941317004</v>
      </c>
      <c r="R1763" s="59">
        <v>0.59290973677068703</v>
      </c>
      <c r="S1763" s="59">
        <v>0.36699335068349498</v>
      </c>
    </row>
    <row r="1764" spans="1:19" x14ac:dyDescent="0.35">
      <c r="A1764" t="s">
        <v>2118</v>
      </c>
      <c r="B1764" t="s">
        <v>2119</v>
      </c>
      <c r="C1764" s="51" t="s">
        <v>60</v>
      </c>
      <c r="D1764" s="51" t="s">
        <v>44</v>
      </c>
      <c r="E1764" s="51" t="s">
        <v>3707</v>
      </c>
      <c r="F1764" s="58">
        <v>100.20109387974099</v>
      </c>
      <c r="G1764" s="58">
        <v>105.896530942022</v>
      </c>
      <c r="H1764" s="58">
        <v>112.159791724725</v>
      </c>
      <c r="I1764" s="58">
        <v>101.082636487165</v>
      </c>
      <c r="J1764" s="58">
        <v>117.313091144339</v>
      </c>
      <c r="K1764" s="58">
        <v>100.34735454942199</v>
      </c>
      <c r="L1764" s="58">
        <v>108.97862644206199</v>
      </c>
      <c r="M1764" s="59">
        <v>0.66056371495700195</v>
      </c>
      <c r="N1764" s="59">
        <v>0.69208760127441904</v>
      </c>
      <c r="O1764" s="59">
        <v>0.65728576019180895</v>
      </c>
      <c r="P1764" s="59">
        <v>0.63138667516223701</v>
      </c>
      <c r="Q1764" s="59">
        <v>0.59801853257812698</v>
      </c>
      <c r="R1764" s="59">
        <v>0.60499954821757695</v>
      </c>
      <c r="S1764" s="59">
        <v>0.52815580629272096</v>
      </c>
    </row>
    <row r="1765" spans="1:19" x14ac:dyDescent="0.35">
      <c r="A1765" t="s">
        <v>3348</v>
      </c>
      <c r="B1765" t="s">
        <v>3349</v>
      </c>
      <c r="C1765" s="51" t="s">
        <v>40</v>
      </c>
      <c r="D1765" s="51" t="s">
        <v>106</v>
      </c>
      <c r="E1765" s="51" t="s">
        <v>3708</v>
      </c>
      <c r="F1765" s="58">
        <v>104.932719882881</v>
      </c>
      <c r="G1765" s="58">
        <v>110.914420574522</v>
      </c>
      <c r="H1765" s="58">
        <v>108.292866065194</v>
      </c>
      <c r="I1765" s="58">
        <v>106.62982334553899</v>
      </c>
      <c r="J1765" s="58">
        <v>113.921290152846</v>
      </c>
      <c r="K1765" s="58">
        <v>104.947827524614</v>
      </c>
      <c r="L1765" s="58">
        <v>102.78294996919</v>
      </c>
      <c r="M1765" s="59">
        <v>0.55522232979108999</v>
      </c>
      <c r="N1765" s="59">
        <v>0.571625709141106</v>
      </c>
      <c r="O1765" s="59">
        <v>0.55528818369885802</v>
      </c>
      <c r="P1765" s="59">
        <v>0.53951061869592498</v>
      </c>
      <c r="Q1765" s="59">
        <v>0.51688677787595405</v>
      </c>
      <c r="R1765" s="59">
        <v>0.51912179279475501</v>
      </c>
      <c r="S1765" s="59">
        <v>0.45723116804257602</v>
      </c>
    </row>
    <row r="1766" spans="1:19" x14ac:dyDescent="0.35">
      <c r="A1766" t="s">
        <v>2536</v>
      </c>
      <c r="B1766" t="s">
        <v>2537</v>
      </c>
      <c r="C1766" s="51" t="s">
        <v>40</v>
      </c>
      <c r="D1766" s="51" t="s">
        <v>41</v>
      </c>
      <c r="E1766" s="51" t="s">
        <v>3708</v>
      </c>
      <c r="F1766" s="58">
        <v>97.384707464553998</v>
      </c>
      <c r="G1766" s="58">
        <v>99.664469376743895</v>
      </c>
      <c r="H1766" s="58">
        <v>106.14560786496099</v>
      </c>
      <c r="I1766" s="58">
        <v>92.195687511662697</v>
      </c>
      <c r="J1766" s="58">
        <v>111.087461972185</v>
      </c>
      <c r="K1766" s="58">
        <v>108.52712859589199</v>
      </c>
      <c r="L1766" s="58">
        <v>103.853063868245</v>
      </c>
      <c r="M1766" s="59">
        <v>0.49076450401378902</v>
      </c>
      <c r="N1766" s="59">
        <v>0.51078877896730701</v>
      </c>
      <c r="O1766" s="59">
        <v>0.49142312479618699</v>
      </c>
      <c r="P1766" s="59">
        <v>0.47596429640670501</v>
      </c>
      <c r="Q1766" s="59">
        <v>0.45437590940265399</v>
      </c>
      <c r="R1766" s="59">
        <v>0.45884856749345498</v>
      </c>
      <c r="S1766" s="59">
        <v>0.41077205384253501</v>
      </c>
    </row>
    <row r="1767" spans="1:19" x14ac:dyDescent="0.35">
      <c r="A1767" t="s">
        <v>2596</v>
      </c>
      <c r="B1767" t="s">
        <v>2597</v>
      </c>
      <c r="C1767" s="51" t="s">
        <v>60</v>
      </c>
      <c r="D1767" s="51" t="s">
        <v>80</v>
      </c>
      <c r="E1767" s="51" t="s">
        <v>3708</v>
      </c>
      <c r="F1767" s="58">
        <v>101.692999361315</v>
      </c>
      <c r="G1767" s="58">
        <v>120.94583060110899</v>
      </c>
      <c r="H1767" s="58">
        <v>107.472065829101</v>
      </c>
      <c r="I1767" s="58">
        <v>105.440280501779</v>
      </c>
      <c r="J1767" s="58">
        <v>118.696151409484</v>
      </c>
      <c r="K1767" s="58">
        <v>100.08766203988399</v>
      </c>
      <c r="L1767" s="58">
        <v>102.081545667162</v>
      </c>
      <c r="M1767" s="59">
        <v>0.47927591903772898</v>
      </c>
      <c r="N1767" s="59">
        <v>0.49976981450519198</v>
      </c>
      <c r="O1767" s="59">
        <v>0.47806082854305998</v>
      </c>
      <c r="P1767" s="59">
        <v>0.46118480241006299</v>
      </c>
      <c r="Q1767" s="59">
        <v>0.43713944112299402</v>
      </c>
      <c r="R1767" s="59">
        <v>0.44218650079610999</v>
      </c>
      <c r="S1767" s="59">
        <v>0.38842067837576699</v>
      </c>
    </row>
    <row r="1768" spans="1:19" x14ac:dyDescent="0.35">
      <c r="A1768" t="s">
        <v>1246</v>
      </c>
      <c r="B1768" t="s">
        <v>1247</v>
      </c>
      <c r="C1768" s="51" t="s">
        <v>60</v>
      </c>
      <c r="D1768" s="51" t="s">
        <v>52</v>
      </c>
      <c r="E1768" s="51" t="s">
        <v>3707</v>
      </c>
      <c r="F1768" s="58">
        <v>89.855329391151002</v>
      </c>
      <c r="G1768" s="58">
        <v>108.516431417926</v>
      </c>
      <c r="H1768" s="58">
        <v>106.797792486452</v>
      </c>
      <c r="I1768" s="58">
        <v>96.694671665603494</v>
      </c>
      <c r="J1768" s="58">
        <v>120.618556436248</v>
      </c>
      <c r="K1768" s="58">
        <v>107.744264879206</v>
      </c>
      <c r="L1768" s="58">
        <v>105.89419888155901</v>
      </c>
      <c r="M1768" s="59">
        <v>0.638532609496964</v>
      </c>
      <c r="N1768" s="59">
        <v>0.67773926848978405</v>
      </c>
      <c r="O1768" s="59">
        <v>0.64037530267681797</v>
      </c>
      <c r="P1768" s="59">
        <v>0.61284207852358996</v>
      </c>
      <c r="Q1768" s="59">
        <v>0.578797926152397</v>
      </c>
      <c r="R1768" s="59">
        <v>0.58650809184540897</v>
      </c>
      <c r="S1768" s="59">
        <v>0.519883494449629</v>
      </c>
    </row>
    <row r="1769" spans="1:19" x14ac:dyDescent="0.35">
      <c r="A1769" t="s">
        <v>3535</v>
      </c>
      <c r="B1769" t="s">
        <v>3536</v>
      </c>
      <c r="C1769" s="51" t="s">
        <v>60</v>
      </c>
      <c r="D1769" s="51" t="s">
        <v>44</v>
      </c>
      <c r="E1769" s="51" t="s">
        <v>3708</v>
      </c>
      <c r="F1769" s="58">
        <v>107.54047951925099</v>
      </c>
      <c r="G1769" s="58">
        <v>107.52438433866099</v>
      </c>
      <c r="H1769" s="58">
        <v>113.00048693912299</v>
      </c>
      <c r="I1769" s="58">
        <v>106.763164900535</v>
      </c>
      <c r="J1769" s="58">
        <v>110.45280530074</v>
      </c>
      <c r="K1769" s="58">
        <v>95.601283255838396</v>
      </c>
      <c r="L1769" s="58">
        <v>94.070731974470505</v>
      </c>
      <c r="M1769" s="59">
        <v>0.51966221301792903</v>
      </c>
      <c r="N1769" s="59">
        <v>0.54096261706340598</v>
      </c>
      <c r="O1769" s="59">
        <v>0.52180730219572402</v>
      </c>
      <c r="P1769" s="59">
        <v>0.50494158992406002</v>
      </c>
      <c r="Q1769" s="59">
        <v>0.48406416668175001</v>
      </c>
      <c r="R1769" s="59">
        <v>0.48977963667916002</v>
      </c>
      <c r="S1769" s="59">
        <v>0.44904467724286601</v>
      </c>
    </row>
    <row r="1770" spans="1:19" x14ac:dyDescent="0.35">
      <c r="A1770" t="s">
        <v>3529</v>
      </c>
      <c r="B1770" t="s">
        <v>3530</v>
      </c>
      <c r="C1770" s="51" t="s">
        <v>60</v>
      </c>
      <c r="D1770" s="51" t="s">
        <v>44</v>
      </c>
      <c r="E1770" s="51" t="s">
        <v>3708</v>
      </c>
      <c r="F1770" s="58">
        <v>107.54047951925099</v>
      </c>
      <c r="G1770" s="58">
        <v>107.52438433866099</v>
      </c>
      <c r="H1770" s="58">
        <v>113.00048693912299</v>
      </c>
      <c r="I1770" s="58">
        <v>106.763164900535</v>
      </c>
      <c r="J1770" s="58">
        <v>110.45280530074</v>
      </c>
      <c r="K1770" s="58">
        <v>95.601283255838396</v>
      </c>
      <c r="L1770" s="58">
        <v>94.070731974470505</v>
      </c>
      <c r="M1770" s="59">
        <v>0.51966221301792903</v>
      </c>
      <c r="N1770" s="59">
        <v>0.54096261706340598</v>
      </c>
      <c r="O1770" s="59">
        <v>0.52180730219572402</v>
      </c>
      <c r="P1770" s="59">
        <v>0.50494158992406002</v>
      </c>
      <c r="Q1770" s="59">
        <v>0.48406416668175001</v>
      </c>
      <c r="R1770" s="59">
        <v>0.48977963667916002</v>
      </c>
      <c r="S1770" s="59">
        <v>0.44904467724286601</v>
      </c>
    </row>
    <row r="1771" spans="1:19" x14ac:dyDescent="0.35">
      <c r="A1771" t="s">
        <v>2524</v>
      </c>
      <c r="B1771" t="s">
        <v>2525</v>
      </c>
      <c r="C1771" s="51" t="s">
        <v>60</v>
      </c>
      <c r="D1771" s="51" t="s">
        <v>41</v>
      </c>
      <c r="E1771" s="51" t="s">
        <v>3708</v>
      </c>
      <c r="F1771" s="58">
        <v>97.384707464553998</v>
      </c>
      <c r="G1771" s="58">
        <v>99.664469376743895</v>
      </c>
      <c r="H1771" s="58">
        <v>106.14560786496099</v>
      </c>
      <c r="I1771" s="58">
        <v>92.195687511662697</v>
      </c>
      <c r="J1771" s="58">
        <v>111.087461972185</v>
      </c>
      <c r="K1771" s="58">
        <v>108.52712859589199</v>
      </c>
      <c r="L1771" s="58">
        <v>103.853063868245</v>
      </c>
      <c r="M1771" s="59">
        <v>0.49076450401378902</v>
      </c>
      <c r="N1771" s="59">
        <v>0.51078877896730701</v>
      </c>
      <c r="O1771" s="59">
        <v>0.49142312479618699</v>
      </c>
      <c r="P1771" s="59">
        <v>0.47596429640670501</v>
      </c>
      <c r="Q1771" s="59">
        <v>0.45437590940265399</v>
      </c>
      <c r="R1771" s="59">
        <v>0.45884856749345498</v>
      </c>
      <c r="S1771" s="59">
        <v>0.41077205384253501</v>
      </c>
    </row>
    <row r="1772" spans="1:19" x14ac:dyDescent="0.35">
      <c r="A1772" t="s">
        <v>2420</v>
      </c>
      <c r="B1772" t="s">
        <v>2421</v>
      </c>
      <c r="C1772" s="51" t="s">
        <v>40</v>
      </c>
      <c r="D1772" s="51" t="s">
        <v>109</v>
      </c>
      <c r="E1772" s="51" t="s">
        <v>3707</v>
      </c>
      <c r="F1772" s="58">
        <v>111.531368737815</v>
      </c>
      <c r="G1772" s="58">
        <v>120.627237562673</v>
      </c>
      <c r="H1772" s="58">
        <v>101.924090149149</v>
      </c>
      <c r="I1772" s="58">
        <v>95.268206554262207</v>
      </c>
      <c r="J1772" s="58">
        <v>119.35001524047701</v>
      </c>
      <c r="K1772" s="58">
        <v>94.2865767303486</v>
      </c>
      <c r="L1772" s="58">
        <v>95.270214528871193</v>
      </c>
      <c r="M1772" s="59">
        <v>0.61359003085266495</v>
      </c>
      <c r="N1772" s="59">
        <v>0.65459588102555</v>
      </c>
      <c r="O1772" s="59">
        <v>0.61798224757275999</v>
      </c>
      <c r="P1772" s="59">
        <v>0.58348991632388203</v>
      </c>
      <c r="Q1772" s="59">
        <v>0.54593446544064295</v>
      </c>
      <c r="R1772" s="59">
        <v>0.55801656983217296</v>
      </c>
      <c r="S1772" s="59">
        <v>0.47143421816988501</v>
      </c>
    </row>
    <row r="1773" spans="1:19" x14ac:dyDescent="0.35">
      <c r="A1773" t="s">
        <v>2120</v>
      </c>
      <c r="B1773" t="s">
        <v>2121</v>
      </c>
      <c r="C1773" s="51" t="s">
        <v>40</v>
      </c>
      <c r="D1773" s="51" t="s">
        <v>44</v>
      </c>
      <c r="E1773" s="51" t="s">
        <v>3708</v>
      </c>
      <c r="F1773" s="58">
        <v>100.521757759461</v>
      </c>
      <c r="G1773" s="58">
        <v>113.276404578496</v>
      </c>
      <c r="H1773" s="58">
        <v>111.955546700307</v>
      </c>
      <c r="I1773" s="58">
        <v>105.51657566973</v>
      </c>
      <c r="J1773" s="58">
        <v>120.68930441589499</v>
      </c>
      <c r="K1773" s="58">
        <v>102.517922891628</v>
      </c>
      <c r="L1773" s="58">
        <v>104.442059304201</v>
      </c>
      <c r="M1773" s="59">
        <v>0.56701714496080402</v>
      </c>
      <c r="N1773" s="59">
        <v>0.58152254062810305</v>
      </c>
      <c r="O1773" s="59">
        <v>0.55558641366113604</v>
      </c>
      <c r="P1773" s="59">
        <v>0.54377352852472505</v>
      </c>
      <c r="Q1773" s="59">
        <v>0.51950989361450395</v>
      </c>
      <c r="R1773" s="59">
        <v>0.52046607904346298</v>
      </c>
      <c r="S1773" s="59">
        <v>0.45367861927997899</v>
      </c>
    </row>
    <row r="1774" spans="1:19" x14ac:dyDescent="0.35">
      <c r="A1774" t="s">
        <v>1236</v>
      </c>
      <c r="B1774" t="s">
        <v>1237</v>
      </c>
      <c r="C1774" s="51" t="s">
        <v>40</v>
      </c>
      <c r="D1774" s="51" t="s">
        <v>52</v>
      </c>
      <c r="E1774" s="51" t="s">
        <v>3707</v>
      </c>
      <c r="F1774" s="58">
        <v>93.635952764448504</v>
      </c>
      <c r="G1774" s="58">
        <v>95.854805570614502</v>
      </c>
      <c r="H1774" s="58">
        <v>108.855863692689</v>
      </c>
      <c r="I1774" s="58">
        <v>94.313021595041306</v>
      </c>
      <c r="J1774" s="58">
        <v>110.46178151098199</v>
      </c>
      <c r="K1774" s="58">
        <v>113.729402755696</v>
      </c>
      <c r="L1774" s="58">
        <v>106.19545076955301</v>
      </c>
      <c r="M1774" s="59">
        <v>0.64090373648184995</v>
      </c>
      <c r="N1774" s="59">
        <v>0.67831383576836901</v>
      </c>
      <c r="O1774" s="59">
        <v>0.64344157831024296</v>
      </c>
      <c r="P1774" s="59">
        <v>0.61347059855917696</v>
      </c>
      <c r="Q1774" s="59">
        <v>0.57913321022173403</v>
      </c>
      <c r="R1774" s="59">
        <v>0.58896513725605104</v>
      </c>
      <c r="S1774" s="59">
        <v>0.52030813338918003</v>
      </c>
    </row>
    <row r="1775" spans="1:19" x14ac:dyDescent="0.35">
      <c r="A1775" t="s">
        <v>3336</v>
      </c>
      <c r="B1775" t="s">
        <v>3337</v>
      </c>
      <c r="C1775" s="51" t="s">
        <v>60</v>
      </c>
      <c r="D1775" s="51" t="s">
        <v>106</v>
      </c>
      <c r="E1775" s="51" t="s">
        <v>3708</v>
      </c>
      <c r="F1775" s="58">
        <v>104.932719882881</v>
      </c>
      <c r="G1775" s="58">
        <v>110.914420574522</v>
      </c>
      <c r="H1775" s="58">
        <v>108.292866065194</v>
      </c>
      <c r="I1775" s="58">
        <v>106.62982334553899</v>
      </c>
      <c r="J1775" s="58">
        <v>113.921290152846</v>
      </c>
      <c r="K1775" s="58">
        <v>104.947827524614</v>
      </c>
      <c r="L1775" s="58">
        <v>102.78294996919</v>
      </c>
      <c r="M1775" s="59">
        <v>0.55522232979108999</v>
      </c>
      <c r="N1775" s="59">
        <v>0.571625709141106</v>
      </c>
      <c r="O1775" s="59">
        <v>0.55528818369885802</v>
      </c>
      <c r="P1775" s="59">
        <v>0.53951061869592498</v>
      </c>
      <c r="Q1775" s="59">
        <v>0.51688677787595405</v>
      </c>
      <c r="R1775" s="59">
        <v>0.51912179279475501</v>
      </c>
      <c r="S1775" s="59">
        <v>0.45723116804257602</v>
      </c>
    </row>
    <row r="1776" spans="1:19" x14ac:dyDescent="0.35">
      <c r="A1776" t="s">
        <v>2594</v>
      </c>
      <c r="B1776" t="s">
        <v>2595</v>
      </c>
      <c r="C1776" s="51" t="s">
        <v>60</v>
      </c>
      <c r="D1776" s="51" t="s">
        <v>80</v>
      </c>
      <c r="E1776" s="51" t="s">
        <v>3708</v>
      </c>
      <c r="F1776" s="58">
        <v>101.692999361315</v>
      </c>
      <c r="G1776" s="58">
        <v>120.94583060110899</v>
      </c>
      <c r="H1776" s="58">
        <v>107.472065829101</v>
      </c>
      <c r="I1776" s="58">
        <v>105.440280501779</v>
      </c>
      <c r="J1776" s="58">
        <v>118.696151409484</v>
      </c>
      <c r="K1776" s="58">
        <v>100.08766203988399</v>
      </c>
      <c r="L1776" s="58">
        <v>102.081545667162</v>
      </c>
      <c r="M1776" s="59">
        <v>0.47927591903772898</v>
      </c>
      <c r="N1776" s="59">
        <v>0.49976981450519198</v>
      </c>
      <c r="O1776" s="59">
        <v>0.47806082854305998</v>
      </c>
      <c r="P1776" s="59">
        <v>0.46118480241006299</v>
      </c>
      <c r="Q1776" s="59">
        <v>0.43713944112299402</v>
      </c>
      <c r="R1776" s="59">
        <v>0.44218650079610999</v>
      </c>
      <c r="S1776" s="59">
        <v>0.38842067837576699</v>
      </c>
    </row>
    <row r="1777" spans="1:19" x14ac:dyDescent="0.35">
      <c r="A1777" t="s">
        <v>2300</v>
      </c>
      <c r="B1777" t="s">
        <v>2301</v>
      </c>
      <c r="C1777" s="51" t="s">
        <v>60</v>
      </c>
      <c r="D1777" s="51" t="s">
        <v>114</v>
      </c>
      <c r="E1777" s="51" t="s">
        <v>3707</v>
      </c>
      <c r="F1777" s="58">
        <v>105.413243262447</v>
      </c>
      <c r="G1777" s="58">
        <v>117.92136492946</v>
      </c>
      <c r="H1777" s="58">
        <v>125.514352646324</v>
      </c>
      <c r="I1777" s="58">
        <v>108.947281117996</v>
      </c>
      <c r="J1777" s="58">
        <v>123.76635893859</v>
      </c>
      <c r="K1777" s="58">
        <v>104.52825729115899</v>
      </c>
      <c r="L1777" s="58">
        <v>95.411660047604201</v>
      </c>
      <c r="M1777" s="59">
        <v>0.773615067158818</v>
      </c>
      <c r="N1777" s="59">
        <v>0.80229172936054505</v>
      </c>
      <c r="O1777" s="59">
        <v>0.77685065546371701</v>
      </c>
      <c r="P1777" s="59">
        <v>0.75226390705324298</v>
      </c>
      <c r="Q1777" s="59">
        <v>0.72369863606778795</v>
      </c>
      <c r="R1777" s="59">
        <v>0.73280845362115099</v>
      </c>
      <c r="S1777" s="59">
        <v>0.66769098556152395</v>
      </c>
    </row>
    <row r="1778" spans="1:19" x14ac:dyDescent="0.35">
      <c r="A1778" t="s">
        <v>1878</v>
      </c>
      <c r="B1778" t="s">
        <v>1879</v>
      </c>
      <c r="C1778" s="51" t="s">
        <v>40</v>
      </c>
      <c r="D1778" s="51" t="s">
        <v>55</v>
      </c>
      <c r="E1778" s="51" t="s">
        <v>3707</v>
      </c>
      <c r="F1778" s="58">
        <v>100.602618735074</v>
      </c>
      <c r="G1778" s="58">
        <v>129.057305285838</v>
      </c>
      <c r="H1778" s="58">
        <v>122.57503980602699</v>
      </c>
      <c r="I1778" s="58">
        <v>114.029754681074</v>
      </c>
      <c r="J1778" s="58">
        <v>120.09663324396899</v>
      </c>
      <c r="K1778" s="58">
        <v>106.70478468534</v>
      </c>
      <c r="L1778" s="58">
        <v>94.8335164881982</v>
      </c>
      <c r="M1778" s="59">
        <v>0.65385332106627803</v>
      </c>
      <c r="N1778" s="59">
        <v>0.688900878895365</v>
      </c>
      <c r="O1778" s="59">
        <v>0.65757765648646005</v>
      </c>
      <c r="P1778" s="59">
        <v>0.62932566595696704</v>
      </c>
      <c r="Q1778" s="59">
        <v>0.59792797212740201</v>
      </c>
      <c r="R1778" s="59">
        <v>0.60767131029101495</v>
      </c>
      <c r="S1778" s="59">
        <v>0.54522314424525098</v>
      </c>
    </row>
    <row r="1779" spans="1:19" x14ac:dyDescent="0.35">
      <c r="A1779" t="s">
        <v>1238</v>
      </c>
      <c r="B1779" t="s">
        <v>1239</v>
      </c>
      <c r="C1779" s="51" t="s">
        <v>40</v>
      </c>
      <c r="D1779" s="51" t="s">
        <v>52</v>
      </c>
      <c r="E1779" s="51" t="s">
        <v>3708</v>
      </c>
      <c r="F1779" s="58">
        <v>91.919755704046594</v>
      </c>
      <c r="G1779" s="58">
        <v>104.417494462698</v>
      </c>
      <c r="H1779" s="58">
        <v>108.379481084809</v>
      </c>
      <c r="I1779" s="58">
        <v>96.476886822343104</v>
      </c>
      <c r="J1779" s="58">
        <v>113.60562675934599</v>
      </c>
      <c r="K1779" s="58">
        <v>108.599710468124</v>
      </c>
      <c r="L1779" s="58">
        <v>108.39314412325</v>
      </c>
      <c r="M1779" s="59">
        <v>0.53296781891033496</v>
      </c>
      <c r="N1779" s="59">
        <v>0.554369100993928</v>
      </c>
      <c r="O1779" s="59">
        <v>0.53236497042654596</v>
      </c>
      <c r="P1779" s="59">
        <v>0.51504777798131895</v>
      </c>
      <c r="Q1779" s="59">
        <v>0.49102973439540099</v>
      </c>
      <c r="R1779" s="59">
        <v>0.49634820387537998</v>
      </c>
      <c r="S1779" s="59">
        <v>0.44384713032401302</v>
      </c>
    </row>
    <row r="1780" spans="1:19" x14ac:dyDescent="0.35">
      <c r="A1780" t="s">
        <v>2818</v>
      </c>
      <c r="B1780" t="s">
        <v>2819</v>
      </c>
      <c r="C1780" s="51" t="s">
        <v>40</v>
      </c>
      <c r="D1780" s="51" t="s">
        <v>146</v>
      </c>
      <c r="E1780" s="51" t="s">
        <v>3707</v>
      </c>
      <c r="F1780" s="58">
        <v>100.240243590866</v>
      </c>
      <c r="G1780" s="58">
        <v>108.79432155116299</v>
      </c>
      <c r="H1780" s="58">
        <v>123.77123483237</v>
      </c>
      <c r="I1780" s="58">
        <v>93.638073432863195</v>
      </c>
      <c r="J1780" s="58">
        <v>113.681345436062</v>
      </c>
      <c r="K1780" s="58">
        <v>112.937595301199</v>
      </c>
      <c r="L1780" s="58">
        <v>104.19661547252301</v>
      </c>
      <c r="M1780" s="59">
        <v>0.715637321081249</v>
      </c>
      <c r="N1780" s="59">
        <v>0.75127881146682596</v>
      </c>
      <c r="O1780" s="59">
        <v>0.71928950135399705</v>
      </c>
      <c r="P1780" s="59">
        <v>0.69248351047391499</v>
      </c>
      <c r="Q1780" s="59">
        <v>0.660540045570712</v>
      </c>
      <c r="R1780" s="59">
        <v>0.66911840208488504</v>
      </c>
      <c r="S1780" s="59">
        <v>0.59522411270583198</v>
      </c>
    </row>
    <row r="1781" spans="1:19" x14ac:dyDescent="0.35">
      <c r="A1781" t="s">
        <v>3344</v>
      </c>
      <c r="B1781" t="s">
        <v>3345</v>
      </c>
      <c r="C1781" s="51" t="s">
        <v>40</v>
      </c>
      <c r="D1781" s="51" t="s">
        <v>106</v>
      </c>
      <c r="E1781" s="51" t="s">
        <v>3707</v>
      </c>
      <c r="F1781" s="58">
        <v>108.058142691737</v>
      </c>
      <c r="G1781" s="58">
        <v>120.63196816666699</v>
      </c>
      <c r="H1781" s="58">
        <v>110.52458336534001</v>
      </c>
      <c r="I1781" s="58">
        <v>119.40258258223299</v>
      </c>
      <c r="J1781" s="58">
        <v>124.503325103112</v>
      </c>
      <c r="K1781" s="58">
        <v>104.55777735909901</v>
      </c>
      <c r="L1781" s="58">
        <v>104.497169759813</v>
      </c>
      <c r="M1781" s="59">
        <v>0.70139693899679501</v>
      </c>
      <c r="N1781" s="59">
        <v>0.73502491434359296</v>
      </c>
      <c r="O1781" s="59">
        <v>0.70464266110459395</v>
      </c>
      <c r="P1781" s="59">
        <v>0.67594792780353097</v>
      </c>
      <c r="Q1781" s="59">
        <v>0.64266549728547595</v>
      </c>
      <c r="R1781" s="59">
        <v>0.65131067634834205</v>
      </c>
      <c r="S1781" s="59">
        <v>0.57700359980349802</v>
      </c>
    </row>
    <row r="1782" spans="1:19" x14ac:dyDescent="0.35">
      <c r="A1782" t="s">
        <v>2412</v>
      </c>
      <c r="B1782" t="s">
        <v>2413</v>
      </c>
      <c r="C1782" s="51" t="s">
        <v>60</v>
      </c>
      <c r="D1782" s="51" t="s">
        <v>109</v>
      </c>
      <c r="E1782" s="51" t="s">
        <v>3708</v>
      </c>
      <c r="F1782" s="58">
        <v>107.740870548988</v>
      </c>
      <c r="G1782" s="58">
        <v>116.936512310437</v>
      </c>
      <c r="H1782" s="58">
        <v>103.522572227292</v>
      </c>
      <c r="I1782" s="58">
        <v>97.513260275966104</v>
      </c>
      <c r="J1782" s="58">
        <v>119.291042504373</v>
      </c>
      <c r="K1782" s="58">
        <v>95.985514258611104</v>
      </c>
      <c r="L1782" s="58">
        <v>94.5048070364967</v>
      </c>
      <c r="M1782" s="59">
        <v>0.49288525611836498</v>
      </c>
      <c r="N1782" s="59">
        <v>0.51769939664390396</v>
      </c>
      <c r="O1782" s="59">
        <v>0.49496342749417999</v>
      </c>
      <c r="P1782" s="59">
        <v>0.47340004286919501</v>
      </c>
      <c r="Q1782" s="59">
        <v>0.44680339966354898</v>
      </c>
      <c r="R1782" s="59">
        <v>0.45414053834467999</v>
      </c>
      <c r="S1782" s="59">
        <v>0.37877404233739997</v>
      </c>
    </row>
    <row r="1783" spans="1:19" x14ac:dyDescent="0.35">
      <c r="A1783" t="s">
        <v>2418</v>
      </c>
      <c r="B1783" t="s">
        <v>2419</v>
      </c>
      <c r="C1783" s="51" t="s">
        <v>40</v>
      </c>
      <c r="D1783" s="51" t="s">
        <v>109</v>
      </c>
      <c r="E1783" s="51" t="s">
        <v>3708</v>
      </c>
      <c r="F1783" s="58">
        <v>107.740870548988</v>
      </c>
      <c r="G1783" s="58">
        <v>116.936512310437</v>
      </c>
      <c r="H1783" s="58">
        <v>103.522572227292</v>
      </c>
      <c r="I1783" s="58">
        <v>97.513260275966104</v>
      </c>
      <c r="J1783" s="58">
        <v>119.291042504373</v>
      </c>
      <c r="K1783" s="58">
        <v>95.985514258611104</v>
      </c>
      <c r="L1783" s="58">
        <v>94.5048070364967</v>
      </c>
      <c r="M1783" s="59">
        <v>0.49288525611836498</v>
      </c>
      <c r="N1783" s="59">
        <v>0.51769939664390396</v>
      </c>
      <c r="O1783" s="59">
        <v>0.49496342749417999</v>
      </c>
      <c r="P1783" s="59">
        <v>0.47340004286919501</v>
      </c>
      <c r="Q1783" s="59">
        <v>0.44680339966354898</v>
      </c>
      <c r="R1783" s="59">
        <v>0.45414053834467999</v>
      </c>
      <c r="S1783" s="59">
        <v>0.37877404233739997</v>
      </c>
    </row>
    <row r="1784" spans="1:19" x14ac:dyDescent="0.35">
      <c r="A1784" t="s">
        <v>2736</v>
      </c>
      <c r="B1784" t="s">
        <v>2737</v>
      </c>
      <c r="C1784" s="51" t="s">
        <v>40</v>
      </c>
      <c r="D1784" s="51" t="s">
        <v>440</v>
      </c>
      <c r="E1784" s="51" t="s">
        <v>3708</v>
      </c>
      <c r="F1784" s="58">
        <v>108.756370798622</v>
      </c>
      <c r="G1784" s="58">
        <v>108.62605659520599</v>
      </c>
      <c r="H1784" s="58">
        <v>96.294817384847306</v>
      </c>
      <c r="I1784" s="58">
        <v>99.931788147287193</v>
      </c>
      <c r="J1784" s="58">
        <v>108.740955141097</v>
      </c>
      <c r="K1784" s="58">
        <v>97.198348170539603</v>
      </c>
      <c r="L1784" s="58">
        <v>100.192027469884</v>
      </c>
      <c r="M1784" s="59">
        <v>0.50720531578606798</v>
      </c>
      <c r="N1784" s="59">
        <v>0.51714522290064202</v>
      </c>
      <c r="O1784" s="59">
        <v>0.50351460933342196</v>
      </c>
      <c r="P1784" s="59">
        <v>0.48964092822406902</v>
      </c>
      <c r="Q1784" s="59">
        <v>0.465206238514279</v>
      </c>
      <c r="R1784" s="59">
        <v>0.46371533308074903</v>
      </c>
      <c r="S1784" s="59">
        <v>0.36699335068349498</v>
      </c>
    </row>
    <row r="1785" spans="1:19" x14ac:dyDescent="0.35">
      <c r="A1785" t="s">
        <v>3350</v>
      </c>
      <c r="B1785" t="s">
        <v>3351</v>
      </c>
      <c r="C1785" s="51" t="s">
        <v>40</v>
      </c>
      <c r="D1785" s="51" t="s">
        <v>106</v>
      </c>
      <c r="E1785" s="51" t="s">
        <v>3707</v>
      </c>
      <c r="F1785" s="58">
        <v>102.906307240385</v>
      </c>
      <c r="G1785" s="58">
        <v>108.200006572986</v>
      </c>
      <c r="H1785" s="58">
        <v>111.17646540160899</v>
      </c>
      <c r="I1785" s="58">
        <v>104.448538766922</v>
      </c>
      <c r="J1785" s="58">
        <v>112.84144240893001</v>
      </c>
      <c r="K1785" s="58">
        <v>109.498269459821</v>
      </c>
      <c r="L1785" s="58">
        <v>100.366243479286</v>
      </c>
      <c r="M1785" s="59">
        <v>0.66842969666124896</v>
      </c>
      <c r="N1785" s="59">
        <v>0.70209314666604805</v>
      </c>
      <c r="O1785" s="59">
        <v>0.67153180332396101</v>
      </c>
      <c r="P1785" s="59">
        <v>0.64278788641382201</v>
      </c>
      <c r="Q1785" s="59">
        <v>0.609884937195183</v>
      </c>
      <c r="R1785" s="59">
        <v>0.61806884188645606</v>
      </c>
      <c r="S1785" s="59">
        <v>0.54370997505747698</v>
      </c>
    </row>
    <row r="1786" spans="1:19" x14ac:dyDescent="0.35">
      <c r="A1786" t="s">
        <v>3046</v>
      </c>
      <c r="B1786" t="s">
        <v>3047</v>
      </c>
      <c r="C1786" s="51" t="s">
        <v>40</v>
      </c>
      <c r="D1786" s="51" t="s">
        <v>199</v>
      </c>
      <c r="E1786" s="51" t="s">
        <v>3707</v>
      </c>
      <c r="F1786" s="58">
        <v>101.49339482131001</v>
      </c>
      <c r="G1786" s="58">
        <v>122.696384038845</v>
      </c>
      <c r="H1786" s="58">
        <v>118.161720883024</v>
      </c>
      <c r="I1786" s="58">
        <v>115.471313381938</v>
      </c>
      <c r="J1786" s="58">
        <v>123.59141935726601</v>
      </c>
      <c r="K1786" s="58">
        <v>108.090146739533</v>
      </c>
      <c r="L1786" s="58">
        <v>94.476233311662895</v>
      </c>
      <c r="M1786" s="59">
        <v>0.65328829296770696</v>
      </c>
      <c r="N1786" s="59">
        <v>0.69037958078485895</v>
      </c>
      <c r="O1786" s="59">
        <v>0.65665784372177205</v>
      </c>
      <c r="P1786" s="59">
        <v>0.63032491470435104</v>
      </c>
      <c r="Q1786" s="59">
        <v>0.59834609683478202</v>
      </c>
      <c r="R1786" s="59">
        <v>0.60544194970717402</v>
      </c>
      <c r="S1786" s="59">
        <v>0.54182449559264201</v>
      </c>
    </row>
    <row r="1787" spans="1:19" x14ac:dyDescent="0.35">
      <c r="A1787" t="s">
        <v>3603</v>
      </c>
      <c r="B1787" t="s">
        <v>3604</v>
      </c>
      <c r="C1787" s="51" t="s">
        <v>60</v>
      </c>
      <c r="D1787" s="51" t="s">
        <v>135</v>
      </c>
      <c r="E1787" s="51" t="s">
        <v>3707</v>
      </c>
      <c r="F1787" s="58">
        <v>107.006431144006</v>
      </c>
      <c r="G1787" s="58">
        <v>114.106954093628</v>
      </c>
      <c r="H1787" s="58">
        <v>113.767880883646</v>
      </c>
      <c r="I1787" s="58">
        <v>103.400896027024</v>
      </c>
      <c r="J1787" s="58">
        <v>123.089716767628</v>
      </c>
      <c r="K1787" s="58">
        <v>102.043291338985</v>
      </c>
      <c r="L1787" s="58">
        <v>101.707216198865</v>
      </c>
      <c r="M1787" s="59">
        <v>0.60529605296912303</v>
      </c>
      <c r="N1787" s="59">
        <v>0.64486184308542804</v>
      </c>
      <c r="O1787" s="59">
        <v>0.60761298437737998</v>
      </c>
      <c r="P1787" s="59">
        <v>0.57476548941980998</v>
      </c>
      <c r="Q1787" s="59">
        <v>0.53599078219160801</v>
      </c>
      <c r="R1787" s="59">
        <v>0.54484531281793602</v>
      </c>
      <c r="S1787" s="59">
        <v>0.45970488882673699</v>
      </c>
    </row>
    <row r="1788" spans="1:19" x14ac:dyDescent="0.35">
      <c r="A1788" t="s">
        <v>2742</v>
      </c>
      <c r="B1788" t="s">
        <v>2743</v>
      </c>
      <c r="C1788" s="51" t="s">
        <v>60</v>
      </c>
      <c r="D1788" s="51" t="s">
        <v>440</v>
      </c>
      <c r="E1788" s="51" t="s">
        <v>3708</v>
      </c>
      <c r="F1788" s="58">
        <v>108.756370798622</v>
      </c>
      <c r="G1788" s="58">
        <v>108.62605659520599</v>
      </c>
      <c r="H1788" s="58">
        <v>96.294817384847306</v>
      </c>
      <c r="I1788" s="58">
        <v>99.931788147287193</v>
      </c>
      <c r="J1788" s="58">
        <v>108.740955141097</v>
      </c>
      <c r="K1788" s="58">
        <v>97.198348170539603</v>
      </c>
      <c r="L1788" s="58">
        <v>100.192027469884</v>
      </c>
      <c r="M1788" s="59">
        <v>0.50720531578606798</v>
      </c>
      <c r="N1788" s="59">
        <v>0.51714522290064202</v>
      </c>
      <c r="O1788" s="59">
        <v>0.50351460933342196</v>
      </c>
      <c r="P1788" s="59">
        <v>0.48964092822406902</v>
      </c>
      <c r="Q1788" s="59">
        <v>0.465206238514279</v>
      </c>
      <c r="R1788" s="59">
        <v>0.46371533308074903</v>
      </c>
      <c r="S1788" s="59">
        <v>0.36699335068349498</v>
      </c>
    </row>
    <row r="1789" spans="1:19" x14ac:dyDescent="0.35">
      <c r="A1789" t="s">
        <v>2414</v>
      </c>
      <c r="B1789" t="s">
        <v>2415</v>
      </c>
      <c r="C1789" s="51" t="s">
        <v>60</v>
      </c>
      <c r="D1789" s="51" t="s">
        <v>109</v>
      </c>
      <c r="E1789" s="51" t="s">
        <v>3707</v>
      </c>
      <c r="F1789" s="58">
        <v>109.898583282923</v>
      </c>
      <c r="G1789" s="58">
        <v>118.32464891995799</v>
      </c>
      <c r="H1789" s="58">
        <v>108.406222053747</v>
      </c>
      <c r="I1789" s="58">
        <v>96.317408286333006</v>
      </c>
      <c r="J1789" s="58">
        <v>121.95499831917</v>
      </c>
      <c r="K1789" s="58">
        <v>96.649621190036001</v>
      </c>
      <c r="L1789" s="58">
        <v>92.947148376659698</v>
      </c>
      <c r="M1789" s="59">
        <v>0.61360877350833398</v>
      </c>
      <c r="N1789" s="59">
        <v>0.65461864397830205</v>
      </c>
      <c r="O1789" s="59">
        <v>0.61800149441225205</v>
      </c>
      <c r="P1789" s="59">
        <v>0.58351058106796405</v>
      </c>
      <c r="Q1789" s="59">
        <v>0.54595915191814903</v>
      </c>
      <c r="R1789" s="59">
        <v>0.55803362110313004</v>
      </c>
      <c r="S1789" s="59">
        <v>0.47145509734677099</v>
      </c>
    </row>
    <row r="1790" spans="1:19" x14ac:dyDescent="0.35">
      <c r="A1790" t="s">
        <v>1876</v>
      </c>
      <c r="B1790" t="s">
        <v>1877</v>
      </c>
      <c r="C1790" s="51" t="s">
        <v>60</v>
      </c>
      <c r="D1790" s="51" t="s">
        <v>55</v>
      </c>
      <c r="E1790" s="51" t="s">
        <v>3708</v>
      </c>
      <c r="F1790" s="58">
        <v>100.183436092902</v>
      </c>
      <c r="G1790" s="58">
        <v>123.710901487082</v>
      </c>
      <c r="H1790" s="58">
        <v>119.88305256103899</v>
      </c>
      <c r="I1790" s="58">
        <v>111.00645524849099</v>
      </c>
      <c r="J1790" s="58">
        <v>123.660236969119</v>
      </c>
      <c r="K1790" s="58">
        <v>104.266962551125</v>
      </c>
      <c r="L1790" s="58">
        <v>97.572380563992397</v>
      </c>
      <c r="M1790" s="59">
        <v>0.55453993467901397</v>
      </c>
      <c r="N1790" s="59">
        <v>0.57438848833070899</v>
      </c>
      <c r="O1790" s="59">
        <v>0.55617087639319795</v>
      </c>
      <c r="P1790" s="59">
        <v>0.53958012714279102</v>
      </c>
      <c r="Q1790" s="59">
        <v>0.518189984830143</v>
      </c>
      <c r="R1790" s="59">
        <v>0.52397390034256697</v>
      </c>
      <c r="S1790" s="59">
        <v>0.477118028270554</v>
      </c>
    </row>
    <row r="1791" spans="1:19" x14ac:dyDescent="0.35">
      <c r="A1791" t="s">
        <v>3599</v>
      </c>
      <c r="B1791" t="s">
        <v>3600</v>
      </c>
      <c r="C1791" s="51" t="s">
        <v>40</v>
      </c>
      <c r="D1791" s="51" t="s">
        <v>135</v>
      </c>
      <c r="E1791" s="51" t="s">
        <v>3707</v>
      </c>
      <c r="F1791" s="58">
        <v>108.64735458293499</v>
      </c>
      <c r="G1791" s="58">
        <v>113.692237810145</v>
      </c>
      <c r="H1791" s="58">
        <v>101.219388080176</v>
      </c>
      <c r="I1791" s="58">
        <v>102.35170383980299</v>
      </c>
      <c r="J1791" s="58">
        <v>121.692999150341</v>
      </c>
      <c r="K1791" s="58">
        <v>98.852607141906205</v>
      </c>
      <c r="L1791" s="58">
        <v>102.175471184022</v>
      </c>
      <c r="M1791" s="59">
        <v>0.60523379952742296</v>
      </c>
      <c r="N1791" s="59">
        <v>0.59755995001857298</v>
      </c>
      <c r="O1791" s="59">
        <v>0.57726555210071395</v>
      </c>
      <c r="P1791" s="59">
        <v>0.57470508729997805</v>
      </c>
      <c r="Q1791" s="59">
        <v>0.53592996800315795</v>
      </c>
      <c r="R1791" s="59">
        <v>0.51278248087592504</v>
      </c>
      <c r="S1791" s="59">
        <v>0.35814253999207601</v>
      </c>
    </row>
    <row r="1792" spans="1:19" x14ac:dyDescent="0.35">
      <c r="A1792" t="s">
        <v>3048</v>
      </c>
      <c r="B1792" t="s">
        <v>3049</v>
      </c>
      <c r="C1792" s="51" t="s">
        <v>40</v>
      </c>
      <c r="D1792" s="51" t="s">
        <v>199</v>
      </c>
      <c r="E1792" s="51" t="s">
        <v>3708</v>
      </c>
      <c r="F1792" s="58">
        <v>102.985010830969</v>
      </c>
      <c r="G1792" s="58">
        <v>122.79871620163399</v>
      </c>
      <c r="H1792" s="58">
        <v>118.492597822582</v>
      </c>
      <c r="I1792" s="58">
        <v>114.34658006991999</v>
      </c>
      <c r="J1792" s="58">
        <v>126.689418370525</v>
      </c>
      <c r="K1792" s="58">
        <v>102.53149329380599</v>
      </c>
      <c r="L1792" s="58">
        <v>94.791660445961199</v>
      </c>
      <c r="M1792" s="59">
        <v>0.55886485035121103</v>
      </c>
      <c r="N1792" s="59">
        <v>0.58002753720631905</v>
      </c>
      <c r="O1792" s="59">
        <v>0.56023368072183499</v>
      </c>
      <c r="P1792" s="59">
        <v>0.54375388664913704</v>
      </c>
      <c r="Q1792" s="59">
        <v>0.52090431664442904</v>
      </c>
      <c r="R1792" s="59">
        <v>0.52525781018241202</v>
      </c>
      <c r="S1792" s="59">
        <v>0.47523891050079498</v>
      </c>
    </row>
    <row r="1793" spans="1:19" x14ac:dyDescent="0.35">
      <c r="A1793" t="s">
        <v>3346</v>
      </c>
      <c r="B1793" t="s">
        <v>3347</v>
      </c>
      <c r="C1793" s="51" t="s">
        <v>40</v>
      </c>
      <c r="D1793" s="51" t="s">
        <v>106</v>
      </c>
      <c r="E1793" s="51" t="s">
        <v>3707</v>
      </c>
      <c r="F1793" s="58">
        <v>107.596079973945</v>
      </c>
      <c r="G1793" s="58">
        <v>108.573592882854</v>
      </c>
      <c r="H1793" s="58">
        <v>110.95716676242699</v>
      </c>
      <c r="I1793" s="58">
        <v>103.23577012141</v>
      </c>
      <c r="J1793" s="58">
        <v>117.12415639650899</v>
      </c>
      <c r="K1793" s="58">
        <v>104.972061614182</v>
      </c>
      <c r="L1793" s="58">
        <v>102.28277227354801</v>
      </c>
      <c r="M1793" s="59">
        <v>0.65517820864652798</v>
      </c>
      <c r="N1793" s="59">
        <v>0.68829662252276202</v>
      </c>
      <c r="O1793" s="59">
        <v>0.65804825565602698</v>
      </c>
      <c r="P1793" s="59">
        <v>0.63017336541291602</v>
      </c>
      <c r="Q1793" s="59">
        <v>0.59788052717940399</v>
      </c>
      <c r="R1793" s="59">
        <v>0.60530124094287996</v>
      </c>
      <c r="S1793" s="59">
        <v>0.53117653584086899</v>
      </c>
    </row>
    <row r="1794" spans="1:19" x14ac:dyDescent="0.35">
      <c r="A1794" t="s">
        <v>3050</v>
      </c>
      <c r="B1794" t="s">
        <v>3051</v>
      </c>
      <c r="C1794" s="51" t="s">
        <v>40</v>
      </c>
      <c r="D1794" s="51" t="s">
        <v>199</v>
      </c>
      <c r="E1794" s="51" t="s">
        <v>3707</v>
      </c>
      <c r="F1794" s="58">
        <v>109.466778572892</v>
      </c>
      <c r="G1794" s="58">
        <v>126.88024190605</v>
      </c>
      <c r="H1794" s="58">
        <v>130.42807187915199</v>
      </c>
      <c r="I1794" s="58">
        <v>123.63725074899099</v>
      </c>
      <c r="J1794" s="58">
        <v>131.75301438993699</v>
      </c>
      <c r="K1794" s="58">
        <v>103.107303747012</v>
      </c>
      <c r="L1794" s="58">
        <v>94.1359157842477</v>
      </c>
      <c r="M1794" s="59">
        <v>0.71983036951267998</v>
      </c>
      <c r="N1794" s="59">
        <v>0.75450659766504902</v>
      </c>
      <c r="O1794" s="59">
        <v>0.72323659662227802</v>
      </c>
      <c r="P1794" s="59">
        <v>0.695712896246097</v>
      </c>
      <c r="Q1794" s="59">
        <v>0.66293851413661498</v>
      </c>
      <c r="R1794" s="59">
        <v>0.67179577146324998</v>
      </c>
      <c r="S1794" s="59">
        <v>0.60480265345936601</v>
      </c>
    </row>
    <row r="1795" spans="1:19" x14ac:dyDescent="0.35">
      <c r="A1795" t="s">
        <v>3539</v>
      </c>
      <c r="B1795" t="s">
        <v>3540</v>
      </c>
      <c r="C1795" s="51" t="s">
        <v>40</v>
      </c>
      <c r="D1795" s="51" t="s">
        <v>44</v>
      </c>
      <c r="E1795" s="51" t="s">
        <v>3708</v>
      </c>
      <c r="F1795" s="58">
        <v>107.54047951925099</v>
      </c>
      <c r="G1795" s="58">
        <v>107.52438433866099</v>
      </c>
      <c r="H1795" s="58">
        <v>113.00048693912299</v>
      </c>
      <c r="I1795" s="58">
        <v>106.763164900535</v>
      </c>
      <c r="J1795" s="58">
        <v>110.45280530074</v>
      </c>
      <c r="K1795" s="58">
        <v>95.601283255838396</v>
      </c>
      <c r="L1795" s="58">
        <v>94.070731974470505</v>
      </c>
      <c r="M1795" s="59">
        <v>0.51966221301792903</v>
      </c>
      <c r="N1795" s="59">
        <v>0.54096261706340598</v>
      </c>
      <c r="O1795" s="59">
        <v>0.52180730219572402</v>
      </c>
      <c r="P1795" s="59">
        <v>0.50494158992406002</v>
      </c>
      <c r="Q1795" s="59">
        <v>0.48406416668175001</v>
      </c>
      <c r="R1795" s="59">
        <v>0.48977963667916002</v>
      </c>
      <c r="S1795" s="59">
        <v>0.44904467724286601</v>
      </c>
    </row>
    <row r="1796" spans="1:19" x14ac:dyDescent="0.35">
      <c r="A1796" t="s">
        <v>2816</v>
      </c>
      <c r="B1796" t="s">
        <v>2817</v>
      </c>
      <c r="C1796" s="51" t="s">
        <v>40</v>
      </c>
      <c r="D1796" s="51" t="s">
        <v>146</v>
      </c>
      <c r="E1796" s="51" t="s">
        <v>3707</v>
      </c>
      <c r="F1796" s="58">
        <v>97.212734930481005</v>
      </c>
      <c r="G1796" s="58">
        <v>111.82279509564</v>
      </c>
      <c r="H1796" s="58">
        <v>117.70235869384599</v>
      </c>
      <c r="I1796" s="58">
        <v>95.033116897887496</v>
      </c>
      <c r="J1796" s="58">
        <v>110.31116456386199</v>
      </c>
      <c r="K1796" s="58">
        <v>114.06100903451799</v>
      </c>
      <c r="L1796" s="58">
        <v>96.247385690936895</v>
      </c>
      <c r="M1796" s="59">
        <v>0.65702102132068396</v>
      </c>
      <c r="N1796" s="59">
        <v>0.69234105408304703</v>
      </c>
      <c r="O1796" s="59">
        <v>0.66096824654018504</v>
      </c>
      <c r="P1796" s="59">
        <v>0.63270776673691498</v>
      </c>
      <c r="Q1796" s="59">
        <v>0.60134152168613997</v>
      </c>
      <c r="R1796" s="59">
        <v>0.61121647902630205</v>
      </c>
      <c r="S1796" s="59">
        <v>0.54430105162499398</v>
      </c>
    </row>
    <row r="1797" spans="1:19" x14ac:dyDescent="0.35">
      <c r="A1797" t="s">
        <v>2428</v>
      </c>
      <c r="B1797" t="s">
        <v>2429</v>
      </c>
      <c r="C1797" s="51" t="s">
        <v>40</v>
      </c>
      <c r="D1797" s="51" t="s">
        <v>109</v>
      </c>
      <c r="E1797" s="51" t="s">
        <v>3708</v>
      </c>
      <c r="F1797" s="58">
        <v>107.740870548988</v>
      </c>
      <c r="G1797" s="58">
        <v>116.936512310437</v>
      </c>
      <c r="H1797" s="58">
        <v>103.522572227292</v>
      </c>
      <c r="I1797" s="58">
        <v>97.513260275966104</v>
      </c>
      <c r="J1797" s="58">
        <v>119.291042504373</v>
      </c>
      <c r="K1797" s="58">
        <v>95.985514258611104</v>
      </c>
      <c r="L1797" s="58">
        <v>94.5048070364967</v>
      </c>
      <c r="M1797" s="59">
        <v>0.49288525611836498</v>
      </c>
      <c r="N1797" s="59">
        <v>0.51769939664390396</v>
      </c>
      <c r="O1797" s="59">
        <v>0.49496342749417999</v>
      </c>
      <c r="P1797" s="59">
        <v>0.47340004286919501</v>
      </c>
      <c r="Q1797" s="59">
        <v>0.44680339966354898</v>
      </c>
      <c r="R1797" s="59">
        <v>0.45414053834467999</v>
      </c>
      <c r="S1797" s="59">
        <v>0.37877404233739997</v>
      </c>
    </row>
    <row r="1798" spans="1:19" x14ac:dyDescent="0.35">
      <c r="A1798" t="s">
        <v>2132</v>
      </c>
      <c r="B1798" t="s">
        <v>2133</v>
      </c>
      <c r="C1798" s="51" t="s">
        <v>40</v>
      </c>
      <c r="D1798" s="51" t="s">
        <v>44</v>
      </c>
      <c r="E1798" s="51" t="s">
        <v>3708</v>
      </c>
      <c r="F1798" s="58">
        <v>100.654652677301</v>
      </c>
      <c r="G1798" s="58">
        <v>112.069443531666</v>
      </c>
      <c r="H1798" s="58">
        <v>111.620244451887</v>
      </c>
      <c r="I1798" s="58">
        <v>105.474991939742</v>
      </c>
      <c r="J1798" s="58">
        <v>120.66696040868101</v>
      </c>
      <c r="K1798" s="58">
        <v>102.860164192013</v>
      </c>
      <c r="L1798" s="58">
        <v>103.85810054532701</v>
      </c>
      <c r="M1798" s="59">
        <v>0.56367023645847902</v>
      </c>
      <c r="N1798" s="59">
        <v>0.57797049683402202</v>
      </c>
      <c r="O1798" s="59">
        <v>0.55291296948338797</v>
      </c>
      <c r="P1798" s="59">
        <v>0.54141257349406702</v>
      </c>
      <c r="Q1798" s="59">
        <v>0.51736602796242204</v>
      </c>
      <c r="R1798" s="59">
        <v>0.51818930442029698</v>
      </c>
      <c r="S1798" s="59">
        <v>0.452683318236896</v>
      </c>
    </row>
    <row r="1799" spans="1:19" x14ac:dyDescent="0.35">
      <c r="A1799" t="s">
        <v>2734</v>
      </c>
      <c r="B1799" t="s">
        <v>2735</v>
      </c>
      <c r="C1799" s="51" t="s">
        <v>40</v>
      </c>
      <c r="D1799" s="51" t="s">
        <v>440</v>
      </c>
      <c r="E1799" s="51" t="s">
        <v>3708</v>
      </c>
      <c r="F1799" s="58">
        <v>108.756370798622</v>
      </c>
      <c r="G1799" s="58">
        <v>108.62605659520599</v>
      </c>
      <c r="H1799" s="58">
        <v>96.294817384847306</v>
      </c>
      <c r="I1799" s="58">
        <v>99.931788147287193</v>
      </c>
      <c r="J1799" s="58">
        <v>108.740955141097</v>
      </c>
      <c r="K1799" s="58">
        <v>97.198348170539603</v>
      </c>
      <c r="L1799" s="58">
        <v>100.192027469884</v>
      </c>
      <c r="M1799" s="59">
        <v>0.50720531578606798</v>
      </c>
      <c r="N1799" s="59">
        <v>0.51714522290064202</v>
      </c>
      <c r="O1799" s="59">
        <v>0.50351460933342196</v>
      </c>
      <c r="P1799" s="59">
        <v>0.48964092822406902</v>
      </c>
      <c r="Q1799" s="59">
        <v>0.465206238514279</v>
      </c>
      <c r="R1799" s="59">
        <v>0.46371533308074903</v>
      </c>
      <c r="S1799" s="59">
        <v>0.36699335068349498</v>
      </c>
    </row>
    <row r="1800" spans="1:19" x14ac:dyDescent="0.35">
      <c r="A1800" t="s">
        <v>2126</v>
      </c>
      <c r="B1800" t="s">
        <v>2127</v>
      </c>
      <c r="C1800" s="51" t="s">
        <v>40</v>
      </c>
      <c r="D1800" s="51" t="s">
        <v>44</v>
      </c>
      <c r="E1800" s="51" t="s">
        <v>3708</v>
      </c>
      <c r="F1800" s="58">
        <v>100.654652677301</v>
      </c>
      <c r="G1800" s="58">
        <v>112.069443531666</v>
      </c>
      <c r="H1800" s="58">
        <v>111.620244451887</v>
      </c>
      <c r="I1800" s="58">
        <v>105.474991939742</v>
      </c>
      <c r="J1800" s="58">
        <v>120.66696040868101</v>
      </c>
      <c r="K1800" s="58">
        <v>102.860164192013</v>
      </c>
      <c r="L1800" s="58">
        <v>103.85810054532701</v>
      </c>
      <c r="M1800" s="59">
        <v>0.56367023645847902</v>
      </c>
      <c r="N1800" s="59">
        <v>0.57797049683402202</v>
      </c>
      <c r="O1800" s="59">
        <v>0.55291296948338797</v>
      </c>
      <c r="P1800" s="59">
        <v>0.54141257349406702</v>
      </c>
      <c r="Q1800" s="59">
        <v>0.51736602796242204</v>
      </c>
      <c r="R1800" s="59">
        <v>0.51818930442029698</v>
      </c>
      <c r="S1800" s="59">
        <v>0.452683318236896</v>
      </c>
    </row>
    <row r="1801" spans="1:19" x14ac:dyDescent="0.35">
      <c r="A1801" t="s">
        <v>2534</v>
      </c>
      <c r="B1801" t="s">
        <v>2535</v>
      </c>
      <c r="C1801" s="51" t="s">
        <v>40</v>
      </c>
      <c r="D1801" s="51" t="s">
        <v>41</v>
      </c>
      <c r="E1801" s="51" t="s">
        <v>3708</v>
      </c>
      <c r="F1801" s="58">
        <v>97.384707464553998</v>
      </c>
      <c r="G1801" s="58">
        <v>99.664469376743895</v>
      </c>
      <c r="H1801" s="58">
        <v>106.14560786496099</v>
      </c>
      <c r="I1801" s="58">
        <v>92.195687511662697</v>
      </c>
      <c r="J1801" s="58">
        <v>111.087461972185</v>
      </c>
      <c r="K1801" s="58">
        <v>108.52712859589199</v>
      </c>
      <c r="L1801" s="58">
        <v>103.853063868245</v>
      </c>
      <c r="M1801" s="59">
        <v>0.49076450401378902</v>
      </c>
      <c r="N1801" s="59">
        <v>0.51078877896730701</v>
      </c>
      <c r="O1801" s="59">
        <v>0.49142312479618699</v>
      </c>
      <c r="P1801" s="59">
        <v>0.47596429640670501</v>
      </c>
      <c r="Q1801" s="59">
        <v>0.45437590940265399</v>
      </c>
      <c r="R1801" s="59">
        <v>0.45884856749345498</v>
      </c>
      <c r="S1801" s="59">
        <v>0.41077205384253501</v>
      </c>
    </row>
    <row r="1802" spans="1:19" x14ac:dyDescent="0.35">
      <c r="A1802" t="s">
        <v>2732</v>
      </c>
      <c r="B1802" t="s">
        <v>2733</v>
      </c>
      <c r="C1802" s="51" t="s">
        <v>40</v>
      </c>
      <c r="D1802" s="51" t="s">
        <v>440</v>
      </c>
      <c r="E1802" s="51" t="s">
        <v>3708</v>
      </c>
      <c r="F1802" s="58">
        <v>108.756370798622</v>
      </c>
      <c r="G1802" s="58">
        <v>108.62605659520599</v>
      </c>
      <c r="H1802" s="58">
        <v>96.294817384847306</v>
      </c>
      <c r="I1802" s="58">
        <v>99.931788147287193</v>
      </c>
      <c r="J1802" s="58">
        <v>108.740955141097</v>
      </c>
      <c r="K1802" s="58">
        <v>97.198348170539603</v>
      </c>
      <c r="L1802" s="58">
        <v>100.192027469884</v>
      </c>
      <c r="M1802" s="59">
        <v>0.50720531578606798</v>
      </c>
      <c r="N1802" s="59">
        <v>0.51714522290064202</v>
      </c>
      <c r="O1802" s="59">
        <v>0.50351460933342196</v>
      </c>
      <c r="P1802" s="59">
        <v>0.48964092822406902</v>
      </c>
      <c r="Q1802" s="59">
        <v>0.465206238514279</v>
      </c>
      <c r="R1802" s="59">
        <v>0.46371533308074903</v>
      </c>
      <c r="S1802" s="59">
        <v>0.36699335068349498</v>
      </c>
    </row>
    <row r="1803" spans="1:19" x14ac:dyDescent="0.35">
      <c r="A1803" t="s">
        <v>2424</v>
      </c>
      <c r="B1803" t="s">
        <v>2425</v>
      </c>
      <c r="C1803" s="51" t="s">
        <v>40</v>
      </c>
      <c r="D1803" s="51" t="s">
        <v>109</v>
      </c>
      <c r="E1803" s="51" t="s">
        <v>3708</v>
      </c>
      <c r="F1803" s="58">
        <v>107.740870548988</v>
      </c>
      <c r="G1803" s="58">
        <v>116.936512310437</v>
      </c>
      <c r="H1803" s="58">
        <v>103.522572227292</v>
      </c>
      <c r="I1803" s="58">
        <v>97.513260275966104</v>
      </c>
      <c r="J1803" s="58">
        <v>119.291042504373</v>
      </c>
      <c r="K1803" s="58">
        <v>95.985514258611104</v>
      </c>
      <c r="L1803" s="58">
        <v>94.5048070364967</v>
      </c>
      <c r="M1803" s="59">
        <v>0.49288525611836498</v>
      </c>
      <c r="N1803" s="59">
        <v>0.51769939664390396</v>
      </c>
      <c r="O1803" s="59">
        <v>0.49496342749417999</v>
      </c>
      <c r="P1803" s="59">
        <v>0.47340004286919501</v>
      </c>
      <c r="Q1803" s="59">
        <v>0.44680339966354898</v>
      </c>
      <c r="R1803" s="59">
        <v>0.45414053834467999</v>
      </c>
      <c r="S1803" s="59">
        <v>0.37877404233739997</v>
      </c>
    </row>
    <row r="1804" spans="1:19" x14ac:dyDescent="0.35">
      <c r="A1804" t="s">
        <v>1158</v>
      </c>
      <c r="B1804" t="s">
        <v>1159</v>
      </c>
      <c r="C1804" s="51" t="s">
        <v>40</v>
      </c>
      <c r="D1804" s="51" t="s">
        <v>52</v>
      </c>
      <c r="E1804" s="51" t="s">
        <v>3707</v>
      </c>
      <c r="F1804" s="58">
        <v>73.138981684823193</v>
      </c>
      <c r="G1804" s="58">
        <v>91.608135794821195</v>
      </c>
      <c r="H1804" s="58">
        <v>96.200146033714105</v>
      </c>
      <c r="I1804" s="58">
        <v>100.32260235015301</v>
      </c>
      <c r="J1804" s="58">
        <v>100.25251023356</v>
      </c>
      <c r="K1804" s="58">
        <v>98.419116783192393</v>
      </c>
      <c r="L1804" s="58">
        <v>111.83680814226</v>
      </c>
      <c r="M1804" s="59">
        <v>0.63022241006768398</v>
      </c>
      <c r="N1804" s="59">
        <v>0.671912201687621</v>
      </c>
      <c r="O1804" s="59">
        <v>0.63521094594268102</v>
      </c>
      <c r="P1804" s="59">
        <v>0.60013217120812001</v>
      </c>
      <c r="Q1804" s="59">
        <v>0.56151251963464499</v>
      </c>
      <c r="R1804" s="59">
        <v>0.57454856076939498</v>
      </c>
      <c r="S1804" s="59">
        <v>0.50046640290024402</v>
      </c>
    </row>
    <row r="1805" spans="1:19" x14ac:dyDescent="0.35">
      <c r="A1805" t="s">
        <v>1164</v>
      </c>
      <c r="B1805" t="s">
        <v>1165</v>
      </c>
      <c r="C1805" s="51" t="s">
        <v>60</v>
      </c>
      <c r="D1805" s="51" t="s">
        <v>52</v>
      </c>
      <c r="E1805" s="51" t="s">
        <v>3708</v>
      </c>
      <c r="F1805" s="58">
        <v>85.582068511714098</v>
      </c>
      <c r="G1805" s="58">
        <v>95.176436957859593</v>
      </c>
      <c r="H1805" s="58">
        <v>101.521046634296</v>
      </c>
      <c r="I1805" s="58">
        <v>98.127340929467806</v>
      </c>
      <c r="J1805" s="58">
        <v>101.69868387372701</v>
      </c>
      <c r="K1805" s="58">
        <v>101.916376259554</v>
      </c>
      <c r="L1805" s="58">
        <v>106.503706568615</v>
      </c>
      <c r="M1805" s="59">
        <v>0.51398065443871099</v>
      </c>
      <c r="N1805" s="59">
        <v>0.541592022078492</v>
      </c>
      <c r="O1805" s="59">
        <v>0.51692826358769095</v>
      </c>
      <c r="P1805" s="59">
        <v>0.493425177979678</v>
      </c>
      <c r="Q1805" s="59">
        <v>0.46450767348899202</v>
      </c>
      <c r="R1805" s="59">
        <v>0.473450217778835</v>
      </c>
      <c r="S1805" s="59">
        <v>0.41569947201546797</v>
      </c>
    </row>
    <row r="1806" spans="1:19" x14ac:dyDescent="0.35">
      <c r="A1806" t="s">
        <v>1162</v>
      </c>
      <c r="B1806" t="s">
        <v>1163</v>
      </c>
      <c r="C1806" s="51" t="s">
        <v>40</v>
      </c>
      <c r="D1806" s="51" t="s">
        <v>52</v>
      </c>
      <c r="E1806" s="51" t="s">
        <v>3707</v>
      </c>
      <c r="F1806" s="58">
        <v>75.839590803491902</v>
      </c>
      <c r="G1806" s="58">
        <v>92.846897012944794</v>
      </c>
      <c r="H1806" s="58">
        <v>103.66724578625499</v>
      </c>
      <c r="I1806" s="58">
        <v>93.731199353042996</v>
      </c>
      <c r="J1806" s="58">
        <v>99.044288205429595</v>
      </c>
      <c r="K1806" s="58">
        <v>108.825711842798</v>
      </c>
      <c r="L1806" s="58">
        <v>103.76256273372</v>
      </c>
      <c r="M1806" s="59">
        <v>0.63022241006768398</v>
      </c>
      <c r="N1806" s="59">
        <v>0.671912201687621</v>
      </c>
      <c r="O1806" s="59">
        <v>0.63521094594268102</v>
      </c>
      <c r="P1806" s="59">
        <v>0.60013217120812001</v>
      </c>
      <c r="Q1806" s="59">
        <v>0.56151251963464499</v>
      </c>
      <c r="R1806" s="59">
        <v>0.57454856076939498</v>
      </c>
      <c r="S1806" s="59">
        <v>0.50046640290024402</v>
      </c>
    </row>
    <row r="1807" spans="1:19" x14ac:dyDescent="0.35">
      <c r="A1807" t="s">
        <v>1160</v>
      </c>
      <c r="B1807" t="s">
        <v>1161</v>
      </c>
      <c r="C1807" s="51" t="s">
        <v>40</v>
      </c>
      <c r="D1807" s="51" t="s">
        <v>52</v>
      </c>
      <c r="E1807" s="51" t="s">
        <v>3707</v>
      </c>
      <c r="F1807" s="58">
        <v>81.2488377901809</v>
      </c>
      <c r="G1807" s="58">
        <v>97.801925459730697</v>
      </c>
      <c r="H1807" s="58">
        <v>103.66724578625499</v>
      </c>
      <c r="I1807" s="58">
        <v>100.32260235015301</v>
      </c>
      <c r="J1807" s="58">
        <v>97.836061351379499</v>
      </c>
      <c r="K1807" s="58">
        <v>98.419116783192393</v>
      </c>
      <c r="L1807" s="58">
        <v>107.79968125238599</v>
      </c>
      <c r="M1807" s="59">
        <v>0.63022241006768398</v>
      </c>
      <c r="N1807" s="59">
        <v>0.671912201687621</v>
      </c>
      <c r="O1807" s="59">
        <v>0.63521094594268102</v>
      </c>
      <c r="P1807" s="59">
        <v>0.60013217120812001</v>
      </c>
      <c r="Q1807" s="59">
        <v>0.56151251963464499</v>
      </c>
      <c r="R1807" s="59">
        <v>0.57454856076939498</v>
      </c>
      <c r="S1807" s="59">
        <v>0.50046640290024402</v>
      </c>
    </row>
    <row r="1808" spans="1:19" x14ac:dyDescent="0.35">
      <c r="A1808" t="s">
        <v>1166</v>
      </c>
      <c r="B1808" t="s">
        <v>1167</v>
      </c>
      <c r="C1808" s="51" t="s">
        <v>60</v>
      </c>
      <c r="D1808" s="51" t="s">
        <v>52</v>
      </c>
      <c r="E1808" s="51" t="s">
        <v>3707</v>
      </c>
      <c r="F1808" s="58">
        <v>87.7177704566096</v>
      </c>
      <c r="G1808" s="58">
        <v>96.738088179714296</v>
      </c>
      <c r="H1808" s="58">
        <v>103.512586914987</v>
      </c>
      <c r="I1808" s="58">
        <v>94.780401085113795</v>
      </c>
      <c r="J1808" s="58">
        <v>98.024585896052599</v>
      </c>
      <c r="K1808" s="58">
        <v>96.618266509211693</v>
      </c>
      <c r="L1808" s="58">
        <v>107.495192497125</v>
      </c>
      <c r="M1808" s="59">
        <v>0.63022241006768398</v>
      </c>
      <c r="N1808" s="59">
        <v>0.67191461576210698</v>
      </c>
      <c r="O1808" s="59">
        <v>0.63521401181827597</v>
      </c>
      <c r="P1808" s="59">
        <v>0.60013782542738503</v>
      </c>
      <c r="Q1808" s="59">
        <v>0.56151726072274399</v>
      </c>
      <c r="R1808" s="59">
        <v>0.57455400550025704</v>
      </c>
      <c r="S1808" s="59">
        <v>0.50047283899565598</v>
      </c>
    </row>
    <row r="1809" spans="1:19" x14ac:dyDescent="0.35">
      <c r="A1809" t="s">
        <v>1150</v>
      </c>
      <c r="B1809" t="s">
        <v>1151</v>
      </c>
      <c r="C1809" s="51" t="s">
        <v>40</v>
      </c>
      <c r="D1809" s="51" t="s">
        <v>236</v>
      </c>
      <c r="E1809" s="51" t="s">
        <v>3707</v>
      </c>
      <c r="F1809" s="58">
        <v>120.61101037711001</v>
      </c>
      <c r="G1809" s="58">
        <v>127.540851042977</v>
      </c>
      <c r="H1809" s="58">
        <v>121.340719041791</v>
      </c>
      <c r="I1809" s="58">
        <v>137.21969961419799</v>
      </c>
      <c r="J1809" s="58">
        <v>137.32381454720101</v>
      </c>
      <c r="K1809" s="58">
        <v>111.479536711469</v>
      </c>
      <c r="L1809" s="58">
        <v>87.112471896873899</v>
      </c>
      <c r="M1809" s="59">
        <v>0.664748821183894</v>
      </c>
      <c r="N1809" s="59">
        <v>0.69965699873079801</v>
      </c>
      <c r="O1809" s="59">
        <v>0.66757933065303299</v>
      </c>
      <c r="P1809" s="59">
        <v>0.64592443975871106</v>
      </c>
      <c r="Q1809" s="59">
        <v>0.618769210386237</v>
      </c>
      <c r="R1809" s="59">
        <v>0.62296669899123602</v>
      </c>
      <c r="S1809" s="59">
        <v>0.57164746510447795</v>
      </c>
    </row>
    <row r="1810" spans="1:19" x14ac:dyDescent="0.35">
      <c r="A1810" t="s">
        <v>1154</v>
      </c>
      <c r="B1810" t="s">
        <v>1155</v>
      </c>
      <c r="C1810" s="51" t="s">
        <v>60</v>
      </c>
      <c r="D1810" s="51" t="s">
        <v>236</v>
      </c>
      <c r="E1810" s="51" t="s">
        <v>3707</v>
      </c>
      <c r="F1810" s="58">
        <v>118.97817030487499</v>
      </c>
      <c r="G1810" s="58">
        <v>125.238262400262</v>
      </c>
      <c r="H1810" s="58">
        <v>122.01639184109</v>
      </c>
      <c r="I1810" s="58">
        <v>138.26867863310099</v>
      </c>
      <c r="J1810" s="58">
        <v>130.26296348981501</v>
      </c>
      <c r="K1810" s="58">
        <v>113.83632628785401</v>
      </c>
      <c r="L1810" s="58">
        <v>86.807983141613605</v>
      </c>
      <c r="M1810" s="59">
        <v>0.66477337268922998</v>
      </c>
      <c r="N1810" s="59">
        <v>0.69967712657831604</v>
      </c>
      <c r="O1810" s="59">
        <v>0.66760182780968502</v>
      </c>
      <c r="P1810" s="59">
        <v>0.64594950739243095</v>
      </c>
      <c r="Q1810" s="59">
        <v>0.6187937170326</v>
      </c>
      <c r="R1810" s="59">
        <v>0.622990695019494</v>
      </c>
      <c r="S1810" s="59">
        <v>0.57167149514757898</v>
      </c>
    </row>
    <row r="1811" spans="1:19" x14ac:dyDescent="0.35">
      <c r="A1811" t="s">
        <v>1152</v>
      </c>
      <c r="B1811" t="s">
        <v>1153</v>
      </c>
      <c r="C1811" s="51" t="s">
        <v>40</v>
      </c>
      <c r="D1811" s="51" t="s">
        <v>236</v>
      </c>
      <c r="E1811" s="51" t="s">
        <v>3707</v>
      </c>
      <c r="F1811" s="58">
        <v>123.37077007773701</v>
      </c>
      <c r="G1811" s="58">
        <v>126.99062266591299</v>
      </c>
      <c r="H1811" s="58">
        <v>125.894097099131</v>
      </c>
      <c r="I1811" s="58">
        <v>142.58867775917599</v>
      </c>
      <c r="J1811" s="58">
        <v>144.34480350964199</v>
      </c>
      <c r="K1811" s="58">
        <v>115.595318722248</v>
      </c>
      <c r="L1811" s="58">
        <v>87.290946060972601</v>
      </c>
      <c r="M1811" s="59">
        <v>0.78297923844024298</v>
      </c>
      <c r="N1811" s="59">
        <v>0.81202007247211905</v>
      </c>
      <c r="O1811" s="59">
        <v>0.78499835043586397</v>
      </c>
      <c r="P1811" s="59">
        <v>0.76509016942762498</v>
      </c>
      <c r="Q1811" s="59">
        <v>0.73858676526266798</v>
      </c>
      <c r="R1811" s="59">
        <v>0.74159385091442198</v>
      </c>
      <c r="S1811" s="59">
        <v>0.685048030128247</v>
      </c>
    </row>
    <row r="1812" spans="1:19" x14ac:dyDescent="0.35">
      <c r="A1812" t="s">
        <v>1156</v>
      </c>
      <c r="B1812" t="s">
        <v>1157</v>
      </c>
      <c r="C1812" s="51" t="s">
        <v>40</v>
      </c>
      <c r="D1812" s="51" t="s">
        <v>236</v>
      </c>
      <c r="E1812" s="51" t="s">
        <v>3707</v>
      </c>
      <c r="F1812" s="58">
        <v>117.91040125844199</v>
      </c>
      <c r="G1812" s="58">
        <v>128.77961226110099</v>
      </c>
      <c r="H1812" s="58">
        <v>123.825889287979</v>
      </c>
      <c r="I1812" s="58">
        <v>133.26558640615099</v>
      </c>
      <c r="J1812" s="58">
        <v>136.11554908579501</v>
      </c>
      <c r="K1812" s="58">
        <v>119.80105409600699</v>
      </c>
      <c r="L1812" s="58">
        <v>83.075345006999697</v>
      </c>
      <c r="M1812" s="59">
        <v>0.664748821183894</v>
      </c>
      <c r="N1812" s="59">
        <v>0.69965699873079801</v>
      </c>
      <c r="O1812" s="59">
        <v>0.66757933065303299</v>
      </c>
      <c r="P1812" s="59">
        <v>0.64592443975871106</v>
      </c>
      <c r="Q1812" s="59">
        <v>0.618769210386237</v>
      </c>
      <c r="R1812" s="59">
        <v>0.62296669899123602</v>
      </c>
      <c r="S1812" s="59">
        <v>0.57164746510447795</v>
      </c>
    </row>
    <row r="1813" spans="1:19" x14ac:dyDescent="0.35">
      <c r="A1813" t="s">
        <v>1148</v>
      </c>
      <c r="B1813" t="s">
        <v>1149</v>
      </c>
      <c r="C1813" s="51" t="s">
        <v>60</v>
      </c>
      <c r="D1813" s="51" t="s">
        <v>236</v>
      </c>
      <c r="E1813" s="51" t="s">
        <v>3707</v>
      </c>
      <c r="F1813" s="58">
        <v>121.378984830405</v>
      </c>
      <c r="G1813" s="58">
        <v>137.13638847377399</v>
      </c>
      <c r="H1813" s="58">
        <v>126.29570333418199</v>
      </c>
      <c r="I1813" s="58">
        <v>146.645557185938</v>
      </c>
      <c r="J1813" s="58">
        <v>127.032589505088</v>
      </c>
      <c r="K1813" s="58">
        <v>123.14750266012101</v>
      </c>
      <c r="L1813" s="58">
        <v>77.962852679971604</v>
      </c>
      <c r="M1813" s="59">
        <v>0.77331668259412101</v>
      </c>
      <c r="N1813" s="59">
        <v>0.803456077030414</v>
      </c>
      <c r="O1813" s="59">
        <v>0.77623074132747405</v>
      </c>
      <c r="P1813" s="59">
        <v>0.75434532942315702</v>
      </c>
      <c r="Q1813" s="59">
        <v>0.72733333474929895</v>
      </c>
      <c r="R1813" s="59">
        <v>0.73351041791487803</v>
      </c>
      <c r="S1813" s="59">
        <v>0.67964711077951101</v>
      </c>
    </row>
    <row r="1814" spans="1:19" x14ac:dyDescent="0.35">
      <c r="A1814" t="s">
        <v>1146</v>
      </c>
      <c r="B1814" t="s">
        <v>1147</v>
      </c>
      <c r="C1814" s="51" t="s">
        <v>40</v>
      </c>
      <c r="D1814" s="51" t="s">
        <v>236</v>
      </c>
      <c r="E1814" s="51" t="s">
        <v>3707</v>
      </c>
      <c r="F1814" s="58">
        <v>120.61101037711001</v>
      </c>
      <c r="G1814" s="58">
        <v>130.01837347922401</v>
      </c>
      <c r="H1814" s="58">
        <v>127.97750981765699</v>
      </c>
      <c r="I1814" s="58">
        <v>141.17349466057701</v>
      </c>
      <c r="J1814" s="58">
        <v>143.36490055825601</v>
      </c>
      <c r="K1814" s="58">
        <v>115.64341997880599</v>
      </c>
      <c r="L1814" s="58">
        <v>91.1495987867482</v>
      </c>
      <c r="M1814" s="59">
        <v>0.664748821183894</v>
      </c>
      <c r="N1814" s="59">
        <v>0.69965699873079801</v>
      </c>
      <c r="O1814" s="59">
        <v>0.66757933065303299</v>
      </c>
      <c r="P1814" s="59">
        <v>0.64592443975871106</v>
      </c>
      <c r="Q1814" s="59">
        <v>0.618769210386237</v>
      </c>
      <c r="R1814" s="59">
        <v>0.62296669899123602</v>
      </c>
      <c r="S1814" s="59">
        <v>0.57164746510447795</v>
      </c>
    </row>
    <row r="1815" spans="1:19" x14ac:dyDescent="0.35">
      <c r="A1815" t="s">
        <v>647</v>
      </c>
      <c r="B1815" t="s">
        <v>648</v>
      </c>
      <c r="C1815" s="51" t="s">
        <v>40</v>
      </c>
      <c r="D1815" s="51" t="s">
        <v>52</v>
      </c>
      <c r="E1815" s="51" t="s">
        <v>3707</v>
      </c>
      <c r="F1815" s="58">
        <v>113.778981617551</v>
      </c>
      <c r="G1815" s="58">
        <v>116.008624047843</v>
      </c>
      <c r="H1815" s="58">
        <v>123.66979313690901</v>
      </c>
      <c r="I1815" s="58">
        <v>127.292705599426</v>
      </c>
      <c r="J1815" s="58">
        <v>117.381619201023</v>
      </c>
      <c r="K1815" s="58">
        <v>133.48434229796999</v>
      </c>
      <c r="L1815" s="58">
        <v>86.126538869966595</v>
      </c>
      <c r="M1815" s="59">
        <v>0.62832918339797394</v>
      </c>
      <c r="N1815" s="59">
        <v>0.67008747663858304</v>
      </c>
      <c r="O1815" s="59">
        <v>0.63261755165489097</v>
      </c>
      <c r="P1815" s="59">
        <v>0.60313973489914097</v>
      </c>
      <c r="Q1815" s="59">
        <v>0.56897331727209199</v>
      </c>
      <c r="R1815" s="59">
        <v>0.57740190686413195</v>
      </c>
      <c r="S1815" s="59">
        <v>0.51562619539634802</v>
      </c>
    </row>
    <row r="1816" spans="1:19" x14ac:dyDescent="0.35">
      <c r="A1816" t="s">
        <v>635</v>
      </c>
      <c r="B1816" t="s">
        <v>636</v>
      </c>
      <c r="C1816" s="51" t="s">
        <v>60</v>
      </c>
      <c r="D1816" s="51" t="s">
        <v>52</v>
      </c>
      <c r="E1816" s="51" t="s">
        <v>3707</v>
      </c>
      <c r="F1816" s="58">
        <v>112.361115405509</v>
      </c>
      <c r="G1816" s="58">
        <v>114.87015820467801</v>
      </c>
      <c r="H1816" s="58">
        <v>124.659133341301</v>
      </c>
      <c r="I1816" s="58">
        <v>124.993064880369</v>
      </c>
      <c r="J1816" s="58">
        <v>119.99080082966699</v>
      </c>
      <c r="K1816" s="58">
        <v>118.15093446996001</v>
      </c>
      <c r="L1816" s="58">
        <v>92.458102379162199</v>
      </c>
      <c r="M1816" s="59">
        <v>0.62795030659373496</v>
      </c>
      <c r="N1816" s="59">
        <v>0.66988120449476096</v>
      </c>
      <c r="O1816" s="59">
        <v>0.631978018729345</v>
      </c>
      <c r="P1816" s="59">
        <v>0.602901230147735</v>
      </c>
      <c r="Q1816" s="59">
        <v>0.56880587937545601</v>
      </c>
      <c r="R1816" s="59">
        <v>0.57686648369294402</v>
      </c>
      <c r="S1816" s="59">
        <v>0.51545923380258196</v>
      </c>
    </row>
    <row r="1817" spans="1:19" x14ac:dyDescent="0.35">
      <c r="A1817" t="s">
        <v>645</v>
      </c>
      <c r="B1817" t="s">
        <v>646</v>
      </c>
      <c r="C1817" s="51" t="s">
        <v>40</v>
      </c>
      <c r="D1817" s="51" t="s">
        <v>52</v>
      </c>
      <c r="E1817" s="51" t="s">
        <v>3708</v>
      </c>
      <c r="F1817" s="58">
        <v>110.837673870359</v>
      </c>
      <c r="G1817" s="58">
        <v>112.374863152036</v>
      </c>
      <c r="H1817" s="58">
        <v>119.017167126963</v>
      </c>
      <c r="I1817" s="58">
        <v>122.524734845018</v>
      </c>
      <c r="J1817" s="58">
        <v>117.128934056799</v>
      </c>
      <c r="K1817" s="58">
        <v>118.88168371440401</v>
      </c>
      <c r="L1817" s="58">
        <v>88.226679741223705</v>
      </c>
      <c r="M1817" s="59">
        <v>0.51435116157346805</v>
      </c>
      <c r="N1817" s="59">
        <v>0.53899287655188599</v>
      </c>
      <c r="O1817" s="59">
        <v>0.51656062766423505</v>
      </c>
      <c r="P1817" s="59">
        <v>0.49889245967402301</v>
      </c>
      <c r="Q1817" s="59">
        <v>0.47586674392453998</v>
      </c>
      <c r="R1817" s="59">
        <v>0.48064661346839499</v>
      </c>
      <c r="S1817" s="59">
        <v>0.43723213256762899</v>
      </c>
    </row>
    <row r="1818" spans="1:19" x14ac:dyDescent="0.35">
      <c r="A1818" t="s">
        <v>641</v>
      </c>
      <c r="B1818" t="s">
        <v>642</v>
      </c>
      <c r="C1818" s="51" t="s">
        <v>60</v>
      </c>
      <c r="D1818" s="51" t="s">
        <v>52</v>
      </c>
      <c r="E1818" s="51" t="s">
        <v>3708</v>
      </c>
      <c r="F1818" s="58">
        <v>110.837673870359</v>
      </c>
      <c r="G1818" s="58">
        <v>112.374863152036</v>
      </c>
      <c r="H1818" s="58">
        <v>119.017167126963</v>
      </c>
      <c r="I1818" s="58">
        <v>122.524734845018</v>
      </c>
      <c r="J1818" s="58">
        <v>117.128934056799</v>
      </c>
      <c r="K1818" s="58">
        <v>118.88168371440401</v>
      </c>
      <c r="L1818" s="58">
        <v>88.226679741223705</v>
      </c>
      <c r="M1818" s="59">
        <v>0.51435116157346805</v>
      </c>
      <c r="N1818" s="59">
        <v>0.53899287655188599</v>
      </c>
      <c r="O1818" s="59">
        <v>0.51656062766423505</v>
      </c>
      <c r="P1818" s="59">
        <v>0.49889245967402301</v>
      </c>
      <c r="Q1818" s="59">
        <v>0.47586674392453998</v>
      </c>
      <c r="R1818" s="59">
        <v>0.48064661346839499</v>
      </c>
      <c r="S1818" s="59">
        <v>0.43723213256762899</v>
      </c>
    </row>
    <row r="1819" spans="1:19" x14ac:dyDescent="0.35">
      <c r="A1819" t="s">
        <v>651</v>
      </c>
      <c r="B1819" t="s">
        <v>652</v>
      </c>
      <c r="C1819" s="51" t="s">
        <v>40</v>
      </c>
      <c r="D1819" s="51" t="s">
        <v>52</v>
      </c>
      <c r="E1819" s="51" t="s">
        <v>3707</v>
      </c>
      <c r="F1819" s="58">
        <v>111.489094914698</v>
      </c>
      <c r="G1819" s="58">
        <v>116.01562139958401</v>
      </c>
      <c r="H1819" s="58">
        <v>118.57074045599801</v>
      </c>
      <c r="I1819" s="58">
        <v>116.50180720794</v>
      </c>
      <c r="J1819" s="58">
        <v>113.20792273460501</v>
      </c>
      <c r="K1819" s="58">
        <v>115.864089509786</v>
      </c>
      <c r="L1819" s="58">
        <v>85.873616758742301</v>
      </c>
      <c r="M1819" s="59">
        <v>0.630858859148412</v>
      </c>
      <c r="N1819" s="59">
        <v>0.67102032736289896</v>
      </c>
      <c r="O1819" s="59">
        <v>0.63540404767152203</v>
      </c>
      <c r="P1819" s="59">
        <v>0.60413983911500801</v>
      </c>
      <c r="Q1819" s="59">
        <v>0.56975373219289505</v>
      </c>
      <c r="R1819" s="59">
        <v>0.57976722377515999</v>
      </c>
      <c r="S1819" s="59">
        <v>0.51657708973023497</v>
      </c>
    </row>
    <row r="1820" spans="1:19" x14ac:dyDescent="0.35">
      <c r="A1820" t="s">
        <v>639</v>
      </c>
      <c r="B1820" t="s">
        <v>640</v>
      </c>
      <c r="C1820" s="51" t="s">
        <v>60</v>
      </c>
      <c r="D1820" s="51" t="s">
        <v>52</v>
      </c>
      <c r="E1820" s="51" t="s">
        <v>3707</v>
      </c>
      <c r="F1820" s="58">
        <v>110.223501853625</v>
      </c>
      <c r="G1820" s="58">
        <v>111.702296099457</v>
      </c>
      <c r="H1820" s="58">
        <v>121.13008190457199</v>
      </c>
      <c r="I1820" s="58">
        <v>128.15778717431201</v>
      </c>
      <c r="J1820" s="58">
        <v>121.17387499136299</v>
      </c>
      <c r="K1820" s="58">
        <v>123.042757730763</v>
      </c>
      <c r="L1820" s="58">
        <v>85.690984894447993</v>
      </c>
      <c r="M1820" s="59">
        <v>0.631610466346605</v>
      </c>
      <c r="N1820" s="59">
        <v>0.67152091273353898</v>
      </c>
      <c r="O1820" s="59">
        <v>0.63617547177860201</v>
      </c>
      <c r="P1820" s="59">
        <v>0.60464031233159898</v>
      </c>
      <c r="Q1820" s="59">
        <v>0.57017116144768298</v>
      </c>
      <c r="R1820" s="59">
        <v>0.58044343135942</v>
      </c>
      <c r="S1820" s="59">
        <v>0.51699928644811299</v>
      </c>
    </row>
    <row r="1821" spans="1:19" x14ac:dyDescent="0.35">
      <c r="A1821" t="s">
        <v>649</v>
      </c>
      <c r="B1821" t="s">
        <v>650</v>
      </c>
      <c r="C1821" s="51" t="s">
        <v>40</v>
      </c>
      <c r="D1821" s="51" t="s">
        <v>52</v>
      </c>
      <c r="E1821" s="51" t="s">
        <v>3708</v>
      </c>
      <c r="F1821" s="58">
        <v>110.837673870359</v>
      </c>
      <c r="G1821" s="58">
        <v>112.374863152036</v>
      </c>
      <c r="H1821" s="58">
        <v>119.017167126963</v>
      </c>
      <c r="I1821" s="58">
        <v>122.524734845018</v>
      </c>
      <c r="J1821" s="58">
        <v>117.128934056799</v>
      </c>
      <c r="K1821" s="58">
        <v>118.88168371440401</v>
      </c>
      <c r="L1821" s="58">
        <v>88.226679741223705</v>
      </c>
      <c r="M1821" s="59">
        <v>0.51435116157346805</v>
      </c>
      <c r="N1821" s="59">
        <v>0.53899287655188599</v>
      </c>
      <c r="O1821" s="59">
        <v>0.51656062766423505</v>
      </c>
      <c r="P1821" s="59">
        <v>0.49889245967402301</v>
      </c>
      <c r="Q1821" s="59">
        <v>0.47586674392453998</v>
      </c>
      <c r="R1821" s="59">
        <v>0.48064661346839499</v>
      </c>
      <c r="S1821" s="59">
        <v>0.43723213256762899</v>
      </c>
    </row>
    <row r="1822" spans="1:19" x14ac:dyDescent="0.35">
      <c r="A1822" t="s">
        <v>643</v>
      </c>
      <c r="B1822" t="s">
        <v>644</v>
      </c>
      <c r="C1822" s="51" t="s">
        <v>40</v>
      </c>
      <c r="D1822" s="51" t="s">
        <v>52</v>
      </c>
      <c r="E1822" s="51" t="s">
        <v>3708</v>
      </c>
      <c r="F1822" s="58">
        <v>110.837673870359</v>
      </c>
      <c r="G1822" s="58">
        <v>112.374863152036</v>
      </c>
      <c r="H1822" s="58">
        <v>119.017167126963</v>
      </c>
      <c r="I1822" s="58">
        <v>122.524734845018</v>
      </c>
      <c r="J1822" s="58">
        <v>117.128934056799</v>
      </c>
      <c r="K1822" s="58">
        <v>118.88168371440401</v>
      </c>
      <c r="L1822" s="58">
        <v>88.226679741223705</v>
      </c>
      <c r="M1822" s="59">
        <v>0.51435116157346805</v>
      </c>
      <c r="N1822" s="59">
        <v>0.53899287655188599</v>
      </c>
      <c r="O1822" s="59">
        <v>0.51656062766423505</v>
      </c>
      <c r="P1822" s="59">
        <v>0.49889245967402301</v>
      </c>
      <c r="Q1822" s="59">
        <v>0.47586674392453998</v>
      </c>
      <c r="R1822" s="59">
        <v>0.48064661346839499</v>
      </c>
      <c r="S1822" s="59">
        <v>0.43723213256762899</v>
      </c>
    </row>
    <row r="1823" spans="1:19" x14ac:dyDescent="0.35">
      <c r="A1823" t="s">
        <v>637</v>
      </c>
      <c r="B1823" t="s">
        <v>638</v>
      </c>
      <c r="C1823" s="51" t="s">
        <v>60</v>
      </c>
      <c r="D1823" s="51" t="s">
        <v>52</v>
      </c>
      <c r="E1823" s="51" t="s">
        <v>3707</v>
      </c>
      <c r="F1823" s="58">
        <v>112.48640758927</v>
      </c>
      <c r="G1823" s="58">
        <v>101.039225604273</v>
      </c>
      <c r="H1823" s="58">
        <v>120.58489898198501</v>
      </c>
      <c r="I1823" s="58">
        <v>121.33703733893201</v>
      </c>
      <c r="J1823" s="58">
        <v>113.386192200373</v>
      </c>
      <c r="K1823" s="58">
        <v>113.47731547907399</v>
      </c>
      <c r="L1823" s="58">
        <v>86.0747768977334</v>
      </c>
      <c r="M1823" s="59">
        <v>0.62918927452748197</v>
      </c>
      <c r="N1823" s="59">
        <v>0.67019663290239395</v>
      </c>
      <c r="O1823" s="59">
        <v>0.633376177249384</v>
      </c>
      <c r="P1823" s="59">
        <v>0.60337528816723296</v>
      </c>
      <c r="Q1823" s="59">
        <v>0.56915927396500998</v>
      </c>
      <c r="R1823" s="59">
        <v>0.57813622541649301</v>
      </c>
      <c r="S1823" s="59">
        <v>0.51578381375581805</v>
      </c>
    </row>
    <row r="1824" spans="1:19" x14ac:dyDescent="0.35">
      <c r="A1824" t="s">
        <v>1600</v>
      </c>
      <c r="B1824" t="s">
        <v>1601</v>
      </c>
      <c r="C1824" s="51" t="s">
        <v>60</v>
      </c>
      <c r="D1824" s="51" t="s">
        <v>52</v>
      </c>
      <c r="E1824" s="51" t="s">
        <v>3707</v>
      </c>
      <c r="F1824" s="58">
        <v>105.94051908721799</v>
      </c>
      <c r="G1824" s="58">
        <v>125.76483775735601</v>
      </c>
      <c r="H1824" s="58">
        <v>117.72058945343301</v>
      </c>
      <c r="I1824" s="58">
        <v>137.907883301759</v>
      </c>
      <c r="J1824" s="58">
        <v>115.272837163755</v>
      </c>
      <c r="K1824" s="58">
        <v>109.339976766905</v>
      </c>
      <c r="L1824" s="58">
        <v>81.370297270432005</v>
      </c>
      <c r="M1824" s="59">
        <v>0.67421436609446905</v>
      </c>
      <c r="N1824" s="59">
        <v>0.70588893404878705</v>
      </c>
      <c r="O1824" s="59">
        <v>0.67735338221962305</v>
      </c>
      <c r="P1824" s="59">
        <v>0.65298959142558</v>
      </c>
      <c r="Q1824" s="59">
        <v>0.625494065563729</v>
      </c>
      <c r="R1824" s="59">
        <v>0.633470191498686</v>
      </c>
      <c r="S1824" s="59">
        <v>0.57991539617711796</v>
      </c>
    </row>
    <row r="1825" spans="1:19" x14ac:dyDescent="0.35">
      <c r="A1825" t="s">
        <v>1608</v>
      </c>
      <c r="B1825" t="s">
        <v>1609</v>
      </c>
      <c r="C1825" s="51" t="s">
        <v>40</v>
      </c>
      <c r="D1825" s="51" t="s">
        <v>52</v>
      </c>
      <c r="E1825" s="51" t="s">
        <v>3707</v>
      </c>
      <c r="F1825" s="58">
        <v>111.04904298594499</v>
      </c>
      <c r="G1825" s="58">
        <v>132.11077875836801</v>
      </c>
      <c r="H1825" s="58">
        <v>118.981537717148</v>
      </c>
      <c r="I1825" s="58">
        <v>136.267759903989</v>
      </c>
      <c r="J1825" s="58">
        <v>113.340297706073</v>
      </c>
      <c r="K1825" s="58">
        <v>117.754256765401</v>
      </c>
      <c r="L1825" s="58">
        <v>80.476587056586894</v>
      </c>
      <c r="M1825" s="59">
        <v>0.67503508638674203</v>
      </c>
      <c r="N1825" s="59">
        <v>0.706380864630898</v>
      </c>
      <c r="O1825" s="59">
        <v>0.67827785854140599</v>
      </c>
      <c r="P1825" s="59">
        <v>0.65361394168214104</v>
      </c>
      <c r="Q1825" s="59">
        <v>0.62612361264758898</v>
      </c>
      <c r="R1825" s="59">
        <v>0.63437016376503397</v>
      </c>
      <c r="S1825" s="59">
        <v>0.58068034481839004</v>
      </c>
    </row>
    <row r="1826" spans="1:19" x14ac:dyDescent="0.35">
      <c r="A1826" t="s">
        <v>1602</v>
      </c>
      <c r="B1826" t="s">
        <v>1603</v>
      </c>
      <c r="C1826" s="51" t="s">
        <v>40</v>
      </c>
      <c r="D1826" s="51" t="s">
        <v>52</v>
      </c>
      <c r="E1826" s="51" t="s">
        <v>3708</v>
      </c>
      <c r="F1826" s="58">
        <v>111.436498413843</v>
      </c>
      <c r="G1826" s="58">
        <v>126.056755445493</v>
      </c>
      <c r="H1826" s="58">
        <v>120.60589083171701</v>
      </c>
      <c r="I1826" s="58">
        <v>131.51856068798401</v>
      </c>
      <c r="J1826" s="58">
        <v>117.139937153224</v>
      </c>
      <c r="K1826" s="58">
        <v>106.334708867602</v>
      </c>
      <c r="L1826" s="58">
        <v>83.153029821391598</v>
      </c>
      <c r="M1826" s="59">
        <v>0.58643396954892002</v>
      </c>
      <c r="N1826" s="59">
        <v>0.60360992015652604</v>
      </c>
      <c r="O1826" s="59">
        <v>0.58758380954301603</v>
      </c>
      <c r="P1826" s="59">
        <v>0.57433642895540005</v>
      </c>
      <c r="Q1826" s="59">
        <v>0.55636731116711702</v>
      </c>
      <c r="R1826" s="59">
        <v>0.56062794780689595</v>
      </c>
      <c r="S1826" s="59">
        <v>0.52222985959636803</v>
      </c>
    </row>
    <row r="1827" spans="1:19" x14ac:dyDescent="0.35">
      <c r="A1827" t="s">
        <v>1604</v>
      </c>
      <c r="B1827" t="s">
        <v>1605</v>
      </c>
      <c r="C1827" s="51" t="s">
        <v>40</v>
      </c>
      <c r="D1827" s="51" t="s">
        <v>52</v>
      </c>
      <c r="E1827" s="51" t="s">
        <v>3707</v>
      </c>
      <c r="F1827" s="58">
        <v>110.273968278122</v>
      </c>
      <c r="G1827" s="58">
        <v>126.828665181948</v>
      </c>
      <c r="H1827" s="58">
        <v>120.360418570888</v>
      </c>
      <c r="I1827" s="58">
        <v>138.17927520443499</v>
      </c>
      <c r="J1827" s="58">
        <v>113.876071287274</v>
      </c>
      <c r="K1827" s="58">
        <v>104.898098049121</v>
      </c>
      <c r="L1827" s="58">
        <v>81.674786025692299</v>
      </c>
      <c r="M1827" s="59">
        <v>0.674178467577495</v>
      </c>
      <c r="N1827" s="59">
        <v>0.70585376998409999</v>
      </c>
      <c r="O1827" s="59">
        <v>0.67732051766741996</v>
      </c>
      <c r="P1827" s="59">
        <v>0.65294776701633594</v>
      </c>
      <c r="Q1827" s="59">
        <v>0.62545393173874697</v>
      </c>
      <c r="R1827" s="59">
        <v>0.63343284080719497</v>
      </c>
      <c r="S1827" s="59">
        <v>0.57987358042855996</v>
      </c>
    </row>
    <row r="1828" spans="1:19" x14ac:dyDescent="0.35">
      <c r="A1828" t="s">
        <v>1606</v>
      </c>
      <c r="B1828" t="s">
        <v>1607</v>
      </c>
      <c r="C1828" s="51" t="s">
        <v>40</v>
      </c>
      <c r="D1828" s="51" t="s">
        <v>52</v>
      </c>
      <c r="E1828" s="51" t="s">
        <v>3707</v>
      </c>
      <c r="F1828" s="58">
        <v>115.56070856551899</v>
      </c>
      <c r="G1828" s="58">
        <v>125.18865676115701</v>
      </c>
      <c r="H1828" s="58">
        <v>127.49053672703</v>
      </c>
      <c r="I1828" s="58">
        <v>133.99958537388201</v>
      </c>
      <c r="J1828" s="58">
        <v>115.264005731098</v>
      </c>
      <c r="K1828" s="58">
        <v>101.79606005334099</v>
      </c>
      <c r="L1828" s="58">
        <v>81.9369164662087</v>
      </c>
      <c r="M1828" s="59">
        <v>0.67451736945285301</v>
      </c>
      <c r="N1828" s="59">
        <v>0.70617451270582499</v>
      </c>
      <c r="O1828" s="59">
        <v>0.677804971242704</v>
      </c>
      <c r="P1828" s="59">
        <v>0.65325273202035505</v>
      </c>
      <c r="Q1828" s="59">
        <v>0.62573076906293201</v>
      </c>
      <c r="R1828" s="59">
        <v>0.63384349623266301</v>
      </c>
      <c r="S1828" s="59">
        <v>0.58022364710121999</v>
      </c>
    </row>
    <row r="1829" spans="1:19" x14ac:dyDescent="0.35">
      <c r="A1829" t="s">
        <v>1697</v>
      </c>
      <c r="B1829" t="s">
        <v>1698</v>
      </c>
      <c r="C1829" s="51" t="s">
        <v>60</v>
      </c>
      <c r="D1829" s="51" t="s">
        <v>73</v>
      </c>
      <c r="E1829" s="51" t="s">
        <v>3707</v>
      </c>
      <c r="F1829" s="58">
        <v>119.572079287531</v>
      </c>
      <c r="G1829" s="58">
        <v>121.548161324942</v>
      </c>
      <c r="H1829" s="58">
        <v>113.54536727648799</v>
      </c>
      <c r="I1829" s="58">
        <v>129.765076287959</v>
      </c>
      <c r="J1829" s="58">
        <v>121.960258571409</v>
      </c>
      <c r="K1829" s="58">
        <v>102.11234731458001</v>
      </c>
      <c r="L1829" s="58">
        <v>94.666566687728803</v>
      </c>
      <c r="M1829" s="59">
        <v>0.70753407365868104</v>
      </c>
      <c r="N1829" s="59">
        <v>0.74180694878160502</v>
      </c>
      <c r="O1829" s="59">
        <v>0.71047499204778997</v>
      </c>
      <c r="P1829" s="59">
        <v>0.68503106130050395</v>
      </c>
      <c r="Q1829" s="59">
        <v>0.65402918687132106</v>
      </c>
      <c r="R1829" s="59">
        <v>0.659520286912753</v>
      </c>
      <c r="S1829" s="59">
        <v>0.59497791814235901</v>
      </c>
    </row>
    <row r="1830" spans="1:19" x14ac:dyDescent="0.35">
      <c r="A1830" t="s">
        <v>1691</v>
      </c>
      <c r="B1830" t="s">
        <v>1692</v>
      </c>
      <c r="C1830" s="51" t="s">
        <v>60</v>
      </c>
      <c r="D1830" s="51" t="s">
        <v>73</v>
      </c>
      <c r="E1830" s="51" t="s">
        <v>3707</v>
      </c>
      <c r="F1830" s="58">
        <v>115.34486082784601</v>
      </c>
      <c r="G1830" s="58">
        <v>119.304803786403</v>
      </c>
      <c r="H1830" s="58">
        <v>113.556562929679</v>
      </c>
      <c r="I1830" s="58">
        <v>119.013152700784</v>
      </c>
      <c r="J1830" s="58">
        <v>119.30783670418</v>
      </c>
      <c r="K1830" s="58">
        <v>105.00197153736001</v>
      </c>
      <c r="L1830" s="58">
        <v>96.725939773847003</v>
      </c>
      <c r="M1830" s="59">
        <v>0.64172272961747001</v>
      </c>
      <c r="N1830" s="59">
        <v>0.67812162225135497</v>
      </c>
      <c r="O1830" s="59">
        <v>0.64518346086988299</v>
      </c>
      <c r="P1830" s="59">
        <v>0.61630791033939103</v>
      </c>
      <c r="Q1830" s="59">
        <v>0.58363118828684701</v>
      </c>
      <c r="R1830" s="59">
        <v>0.590644971665369</v>
      </c>
      <c r="S1830" s="59">
        <v>0.52356113187613595</v>
      </c>
    </row>
    <row r="1831" spans="1:19" x14ac:dyDescent="0.35">
      <c r="A1831" t="s">
        <v>1687</v>
      </c>
      <c r="B1831" t="s">
        <v>1688</v>
      </c>
      <c r="C1831" s="51" t="s">
        <v>60</v>
      </c>
      <c r="D1831" s="51" t="s">
        <v>73</v>
      </c>
      <c r="E1831" s="51" t="s">
        <v>3708</v>
      </c>
      <c r="F1831" s="58">
        <v>114.851884694183</v>
      </c>
      <c r="G1831" s="58">
        <v>120.821849354764</v>
      </c>
      <c r="H1831" s="58">
        <v>114.175954877804</v>
      </c>
      <c r="I1831" s="58">
        <v>124.505577572888</v>
      </c>
      <c r="J1831" s="58">
        <v>122.05952773521101</v>
      </c>
      <c r="K1831" s="58">
        <v>105.825087807359</v>
      </c>
      <c r="L1831" s="58">
        <v>95.113505506735805</v>
      </c>
      <c r="M1831" s="59">
        <v>0.53308341481641897</v>
      </c>
      <c r="N1831" s="59">
        <v>0.55239783993821701</v>
      </c>
      <c r="O1831" s="59">
        <v>0.53377770988343998</v>
      </c>
      <c r="P1831" s="59">
        <v>0.51795937386194302</v>
      </c>
      <c r="Q1831" s="59">
        <v>0.49615425113286798</v>
      </c>
      <c r="R1831" s="59">
        <v>0.49738293928278898</v>
      </c>
      <c r="S1831" s="59">
        <v>0.44676467646951501</v>
      </c>
    </row>
    <row r="1832" spans="1:19" x14ac:dyDescent="0.35">
      <c r="A1832" t="s">
        <v>1689</v>
      </c>
      <c r="B1832" t="s">
        <v>1690</v>
      </c>
      <c r="C1832" s="51" t="s">
        <v>60</v>
      </c>
      <c r="D1832" s="51" t="s">
        <v>73</v>
      </c>
      <c r="E1832" s="51" t="s">
        <v>3708</v>
      </c>
      <c r="F1832" s="58">
        <v>114.851884694183</v>
      </c>
      <c r="G1832" s="58">
        <v>120.821849354764</v>
      </c>
      <c r="H1832" s="58">
        <v>114.175954877804</v>
      </c>
      <c r="I1832" s="58">
        <v>124.505577572888</v>
      </c>
      <c r="J1832" s="58">
        <v>122.05952773521101</v>
      </c>
      <c r="K1832" s="58">
        <v>105.825087807359</v>
      </c>
      <c r="L1832" s="58">
        <v>95.113505506735805</v>
      </c>
      <c r="M1832" s="59">
        <v>0.53308341481641897</v>
      </c>
      <c r="N1832" s="59">
        <v>0.55239783993821701</v>
      </c>
      <c r="O1832" s="59">
        <v>0.53377770988343998</v>
      </c>
      <c r="P1832" s="59">
        <v>0.51795937386194302</v>
      </c>
      <c r="Q1832" s="59">
        <v>0.49615425113286798</v>
      </c>
      <c r="R1832" s="59">
        <v>0.49738293928278898</v>
      </c>
      <c r="S1832" s="59">
        <v>0.44676467646951501</v>
      </c>
    </row>
    <row r="1833" spans="1:19" x14ac:dyDescent="0.35">
      <c r="A1833" t="s">
        <v>1693</v>
      </c>
      <c r="B1833" t="s">
        <v>1694</v>
      </c>
      <c r="C1833" s="51" t="s">
        <v>60</v>
      </c>
      <c r="D1833" s="51" t="s">
        <v>73</v>
      </c>
      <c r="E1833" s="51" t="s">
        <v>3708</v>
      </c>
      <c r="F1833" s="58">
        <v>114.851884694183</v>
      </c>
      <c r="G1833" s="58">
        <v>120.821849354764</v>
      </c>
      <c r="H1833" s="58">
        <v>114.175954877804</v>
      </c>
      <c r="I1833" s="58">
        <v>124.505577572888</v>
      </c>
      <c r="J1833" s="58">
        <v>122.05952773521101</v>
      </c>
      <c r="K1833" s="58">
        <v>105.825087807359</v>
      </c>
      <c r="L1833" s="58">
        <v>95.113505506735805</v>
      </c>
      <c r="M1833" s="59">
        <v>0.53308341481641897</v>
      </c>
      <c r="N1833" s="59">
        <v>0.55239783993821701</v>
      </c>
      <c r="O1833" s="59">
        <v>0.53377770988343998</v>
      </c>
      <c r="P1833" s="59">
        <v>0.51795937386194302</v>
      </c>
      <c r="Q1833" s="59">
        <v>0.49615425113286798</v>
      </c>
      <c r="R1833" s="59">
        <v>0.49738293928278898</v>
      </c>
      <c r="S1833" s="59">
        <v>0.44676467646951501</v>
      </c>
    </row>
    <row r="1834" spans="1:19" x14ac:dyDescent="0.35">
      <c r="A1834" t="s">
        <v>1695</v>
      </c>
      <c r="B1834" t="s">
        <v>1696</v>
      </c>
      <c r="C1834" s="51" t="s">
        <v>60</v>
      </c>
      <c r="D1834" s="51" t="s">
        <v>73</v>
      </c>
      <c r="E1834" s="51" t="s">
        <v>3707</v>
      </c>
      <c r="F1834" s="58">
        <v>114.95128825758501</v>
      </c>
      <c r="G1834" s="58">
        <v>123.42243319769101</v>
      </c>
      <c r="H1834" s="58">
        <v>115.418861497695</v>
      </c>
      <c r="I1834" s="58">
        <v>132.50199840331001</v>
      </c>
      <c r="J1834" s="58">
        <v>119.277529929816</v>
      </c>
      <c r="K1834" s="58">
        <v>104.553133495236</v>
      </c>
      <c r="L1834" s="58">
        <v>95.113505506735805</v>
      </c>
      <c r="M1834" s="59">
        <v>0.64085139996248597</v>
      </c>
      <c r="N1834" s="59">
        <v>0.63839263677747304</v>
      </c>
      <c r="O1834" s="59">
        <v>0.63233653707284798</v>
      </c>
      <c r="P1834" s="59">
        <v>0.61595541293838596</v>
      </c>
      <c r="Q1834" s="59">
        <v>0.58337595618002702</v>
      </c>
      <c r="R1834" s="59">
        <v>0.56416819781278404</v>
      </c>
      <c r="S1834" s="59">
        <v>0.44676467646951501</v>
      </c>
    </row>
    <row r="1835" spans="1:19" x14ac:dyDescent="0.35">
      <c r="A1835" t="s">
        <v>1685</v>
      </c>
      <c r="B1835" t="s">
        <v>1686</v>
      </c>
      <c r="C1835" s="51" t="s">
        <v>40</v>
      </c>
      <c r="D1835" s="51" t="s">
        <v>73</v>
      </c>
      <c r="E1835" s="51" t="s">
        <v>3708</v>
      </c>
      <c r="F1835" s="58">
        <v>114.851884694183</v>
      </c>
      <c r="G1835" s="58">
        <v>120.821849354764</v>
      </c>
      <c r="H1835" s="58">
        <v>114.175954877804</v>
      </c>
      <c r="I1835" s="58">
        <v>124.505577572888</v>
      </c>
      <c r="J1835" s="58">
        <v>122.05952773521101</v>
      </c>
      <c r="K1835" s="58">
        <v>105.825087807359</v>
      </c>
      <c r="L1835" s="58">
        <v>95.113505506735805</v>
      </c>
      <c r="M1835" s="59">
        <v>0.53308341481641897</v>
      </c>
      <c r="N1835" s="59">
        <v>0.55239783993821701</v>
      </c>
      <c r="O1835" s="59">
        <v>0.53377770988343998</v>
      </c>
      <c r="P1835" s="59">
        <v>0.51795937386194302</v>
      </c>
      <c r="Q1835" s="59">
        <v>0.49615425113286798</v>
      </c>
      <c r="R1835" s="59">
        <v>0.49738293928278898</v>
      </c>
      <c r="S1835" s="59">
        <v>0.44676467646951501</v>
      </c>
    </row>
    <row r="1836" spans="1:19" x14ac:dyDescent="0.35">
      <c r="A1836" t="s">
        <v>1683</v>
      </c>
      <c r="B1836" t="s">
        <v>1684</v>
      </c>
      <c r="C1836" s="51" t="s">
        <v>40</v>
      </c>
      <c r="D1836" s="51" t="s">
        <v>73</v>
      </c>
      <c r="E1836" s="51" t="s">
        <v>3708</v>
      </c>
      <c r="F1836" s="58">
        <v>114.851884694183</v>
      </c>
      <c r="G1836" s="58">
        <v>120.821849354764</v>
      </c>
      <c r="H1836" s="58">
        <v>114.175954877804</v>
      </c>
      <c r="I1836" s="58">
        <v>124.505577572888</v>
      </c>
      <c r="J1836" s="58">
        <v>122.05952773521101</v>
      </c>
      <c r="K1836" s="58">
        <v>105.825087807359</v>
      </c>
      <c r="L1836" s="58">
        <v>95.113505506735805</v>
      </c>
      <c r="M1836" s="59">
        <v>0.53308341481641897</v>
      </c>
      <c r="N1836" s="59">
        <v>0.55239783993821701</v>
      </c>
      <c r="O1836" s="59">
        <v>0.53377770988343998</v>
      </c>
      <c r="P1836" s="59">
        <v>0.51795937386194302</v>
      </c>
      <c r="Q1836" s="59">
        <v>0.49615425113286798</v>
      </c>
      <c r="R1836" s="59">
        <v>0.49738293928278898</v>
      </c>
      <c r="S1836" s="59">
        <v>0.44676467646951501</v>
      </c>
    </row>
    <row r="1837" spans="1:19" x14ac:dyDescent="0.35">
      <c r="A1837" t="s">
        <v>2352</v>
      </c>
      <c r="B1837" t="s">
        <v>2353</v>
      </c>
      <c r="C1837" s="51" t="s">
        <v>60</v>
      </c>
      <c r="D1837" s="51" t="s">
        <v>66</v>
      </c>
      <c r="E1837" s="51" t="s">
        <v>3707</v>
      </c>
      <c r="F1837" s="58">
        <v>117.079780713267</v>
      </c>
      <c r="G1837" s="58">
        <v>132.90873966820701</v>
      </c>
      <c r="H1837" s="58">
        <v>123.15842411281</v>
      </c>
      <c r="I1837" s="58">
        <v>136.060000334883</v>
      </c>
      <c r="J1837" s="58">
        <v>126.722041586242</v>
      </c>
      <c r="K1837" s="58">
        <v>108.93704991220901</v>
      </c>
      <c r="L1837" s="58">
        <v>85.000974086156504</v>
      </c>
      <c r="M1837" s="59">
        <v>0.63881775593009305</v>
      </c>
      <c r="N1837" s="59">
        <v>0.67723042837060199</v>
      </c>
      <c r="O1837" s="59">
        <v>0.64293726609170798</v>
      </c>
      <c r="P1837" s="59">
        <v>0.61345421549298096</v>
      </c>
      <c r="Q1837" s="59">
        <v>0.58072859838230995</v>
      </c>
      <c r="R1837" s="59">
        <v>0.59016950157542902</v>
      </c>
      <c r="S1837" s="59">
        <v>0.52675350262617604</v>
      </c>
    </row>
    <row r="1838" spans="1:19" x14ac:dyDescent="0.35">
      <c r="A1838" t="s">
        <v>2350</v>
      </c>
      <c r="B1838" t="s">
        <v>2351</v>
      </c>
      <c r="C1838" s="51" t="s">
        <v>60</v>
      </c>
      <c r="D1838" s="51" t="s">
        <v>66</v>
      </c>
      <c r="E1838" s="51" t="s">
        <v>3708</v>
      </c>
      <c r="F1838" s="58">
        <v>111.01463406015201</v>
      </c>
      <c r="G1838" s="58">
        <v>129.225438836129</v>
      </c>
      <c r="H1838" s="58">
        <v>120.031168026895</v>
      </c>
      <c r="I1838" s="58">
        <v>133.40335040833099</v>
      </c>
      <c r="J1838" s="58">
        <v>126.15181093992</v>
      </c>
      <c r="K1838" s="58">
        <v>115.39930180189999</v>
      </c>
      <c r="L1838" s="58">
        <v>83.582026350293006</v>
      </c>
      <c r="M1838" s="59">
        <v>0.52857239836616299</v>
      </c>
      <c r="N1838" s="59">
        <v>0.55091106324029004</v>
      </c>
      <c r="O1838" s="59">
        <v>0.53037507937313499</v>
      </c>
      <c r="P1838" s="59">
        <v>0.51367211937884205</v>
      </c>
      <c r="Q1838" s="59">
        <v>0.49203865207394498</v>
      </c>
      <c r="R1838" s="59">
        <v>0.49691599368992001</v>
      </c>
      <c r="S1838" s="59">
        <v>0.451141028601658</v>
      </c>
    </row>
    <row r="1839" spans="1:19" x14ac:dyDescent="0.35">
      <c r="A1839" t="s">
        <v>2730</v>
      </c>
      <c r="B1839" t="s">
        <v>2731</v>
      </c>
      <c r="C1839" s="51" t="s">
        <v>60</v>
      </c>
      <c r="D1839" s="51" t="s">
        <v>41</v>
      </c>
      <c r="E1839" s="51" t="s">
        <v>3708</v>
      </c>
      <c r="F1839" s="58">
        <v>124.48982480880601</v>
      </c>
      <c r="G1839" s="58">
        <v>130.03637605553499</v>
      </c>
      <c r="H1839" s="58">
        <v>120.424869223038</v>
      </c>
      <c r="I1839" s="58">
        <v>141.220264425751</v>
      </c>
      <c r="J1839" s="58">
        <v>124.971825366695</v>
      </c>
      <c r="K1839" s="58">
        <v>107.26686420774099</v>
      </c>
      <c r="L1839" s="58">
        <v>89.175026042202106</v>
      </c>
      <c r="M1839" s="59">
        <v>0.59585806359189797</v>
      </c>
      <c r="N1839" s="59">
        <v>0.61132496133210401</v>
      </c>
      <c r="O1839" s="59">
        <v>0.59703667917525505</v>
      </c>
      <c r="P1839" s="59">
        <v>0.58555679001260497</v>
      </c>
      <c r="Q1839" s="59">
        <v>0.56969804073011299</v>
      </c>
      <c r="R1839" s="59">
        <v>0.57310298556405004</v>
      </c>
      <c r="S1839" s="59">
        <v>0.54007175677779196</v>
      </c>
    </row>
    <row r="1840" spans="1:19" x14ac:dyDescent="0.35">
      <c r="A1840" t="s">
        <v>2726</v>
      </c>
      <c r="B1840" t="s">
        <v>2727</v>
      </c>
      <c r="C1840" s="51" t="s">
        <v>60</v>
      </c>
      <c r="D1840" s="51" t="s">
        <v>41</v>
      </c>
      <c r="E1840" s="51" t="s">
        <v>3707</v>
      </c>
      <c r="F1840" s="58">
        <v>129.55771340469099</v>
      </c>
      <c r="G1840" s="58">
        <v>129.86627142024699</v>
      </c>
      <c r="H1840" s="58">
        <v>121.474196947564</v>
      </c>
      <c r="I1840" s="58">
        <v>143.00928748407401</v>
      </c>
      <c r="J1840" s="58">
        <v>120.193730744002</v>
      </c>
      <c r="K1840" s="58">
        <v>109.007567844946</v>
      </c>
      <c r="L1840" s="58">
        <v>87.509016041027493</v>
      </c>
      <c r="M1840" s="59">
        <v>0.68072536426880004</v>
      </c>
      <c r="N1840" s="59">
        <v>0.71059990970244002</v>
      </c>
      <c r="O1840" s="59">
        <v>0.68391605970983704</v>
      </c>
      <c r="P1840" s="59">
        <v>0.66093439722819103</v>
      </c>
      <c r="Q1840" s="59">
        <v>0.63544380462379202</v>
      </c>
      <c r="R1840" s="59">
        <v>0.64282623267686301</v>
      </c>
      <c r="S1840" s="59">
        <v>0.594182990546128</v>
      </c>
    </row>
    <row r="1841" spans="1:19" x14ac:dyDescent="0.35">
      <c r="A1841" t="s">
        <v>2728</v>
      </c>
      <c r="B1841" t="s">
        <v>2729</v>
      </c>
      <c r="C1841" s="51" t="s">
        <v>60</v>
      </c>
      <c r="D1841" s="51" t="s">
        <v>41</v>
      </c>
      <c r="E1841" s="51" t="s">
        <v>3707</v>
      </c>
      <c r="F1841" s="58">
        <v>126.034730959569</v>
      </c>
      <c r="G1841" s="58">
        <v>129.613019849479</v>
      </c>
      <c r="H1841" s="58">
        <v>122.70938764431099</v>
      </c>
      <c r="I1841" s="58">
        <v>133.944861567012</v>
      </c>
      <c r="J1841" s="58">
        <v>120.43637797569799</v>
      </c>
      <c r="K1841" s="58">
        <v>106.27095606987599</v>
      </c>
      <c r="L1841" s="58">
        <v>88.680231814904104</v>
      </c>
      <c r="M1841" s="59">
        <v>0.68035293576734501</v>
      </c>
      <c r="N1841" s="59">
        <v>0.71063460413704904</v>
      </c>
      <c r="O1841" s="59">
        <v>0.68342618093067897</v>
      </c>
      <c r="P1841" s="59">
        <v>0.66091272160950898</v>
      </c>
      <c r="Q1841" s="59">
        <v>0.63544771401810496</v>
      </c>
      <c r="R1841" s="59">
        <v>0.64232946008538205</v>
      </c>
      <c r="S1841" s="59">
        <v>0.59389076869606305</v>
      </c>
    </row>
    <row r="1842" spans="1:19" x14ac:dyDescent="0.35">
      <c r="A1842" t="s">
        <v>2724</v>
      </c>
      <c r="B1842" t="s">
        <v>2725</v>
      </c>
      <c r="C1842" s="51" t="s">
        <v>40</v>
      </c>
      <c r="D1842" s="51" t="s">
        <v>41</v>
      </c>
      <c r="E1842" s="51" t="s">
        <v>3707</v>
      </c>
      <c r="F1842" s="58">
        <v>131.19863684361999</v>
      </c>
      <c r="G1842" s="58">
        <v>132.16892576579599</v>
      </c>
      <c r="H1842" s="58">
        <v>118.31335390207801</v>
      </c>
      <c r="I1842" s="58">
        <v>132.73521090584401</v>
      </c>
      <c r="J1842" s="58">
        <v>118.796964867521</v>
      </c>
      <c r="K1842" s="58">
        <v>119.136178920437</v>
      </c>
      <c r="L1842" s="58">
        <v>87.813504796287901</v>
      </c>
      <c r="M1842" s="59">
        <v>0.68072536426880004</v>
      </c>
      <c r="N1842" s="59">
        <v>0.71059990970244002</v>
      </c>
      <c r="O1842" s="59">
        <v>0.68391336986824902</v>
      </c>
      <c r="P1842" s="59">
        <v>0.66092958053312201</v>
      </c>
      <c r="Q1842" s="59">
        <v>0.63543598571414195</v>
      </c>
      <c r="R1842" s="59">
        <v>0.64281712347257203</v>
      </c>
      <c r="S1842" s="59">
        <v>0.59417291762769497</v>
      </c>
    </row>
    <row r="1843" spans="1:19" x14ac:dyDescent="0.35">
      <c r="A1843" t="s">
        <v>2722</v>
      </c>
      <c r="B1843" t="s">
        <v>2723</v>
      </c>
      <c r="C1843" s="51" t="s">
        <v>40</v>
      </c>
      <c r="D1843" s="51" t="s">
        <v>41</v>
      </c>
      <c r="E1843" s="51" t="s">
        <v>3707</v>
      </c>
      <c r="F1843" s="58">
        <v>126.368879861159</v>
      </c>
      <c r="G1843" s="58">
        <v>127.10093772294201</v>
      </c>
      <c r="H1843" s="58">
        <v>120.146528642539</v>
      </c>
      <c r="I1843" s="58">
        <v>145.361456694494</v>
      </c>
      <c r="J1843" s="58">
        <v>135.46057529331901</v>
      </c>
      <c r="K1843" s="58">
        <v>94.872615150384902</v>
      </c>
      <c r="L1843" s="58">
        <v>88.066119963202397</v>
      </c>
      <c r="M1843" s="59">
        <v>0.84386631146761404</v>
      </c>
      <c r="N1843" s="59">
        <v>0.86682641102279701</v>
      </c>
      <c r="O1843" s="59">
        <v>0.84577900191840105</v>
      </c>
      <c r="P1843" s="59">
        <v>0.828480735953803</v>
      </c>
      <c r="Q1843" s="59">
        <v>0.80619634890459702</v>
      </c>
      <c r="R1843" s="59">
        <v>0.81147077561313197</v>
      </c>
      <c r="S1843" s="59">
        <v>0.76452645474828196</v>
      </c>
    </row>
    <row r="1844" spans="1:19" x14ac:dyDescent="0.35">
      <c r="A1844" t="s">
        <v>2716</v>
      </c>
      <c r="B1844" t="s">
        <v>2717</v>
      </c>
      <c r="C1844" s="51" t="s">
        <v>60</v>
      </c>
      <c r="D1844" s="51" t="s">
        <v>99</v>
      </c>
      <c r="E1844" s="51" t="s">
        <v>3707</v>
      </c>
      <c r="F1844" s="58">
        <v>107.095566647013</v>
      </c>
      <c r="G1844" s="58">
        <v>112.01014672465701</v>
      </c>
      <c r="H1844" s="58">
        <v>123.357563011618</v>
      </c>
      <c r="I1844" s="58">
        <v>118.747964950631</v>
      </c>
      <c r="J1844" s="58">
        <v>126.885109405633</v>
      </c>
      <c r="K1844" s="58">
        <v>108.78569434926099</v>
      </c>
      <c r="L1844" s="58">
        <v>93.458991965162298</v>
      </c>
      <c r="M1844" s="59">
        <v>0.66065474842409999</v>
      </c>
      <c r="N1844" s="59">
        <v>0.69620063075044303</v>
      </c>
      <c r="O1844" s="59">
        <v>0.66443885543056502</v>
      </c>
      <c r="P1844" s="59">
        <v>0.63677979670264895</v>
      </c>
      <c r="Q1844" s="59">
        <v>0.60522465124729796</v>
      </c>
      <c r="R1844" s="59">
        <v>0.61405176812303797</v>
      </c>
      <c r="S1844" s="59">
        <v>0.55276518241768102</v>
      </c>
    </row>
    <row r="1845" spans="1:19" x14ac:dyDescent="0.35">
      <c r="A1845" t="s">
        <v>2704</v>
      </c>
      <c r="B1845" t="s">
        <v>2705</v>
      </c>
      <c r="C1845" s="51" t="s">
        <v>40</v>
      </c>
      <c r="D1845" s="51" t="s">
        <v>99</v>
      </c>
      <c r="E1845" s="51" t="s">
        <v>3708</v>
      </c>
      <c r="F1845" s="58">
        <v>106.00868153069401</v>
      </c>
      <c r="G1845" s="58">
        <v>113.833203238886</v>
      </c>
      <c r="H1845" s="58">
        <v>120.14785245288201</v>
      </c>
      <c r="I1845" s="58">
        <v>117.00981594299699</v>
      </c>
      <c r="J1845" s="58">
        <v>120.17302754941301</v>
      </c>
      <c r="K1845" s="58">
        <v>102.84615806927501</v>
      </c>
      <c r="L1845" s="58">
        <v>91.652792126521703</v>
      </c>
      <c r="M1845" s="59">
        <v>0.56478911158338396</v>
      </c>
      <c r="N1845" s="59">
        <v>0.58708896609664296</v>
      </c>
      <c r="O1845" s="59">
        <v>0.56648332874735396</v>
      </c>
      <c r="P1845" s="59">
        <v>0.55049058918471805</v>
      </c>
      <c r="Q1845" s="59">
        <v>0.52828187235568902</v>
      </c>
      <c r="R1845" s="59">
        <v>0.53259234689494905</v>
      </c>
      <c r="S1845" s="59">
        <v>0.486840375749791</v>
      </c>
    </row>
    <row r="1846" spans="1:19" x14ac:dyDescent="0.35">
      <c r="A1846" t="s">
        <v>2706</v>
      </c>
      <c r="B1846" t="s">
        <v>2707</v>
      </c>
      <c r="C1846" s="51" t="s">
        <v>40</v>
      </c>
      <c r="D1846" s="51" t="s">
        <v>99</v>
      </c>
      <c r="E1846" s="51" t="s">
        <v>3707</v>
      </c>
      <c r="F1846" s="58">
        <v>110.325963988209</v>
      </c>
      <c r="G1846" s="58">
        <v>117.87786965384799</v>
      </c>
      <c r="H1846" s="58">
        <v>124.632278902905</v>
      </c>
      <c r="I1846" s="58">
        <v>118.19811795625201</v>
      </c>
      <c r="J1846" s="58">
        <v>127.59664297447</v>
      </c>
      <c r="K1846" s="58">
        <v>107.35750555055201</v>
      </c>
      <c r="L1846" s="58">
        <v>89.519584981897395</v>
      </c>
      <c r="M1846" s="59">
        <v>0.68420385428377795</v>
      </c>
      <c r="N1846" s="59">
        <v>0.72140612262899795</v>
      </c>
      <c r="O1846" s="59">
        <v>0.68798177936571603</v>
      </c>
      <c r="P1846" s="59">
        <v>0.66068866627857903</v>
      </c>
      <c r="Q1846" s="59">
        <v>0.62832483753611901</v>
      </c>
      <c r="R1846" s="59">
        <v>0.63652975368914699</v>
      </c>
      <c r="S1846" s="59">
        <v>0.57414919918521701</v>
      </c>
    </row>
    <row r="1847" spans="1:19" x14ac:dyDescent="0.35">
      <c r="A1847" t="s">
        <v>2712</v>
      </c>
      <c r="B1847" t="s">
        <v>2713</v>
      </c>
      <c r="C1847" s="51" t="s">
        <v>40</v>
      </c>
      <c r="D1847" s="51" t="s">
        <v>99</v>
      </c>
      <c r="E1847" s="51" t="s">
        <v>3707</v>
      </c>
      <c r="F1847" s="58">
        <v>104.6160485309</v>
      </c>
      <c r="G1847" s="58">
        <v>108.559598179372</v>
      </c>
      <c r="H1847" s="58">
        <v>118.647294517002</v>
      </c>
      <c r="I1847" s="58">
        <v>110.95430855113101</v>
      </c>
      <c r="J1847" s="58">
        <v>115.75509129787</v>
      </c>
      <c r="K1847" s="58">
        <v>100.54942339902099</v>
      </c>
      <c r="L1847" s="58">
        <v>91.578623219677695</v>
      </c>
      <c r="M1847" s="59">
        <v>0.65861773592699002</v>
      </c>
      <c r="N1847" s="59">
        <v>0.69502218134776905</v>
      </c>
      <c r="O1847" s="59">
        <v>0.66231702710305196</v>
      </c>
      <c r="P1847" s="59">
        <v>0.635457378904565</v>
      </c>
      <c r="Q1847" s="59">
        <v>0.604020961058929</v>
      </c>
      <c r="R1847" s="59">
        <v>0.61204705070028798</v>
      </c>
      <c r="S1847" s="59">
        <v>0.55147293892936999</v>
      </c>
    </row>
    <row r="1848" spans="1:19" x14ac:dyDescent="0.35">
      <c r="A1848" t="s">
        <v>2710</v>
      </c>
      <c r="B1848" t="s">
        <v>2711</v>
      </c>
      <c r="C1848" s="51" t="s">
        <v>40</v>
      </c>
      <c r="D1848" s="51" t="s">
        <v>99</v>
      </c>
      <c r="E1848" s="51" t="s">
        <v>3707</v>
      </c>
      <c r="F1848" s="58">
        <v>111.789490298605</v>
      </c>
      <c r="G1848" s="58">
        <v>116.42836659807</v>
      </c>
      <c r="H1848" s="58">
        <v>116.28175890271</v>
      </c>
      <c r="I1848" s="58">
        <v>113.312204671571</v>
      </c>
      <c r="J1848" s="58">
        <v>113.75045260308499</v>
      </c>
      <c r="K1848" s="58">
        <v>101.45363529166799</v>
      </c>
      <c r="L1848" s="58">
        <v>89.696384904306598</v>
      </c>
      <c r="M1848" s="59">
        <v>0.65763466769100398</v>
      </c>
      <c r="N1848" s="59">
        <v>0.69513091438367902</v>
      </c>
      <c r="O1848" s="59">
        <v>0.66117430905181096</v>
      </c>
      <c r="P1848" s="59">
        <v>0.63551149821002495</v>
      </c>
      <c r="Q1848" s="59">
        <v>0.60425860756275696</v>
      </c>
      <c r="R1848" s="59">
        <v>0.61110262944907401</v>
      </c>
      <c r="S1848" s="59">
        <v>0.55150107749412003</v>
      </c>
    </row>
    <row r="1849" spans="1:19" x14ac:dyDescent="0.35">
      <c r="A1849" t="s">
        <v>2708</v>
      </c>
      <c r="B1849" t="s">
        <v>2709</v>
      </c>
      <c r="C1849" s="51" t="s">
        <v>40</v>
      </c>
      <c r="D1849" s="51" t="s">
        <v>99</v>
      </c>
      <c r="E1849" s="51" t="s">
        <v>3708</v>
      </c>
      <c r="F1849" s="58">
        <v>106.00868153069401</v>
      </c>
      <c r="G1849" s="58">
        <v>113.833203238886</v>
      </c>
      <c r="H1849" s="58">
        <v>120.14785245288201</v>
      </c>
      <c r="I1849" s="58">
        <v>117.00981594299699</v>
      </c>
      <c r="J1849" s="58">
        <v>120.17302754941301</v>
      </c>
      <c r="K1849" s="58">
        <v>102.84615806927501</v>
      </c>
      <c r="L1849" s="58">
        <v>91.652792126521703</v>
      </c>
      <c r="M1849" s="59">
        <v>0.56478911158338396</v>
      </c>
      <c r="N1849" s="59">
        <v>0.58708896609664296</v>
      </c>
      <c r="O1849" s="59">
        <v>0.56648332874735396</v>
      </c>
      <c r="P1849" s="59">
        <v>0.55049058918471805</v>
      </c>
      <c r="Q1849" s="59">
        <v>0.52828187235568902</v>
      </c>
      <c r="R1849" s="59">
        <v>0.53259234689494905</v>
      </c>
      <c r="S1849" s="59">
        <v>0.486840375749791</v>
      </c>
    </row>
    <row r="1850" spans="1:19" x14ac:dyDescent="0.35">
      <c r="A1850" t="s">
        <v>2714</v>
      </c>
      <c r="B1850" t="s">
        <v>2715</v>
      </c>
      <c r="C1850" s="51" t="s">
        <v>60</v>
      </c>
      <c r="D1850" s="51" t="s">
        <v>99</v>
      </c>
      <c r="E1850" s="51" t="s">
        <v>3707</v>
      </c>
      <c r="F1850" s="58">
        <v>105.089580890623</v>
      </c>
      <c r="G1850" s="58">
        <v>110.173325466862</v>
      </c>
      <c r="H1850" s="58">
        <v>116.159098418601</v>
      </c>
      <c r="I1850" s="58">
        <v>121.459052338552</v>
      </c>
      <c r="J1850" s="58">
        <v>124.707992348461</v>
      </c>
      <c r="K1850" s="58">
        <v>105.553003250299</v>
      </c>
      <c r="L1850" s="58">
        <v>89.6154353186202</v>
      </c>
      <c r="M1850" s="59">
        <v>0.70098227528401102</v>
      </c>
      <c r="N1850" s="59">
        <v>0.73512793400801602</v>
      </c>
      <c r="O1850" s="59">
        <v>0.70358480051304495</v>
      </c>
      <c r="P1850" s="59">
        <v>0.678257761159057</v>
      </c>
      <c r="Q1850" s="59">
        <v>0.64613969376448399</v>
      </c>
      <c r="R1850" s="59">
        <v>0.65116369989564404</v>
      </c>
      <c r="S1850" s="59">
        <v>0.58283645337452095</v>
      </c>
    </row>
    <row r="1851" spans="1:19" x14ac:dyDescent="0.35">
      <c r="A1851" t="s">
        <v>2718</v>
      </c>
      <c r="B1851" t="s">
        <v>2719</v>
      </c>
      <c r="C1851" s="51" t="s">
        <v>60</v>
      </c>
      <c r="D1851" s="51" t="s">
        <v>99</v>
      </c>
      <c r="E1851" s="51" t="s">
        <v>3707</v>
      </c>
      <c r="F1851" s="58">
        <v>107.52032571985799</v>
      </c>
      <c r="G1851" s="58">
        <v>108.362095462618</v>
      </c>
      <c r="H1851" s="58">
        <v>118.69722107852699</v>
      </c>
      <c r="I1851" s="58">
        <v>113.505678781791</v>
      </c>
      <c r="J1851" s="58">
        <v>120.653254797344</v>
      </c>
      <c r="K1851" s="58">
        <v>100.81016775518999</v>
      </c>
      <c r="L1851" s="58">
        <v>90.137324357259601</v>
      </c>
      <c r="M1851" s="59">
        <v>0.65619288011306298</v>
      </c>
      <c r="N1851" s="59">
        <v>0.69370116954792305</v>
      </c>
      <c r="O1851" s="59">
        <v>0.65966914727575798</v>
      </c>
      <c r="P1851" s="59">
        <v>0.63411739706332304</v>
      </c>
      <c r="Q1851" s="59">
        <v>0.60289012564678301</v>
      </c>
      <c r="R1851" s="59">
        <v>0.60963937573258098</v>
      </c>
      <c r="S1851" s="59">
        <v>0.55006054895839795</v>
      </c>
    </row>
    <row r="1852" spans="1:19" x14ac:dyDescent="0.35">
      <c r="A1852" t="s">
        <v>3685</v>
      </c>
      <c r="B1852" t="s">
        <v>3686</v>
      </c>
      <c r="C1852" s="51" t="s">
        <v>60</v>
      </c>
      <c r="D1852" s="51" t="s">
        <v>61</v>
      </c>
      <c r="E1852" s="51" t="s">
        <v>3707</v>
      </c>
      <c r="F1852" s="58">
        <v>109.41232508239101</v>
      </c>
      <c r="G1852" s="58">
        <v>118.681481007347</v>
      </c>
      <c r="H1852" s="58">
        <v>109.396507836955</v>
      </c>
      <c r="I1852" s="58">
        <v>107.39252049571</v>
      </c>
      <c r="J1852" s="58">
        <v>129.36659720470999</v>
      </c>
      <c r="K1852" s="58">
        <v>106.26212699537</v>
      </c>
      <c r="L1852" s="58">
        <v>95.870765022888094</v>
      </c>
      <c r="M1852" s="59">
        <v>0.62795481925256003</v>
      </c>
      <c r="N1852" s="59">
        <v>0.66827563090615505</v>
      </c>
      <c r="O1852" s="59">
        <v>0.63134979566792004</v>
      </c>
      <c r="P1852" s="59">
        <v>0.60132055215557501</v>
      </c>
      <c r="Q1852" s="59">
        <v>0.56553557442805902</v>
      </c>
      <c r="R1852" s="59">
        <v>0.57225493692568397</v>
      </c>
      <c r="S1852" s="59">
        <v>0.49875046662063799</v>
      </c>
    </row>
    <row r="1853" spans="1:19" x14ac:dyDescent="0.35">
      <c r="A1853" t="s">
        <v>3687</v>
      </c>
      <c r="B1853" t="s">
        <v>3688</v>
      </c>
      <c r="C1853" s="51" t="s">
        <v>60</v>
      </c>
      <c r="D1853" s="51" t="s">
        <v>61</v>
      </c>
      <c r="E1853" s="51" t="s">
        <v>3708</v>
      </c>
      <c r="F1853" s="58">
        <v>104.506049203047</v>
      </c>
      <c r="G1853" s="58">
        <v>111.807519186909</v>
      </c>
      <c r="H1853" s="58">
        <v>104.142834107928</v>
      </c>
      <c r="I1853" s="58">
        <v>106.68247910156801</v>
      </c>
      <c r="J1853" s="58">
        <v>124.093556279658</v>
      </c>
      <c r="K1853" s="58">
        <v>103.188330571677</v>
      </c>
      <c r="L1853" s="58">
        <v>94.682583599891501</v>
      </c>
      <c r="M1853" s="59">
        <v>0.51538786617795196</v>
      </c>
      <c r="N1853" s="59">
        <v>0.53799217869518801</v>
      </c>
      <c r="O1853" s="59">
        <v>0.51626375198042995</v>
      </c>
      <c r="P1853" s="59">
        <v>0.49781867896237503</v>
      </c>
      <c r="Q1853" s="59">
        <v>0.47228753876999202</v>
      </c>
      <c r="R1853" s="59">
        <v>0.47414641272546598</v>
      </c>
      <c r="S1853" s="59">
        <v>0.414860017300128</v>
      </c>
    </row>
    <row r="1854" spans="1:19" x14ac:dyDescent="0.35">
      <c r="A1854" t="s">
        <v>3689</v>
      </c>
      <c r="B1854" t="s">
        <v>3690</v>
      </c>
      <c r="C1854" s="51" t="s">
        <v>60</v>
      </c>
      <c r="D1854" s="51" t="s">
        <v>61</v>
      </c>
      <c r="E1854" s="51" t="s">
        <v>3708</v>
      </c>
      <c r="F1854" s="58">
        <v>104.506049203047</v>
      </c>
      <c r="G1854" s="58">
        <v>111.807519186909</v>
      </c>
      <c r="H1854" s="58">
        <v>104.142834107928</v>
      </c>
      <c r="I1854" s="58">
        <v>106.68247910156801</v>
      </c>
      <c r="J1854" s="58">
        <v>124.093556279658</v>
      </c>
      <c r="K1854" s="58">
        <v>103.188330571677</v>
      </c>
      <c r="L1854" s="58">
        <v>94.682583599891501</v>
      </c>
      <c r="M1854" s="59">
        <v>0.51538786617795196</v>
      </c>
      <c r="N1854" s="59">
        <v>0.53799217869518801</v>
      </c>
      <c r="O1854" s="59">
        <v>0.51626375198042995</v>
      </c>
      <c r="P1854" s="59">
        <v>0.49781867896237503</v>
      </c>
      <c r="Q1854" s="59">
        <v>0.47228753876999202</v>
      </c>
      <c r="R1854" s="59">
        <v>0.47414641272546598</v>
      </c>
      <c r="S1854" s="59">
        <v>0.414860017300128</v>
      </c>
    </row>
    <row r="1855" spans="1:19" x14ac:dyDescent="0.35">
      <c r="A1855" t="s">
        <v>3691</v>
      </c>
      <c r="B1855" t="s">
        <v>3692</v>
      </c>
      <c r="C1855" s="51" t="s">
        <v>60</v>
      </c>
      <c r="D1855" s="51" t="s">
        <v>61</v>
      </c>
      <c r="E1855" s="51" t="s">
        <v>3707</v>
      </c>
      <c r="F1855" s="58">
        <v>109.141149976736</v>
      </c>
      <c r="G1855" s="58">
        <v>110.955846210887</v>
      </c>
      <c r="H1855" s="58">
        <v>97.544166800564497</v>
      </c>
      <c r="I1855" s="58">
        <v>110.611743883356</v>
      </c>
      <c r="J1855" s="58">
        <v>129.87346352819799</v>
      </c>
      <c r="K1855" s="58">
        <v>101.59768680207</v>
      </c>
      <c r="L1855" s="58">
        <v>94.5861472785773</v>
      </c>
      <c r="M1855" s="59">
        <v>0.62908130708126797</v>
      </c>
      <c r="N1855" s="59">
        <v>0.66874099178386004</v>
      </c>
      <c r="O1855" s="59">
        <v>0.63272866483363299</v>
      </c>
      <c r="P1855" s="59">
        <v>0.60183034270596003</v>
      </c>
      <c r="Q1855" s="59">
        <v>0.56596228946852201</v>
      </c>
      <c r="R1855" s="59">
        <v>0.57344168248389504</v>
      </c>
      <c r="S1855" s="59">
        <v>0.49942874845178797</v>
      </c>
    </row>
    <row r="1856" spans="1:19" x14ac:dyDescent="0.35">
      <c r="A1856" t="s">
        <v>3693</v>
      </c>
      <c r="B1856" t="s">
        <v>3694</v>
      </c>
      <c r="C1856" s="51" t="s">
        <v>60</v>
      </c>
      <c r="D1856" s="51" t="s">
        <v>61</v>
      </c>
      <c r="E1856" s="51" t="s">
        <v>3707</v>
      </c>
      <c r="F1856" s="58">
        <v>104.83167779920301</v>
      </c>
      <c r="G1856" s="58">
        <v>110.068463744992</v>
      </c>
      <c r="H1856" s="58">
        <v>103.371430909222</v>
      </c>
      <c r="I1856" s="58">
        <v>104.315865351429</v>
      </c>
      <c r="J1856" s="58">
        <v>123.78604869008799</v>
      </c>
      <c r="K1856" s="58">
        <v>103.24176367193</v>
      </c>
      <c r="L1856" s="58">
        <v>92.465720178849395</v>
      </c>
      <c r="M1856" s="59">
        <v>0.62695621796866896</v>
      </c>
      <c r="N1856" s="59">
        <v>0.66809029813881005</v>
      </c>
      <c r="O1856" s="59">
        <v>0.63026109951240705</v>
      </c>
      <c r="P1856" s="59">
        <v>0.60111475428670003</v>
      </c>
      <c r="Q1856" s="59">
        <v>0.56540887555519603</v>
      </c>
      <c r="R1856" s="59">
        <v>0.57132266527182596</v>
      </c>
      <c r="S1856" s="59">
        <v>0.49866640339506202</v>
      </c>
    </row>
    <row r="1857" spans="1:19" x14ac:dyDescent="0.35">
      <c r="A1857" t="s">
        <v>3695</v>
      </c>
      <c r="B1857" t="s">
        <v>3696</v>
      </c>
      <c r="C1857" s="51" t="s">
        <v>60</v>
      </c>
      <c r="D1857" s="51" t="s">
        <v>61</v>
      </c>
      <c r="E1857" s="51" t="s">
        <v>3708</v>
      </c>
      <c r="F1857" s="58">
        <v>104.506049203047</v>
      </c>
      <c r="G1857" s="58">
        <v>111.807519186909</v>
      </c>
      <c r="H1857" s="58">
        <v>104.142834107928</v>
      </c>
      <c r="I1857" s="58">
        <v>106.68247910156801</v>
      </c>
      <c r="J1857" s="58">
        <v>124.093556279658</v>
      </c>
      <c r="K1857" s="58">
        <v>103.188330571677</v>
      </c>
      <c r="L1857" s="58">
        <v>94.682583599891501</v>
      </c>
      <c r="M1857" s="59">
        <v>0.51538786617795196</v>
      </c>
      <c r="N1857" s="59">
        <v>0.53799217869518801</v>
      </c>
      <c r="O1857" s="59">
        <v>0.51626375198042995</v>
      </c>
      <c r="P1857" s="59">
        <v>0.49781867896237503</v>
      </c>
      <c r="Q1857" s="59">
        <v>0.47228753876999202</v>
      </c>
      <c r="R1857" s="59">
        <v>0.47414641272546598</v>
      </c>
      <c r="S1857" s="59">
        <v>0.414860017300128</v>
      </c>
    </row>
    <row r="1858" spans="1:19" x14ac:dyDescent="0.35">
      <c r="A1858" t="s">
        <v>3697</v>
      </c>
      <c r="B1858" t="s">
        <v>3698</v>
      </c>
      <c r="C1858" s="51" t="s">
        <v>60</v>
      </c>
      <c r="D1858" s="51" t="s">
        <v>61</v>
      </c>
      <c r="E1858" s="51" t="s">
        <v>3707</v>
      </c>
      <c r="F1858" s="58">
        <v>95.291912357775502</v>
      </c>
      <c r="G1858" s="58">
        <v>105.88217487295699</v>
      </c>
      <c r="H1858" s="58">
        <v>94.390682627662301</v>
      </c>
      <c r="I1858" s="58">
        <v>104.51328466632999</v>
      </c>
      <c r="J1858" s="58">
        <v>122.360086000723</v>
      </c>
      <c r="K1858" s="58">
        <v>102.951155257905</v>
      </c>
      <c r="L1858" s="58">
        <v>94.682583599891501</v>
      </c>
      <c r="M1858" s="59">
        <v>0.62885627636205299</v>
      </c>
      <c r="N1858" s="59">
        <v>0.62768296785132505</v>
      </c>
      <c r="O1858" s="59">
        <v>0.62010955628646802</v>
      </c>
      <c r="P1858" s="59">
        <v>0.60165861046565705</v>
      </c>
      <c r="Q1858" s="59">
        <v>0.565802912859945</v>
      </c>
      <c r="R1858" s="59">
        <v>0.54584401217847001</v>
      </c>
      <c r="S1858" s="59">
        <v>0.414860017300128</v>
      </c>
    </row>
    <row r="1859" spans="1:19" x14ac:dyDescent="0.35">
      <c r="A1859" t="s">
        <v>3699</v>
      </c>
      <c r="B1859" t="s">
        <v>3700</v>
      </c>
      <c r="C1859" s="51" t="s">
        <v>60</v>
      </c>
      <c r="D1859" s="51" t="s">
        <v>61</v>
      </c>
      <c r="E1859" s="51" t="s">
        <v>3708</v>
      </c>
      <c r="F1859" s="58">
        <v>104.506049203047</v>
      </c>
      <c r="G1859" s="58">
        <v>111.807519186909</v>
      </c>
      <c r="H1859" s="58">
        <v>104.142834107928</v>
      </c>
      <c r="I1859" s="58">
        <v>106.68247910156801</v>
      </c>
      <c r="J1859" s="58">
        <v>124.093556279658</v>
      </c>
      <c r="K1859" s="58">
        <v>103.188330571677</v>
      </c>
      <c r="L1859" s="58">
        <v>94.682583599891501</v>
      </c>
      <c r="M1859" s="59">
        <v>0.51538786617795196</v>
      </c>
      <c r="N1859" s="59">
        <v>0.53799217869518801</v>
      </c>
      <c r="O1859" s="59">
        <v>0.51626375198042995</v>
      </c>
      <c r="P1859" s="59">
        <v>0.49781867896237503</v>
      </c>
      <c r="Q1859" s="59">
        <v>0.47228753876999202</v>
      </c>
      <c r="R1859" s="59">
        <v>0.47414641272546598</v>
      </c>
      <c r="S1859" s="59">
        <v>0.414860017300128</v>
      </c>
    </row>
    <row r="1860" spans="1:19" x14ac:dyDescent="0.35">
      <c r="A1860" t="s">
        <v>3150</v>
      </c>
      <c r="B1860" t="s">
        <v>3151</v>
      </c>
      <c r="C1860" s="51" t="s">
        <v>40</v>
      </c>
      <c r="D1860" s="51" t="s">
        <v>44</v>
      </c>
      <c r="E1860" s="51" t="s">
        <v>3708</v>
      </c>
      <c r="F1860" s="58">
        <v>103.849221041799</v>
      </c>
      <c r="G1860" s="58">
        <v>106.23404639643501</v>
      </c>
      <c r="H1860" s="58">
        <v>100.188083087897</v>
      </c>
      <c r="I1860" s="58">
        <v>108.231385549165</v>
      </c>
      <c r="J1860" s="58">
        <v>104.26452874539901</v>
      </c>
      <c r="K1860" s="58">
        <v>93.024879050882006</v>
      </c>
      <c r="L1860" s="58">
        <v>102.968961011294</v>
      </c>
      <c r="M1860" s="59">
        <v>0.51751300582388904</v>
      </c>
      <c r="N1860" s="59">
        <v>0.54010359635230498</v>
      </c>
      <c r="O1860" s="59">
        <v>0.51799988973782596</v>
      </c>
      <c r="P1860" s="59">
        <v>0.50027901823806997</v>
      </c>
      <c r="Q1860" s="59">
        <v>0.47681692721865498</v>
      </c>
      <c r="R1860" s="59">
        <v>0.48210810138691101</v>
      </c>
      <c r="S1860" s="59">
        <v>0.43139863627327102</v>
      </c>
    </row>
    <row r="1861" spans="1:19" x14ac:dyDescent="0.35">
      <c r="A1861" t="s">
        <v>3146</v>
      </c>
      <c r="B1861" t="s">
        <v>3147</v>
      </c>
      <c r="C1861" s="51" t="s">
        <v>40</v>
      </c>
      <c r="D1861" s="51" t="s">
        <v>44</v>
      </c>
      <c r="E1861" s="51" t="s">
        <v>3708</v>
      </c>
      <c r="F1861" s="58">
        <v>103.849221041799</v>
      </c>
      <c r="G1861" s="58">
        <v>106.23404639643501</v>
      </c>
      <c r="H1861" s="58">
        <v>100.188083087897</v>
      </c>
      <c r="I1861" s="58">
        <v>108.231385549165</v>
      </c>
      <c r="J1861" s="58">
        <v>104.26452874539901</v>
      </c>
      <c r="K1861" s="58">
        <v>93.024879050882006</v>
      </c>
      <c r="L1861" s="58">
        <v>102.968961011294</v>
      </c>
      <c r="M1861" s="59">
        <v>0.51751300582388904</v>
      </c>
      <c r="N1861" s="59">
        <v>0.54010359635230498</v>
      </c>
      <c r="O1861" s="59">
        <v>0.51799988973782596</v>
      </c>
      <c r="P1861" s="59">
        <v>0.50027901823806997</v>
      </c>
      <c r="Q1861" s="59">
        <v>0.47681692721865498</v>
      </c>
      <c r="R1861" s="59">
        <v>0.48210810138691101</v>
      </c>
      <c r="S1861" s="59">
        <v>0.43139863627327102</v>
      </c>
    </row>
    <row r="1862" spans="1:19" x14ac:dyDescent="0.35">
      <c r="A1862" t="s">
        <v>2792</v>
      </c>
      <c r="B1862" t="s">
        <v>2793</v>
      </c>
      <c r="C1862" s="51" t="s">
        <v>40</v>
      </c>
      <c r="D1862" s="51" t="s">
        <v>114</v>
      </c>
      <c r="E1862" s="51" t="s">
        <v>3708</v>
      </c>
      <c r="F1862" s="58">
        <v>103.849221041799</v>
      </c>
      <c r="G1862" s="58">
        <v>106.23404639643501</v>
      </c>
      <c r="H1862" s="58">
        <v>100.188083087897</v>
      </c>
      <c r="I1862" s="58">
        <v>108.231385549165</v>
      </c>
      <c r="J1862" s="58">
        <v>104.26452874539901</v>
      </c>
      <c r="K1862" s="58">
        <v>93.024879050882006</v>
      </c>
      <c r="L1862" s="58">
        <v>102.968961011294</v>
      </c>
      <c r="M1862" s="59">
        <v>0.51751300582388904</v>
      </c>
      <c r="N1862" s="59">
        <v>0.54010359635230498</v>
      </c>
      <c r="O1862" s="59">
        <v>0.51799988973782596</v>
      </c>
      <c r="P1862" s="59">
        <v>0.50027901823806997</v>
      </c>
      <c r="Q1862" s="59">
        <v>0.47681692721865498</v>
      </c>
      <c r="R1862" s="59">
        <v>0.48210810138691101</v>
      </c>
      <c r="S1862" s="59">
        <v>0.43139863627327102</v>
      </c>
    </row>
    <row r="1863" spans="1:19" x14ac:dyDescent="0.35">
      <c r="A1863" t="s">
        <v>2932</v>
      </c>
      <c r="B1863" t="s">
        <v>2933</v>
      </c>
      <c r="C1863" s="51" t="s">
        <v>60</v>
      </c>
      <c r="D1863" s="51" t="s">
        <v>99</v>
      </c>
      <c r="E1863" s="51" t="s">
        <v>3708</v>
      </c>
      <c r="F1863" s="58">
        <v>96.447385932841897</v>
      </c>
      <c r="G1863" s="58">
        <v>104.886809800614</v>
      </c>
      <c r="H1863" s="58">
        <v>101.582584903691</v>
      </c>
      <c r="I1863" s="58">
        <v>106.53322946318001</v>
      </c>
      <c r="J1863" s="58">
        <v>112.637885125062</v>
      </c>
      <c r="K1863" s="58">
        <v>100.065495060251</v>
      </c>
      <c r="L1863" s="58">
        <v>101.74372861971</v>
      </c>
      <c r="M1863" s="59">
        <v>0.46348553961804201</v>
      </c>
      <c r="N1863" s="59">
        <v>0.48980750884918001</v>
      </c>
      <c r="O1863" s="59">
        <v>0.46463357773219599</v>
      </c>
      <c r="P1863" s="59">
        <v>0.44284401936453899</v>
      </c>
      <c r="Q1863" s="59">
        <v>0.41509269512701102</v>
      </c>
      <c r="R1863" s="59">
        <v>0.41990577532349099</v>
      </c>
      <c r="S1863" s="59">
        <v>0.35873363937398201</v>
      </c>
    </row>
    <row r="1864" spans="1:19" x14ac:dyDescent="0.35">
      <c r="A1864" t="s">
        <v>3154</v>
      </c>
      <c r="B1864" t="s">
        <v>3155</v>
      </c>
      <c r="C1864" s="51" t="s">
        <v>60</v>
      </c>
      <c r="D1864" s="51" t="s">
        <v>44</v>
      </c>
      <c r="E1864" s="51" t="s">
        <v>3708</v>
      </c>
      <c r="F1864" s="58">
        <v>103.849221041799</v>
      </c>
      <c r="G1864" s="58">
        <v>106.23404639643501</v>
      </c>
      <c r="H1864" s="58">
        <v>100.188083087897</v>
      </c>
      <c r="I1864" s="58">
        <v>108.231385549165</v>
      </c>
      <c r="J1864" s="58">
        <v>104.26452874539901</v>
      </c>
      <c r="K1864" s="58">
        <v>93.024879050882006</v>
      </c>
      <c r="L1864" s="58">
        <v>102.968961011294</v>
      </c>
      <c r="M1864" s="59">
        <v>0.51751300582388904</v>
      </c>
      <c r="N1864" s="59">
        <v>0.54010359635230498</v>
      </c>
      <c r="O1864" s="59">
        <v>0.51799988973782596</v>
      </c>
      <c r="P1864" s="59">
        <v>0.50027901823806997</v>
      </c>
      <c r="Q1864" s="59">
        <v>0.47681692721865498</v>
      </c>
      <c r="R1864" s="59">
        <v>0.48210810138691101</v>
      </c>
      <c r="S1864" s="59">
        <v>0.43139863627327102</v>
      </c>
    </row>
    <row r="1865" spans="1:19" x14ac:dyDescent="0.35">
      <c r="A1865" t="s">
        <v>2796</v>
      </c>
      <c r="B1865" t="s">
        <v>2797</v>
      </c>
      <c r="C1865" s="51" t="s">
        <v>60</v>
      </c>
      <c r="D1865" s="51" t="s">
        <v>114</v>
      </c>
      <c r="E1865" s="51" t="s">
        <v>3707</v>
      </c>
      <c r="F1865" s="58">
        <v>102.266858317529</v>
      </c>
      <c r="G1865" s="58">
        <v>102.37889980398801</v>
      </c>
      <c r="H1865" s="58">
        <v>97.298894245981799</v>
      </c>
      <c r="I1865" s="58">
        <v>110.750557819039</v>
      </c>
      <c r="J1865" s="58">
        <v>102.30785969029201</v>
      </c>
      <c r="K1865" s="58">
        <v>93.323863619356501</v>
      </c>
      <c r="L1865" s="58">
        <v>101.045511236737</v>
      </c>
      <c r="M1865" s="59">
        <v>0.63239627161198098</v>
      </c>
      <c r="N1865" s="59">
        <v>0.67153782886875502</v>
      </c>
      <c r="O1865" s="59">
        <v>0.63584199303229205</v>
      </c>
      <c r="P1865" s="59">
        <v>0.60497825154158302</v>
      </c>
      <c r="Q1865" s="59">
        <v>0.57041213656198397</v>
      </c>
      <c r="R1865" s="59">
        <v>0.58047560210611504</v>
      </c>
      <c r="S1865" s="59">
        <v>0.51233836945872502</v>
      </c>
    </row>
    <row r="1866" spans="1:19" x14ac:dyDescent="0.35">
      <c r="A1866" t="s">
        <v>2794</v>
      </c>
      <c r="B1866" t="s">
        <v>2795</v>
      </c>
      <c r="C1866" s="51" t="s">
        <v>60</v>
      </c>
      <c r="D1866" s="51" t="s">
        <v>114</v>
      </c>
      <c r="E1866" s="51" t="s">
        <v>3708</v>
      </c>
      <c r="F1866" s="58">
        <v>103.849221041799</v>
      </c>
      <c r="G1866" s="58">
        <v>106.23404639643501</v>
      </c>
      <c r="H1866" s="58">
        <v>100.188083087897</v>
      </c>
      <c r="I1866" s="58">
        <v>108.231385549165</v>
      </c>
      <c r="J1866" s="58">
        <v>104.26452874539901</v>
      </c>
      <c r="K1866" s="58">
        <v>93.024879050882006</v>
      </c>
      <c r="L1866" s="58">
        <v>102.968961011294</v>
      </c>
      <c r="M1866" s="59">
        <v>0.51751300582388904</v>
      </c>
      <c r="N1866" s="59">
        <v>0.54010359635230498</v>
      </c>
      <c r="O1866" s="59">
        <v>0.51799988973782596</v>
      </c>
      <c r="P1866" s="59">
        <v>0.50027901823806997</v>
      </c>
      <c r="Q1866" s="59">
        <v>0.47681692721865498</v>
      </c>
      <c r="R1866" s="59">
        <v>0.48210810138691101</v>
      </c>
      <c r="S1866" s="59">
        <v>0.43139863627327102</v>
      </c>
    </row>
    <row r="1867" spans="1:19" x14ac:dyDescent="0.35">
      <c r="A1867" t="s">
        <v>2788</v>
      </c>
      <c r="B1867" t="s">
        <v>2789</v>
      </c>
      <c r="C1867" s="51" t="s">
        <v>40</v>
      </c>
      <c r="D1867" s="51" t="s">
        <v>114</v>
      </c>
      <c r="E1867" s="51" t="s">
        <v>3708</v>
      </c>
      <c r="F1867" s="58">
        <v>103.849221041799</v>
      </c>
      <c r="G1867" s="58">
        <v>106.23404639643501</v>
      </c>
      <c r="H1867" s="58">
        <v>100.188083087897</v>
      </c>
      <c r="I1867" s="58">
        <v>108.231385549165</v>
      </c>
      <c r="J1867" s="58">
        <v>104.26452874539901</v>
      </c>
      <c r="K1867" s="58">
        <v>93.024879050882006</v>
      </c>
      <c r="L1867" s="58">
        <v>102.968961011294</v>
      </c>
      <c r="M1867" s="59">
        <v>0.51751300582388904</v>
      </c>
      <c r="N1867" s="59">
        <v>0.54010359635230498</v>
      </c>
      <c r="O1867" s="59">
        <v>0.51799988973782596</v>
      </c>
      <c r="P1867" s="59">
        <v>0.50027901823806997</v>
      </c>
      <c r="Q1867" s="59">
        <v>0.47681692721865498</v>
      </c>
      <c r="R1867" s="59">
        <v>0.48210810138691101</v>
      </c>
      <c r="S1867" s="59">
        <v>0.43139863627327102</v>
      </c>
    </row>
    <row r="1868" spans="1:19" x14ac:dyDescent="0.35">
      <c r="A1868" t="s">
        <v>2790</v>
      </c>
      <c r="B1868" t="s">
        <v>2791</v>
      </c>
      <c r="C1868" s="51" t="s">
        <v>40</v>
      </c>
      <c r="D1868" s="51" t="s">
        <v>114</v>
      </c>
      <c r="E1868" s="51" t="s">
        <v>3708</v>
      </c>
      <c r="F1868" s="58">
        <v>103.849221041799</v>
      </c>
      <c r="G1868" s="58">
        <v>106.23404639643501</v>
      </c>
      <c r="H1868" s="58">
        <v>100.188083087897</v>
      </c>
      <c r="I1868" s="58">
        <v>108.231385549165</v>
      </c>
      <c r="J1868" s="58">
        <v>104.26452874539901</v>
      </c>
      <c r="K1868" s="58">
        <v>93.024879050882006</v>
      </c>
      <c r="L1868" s="58">
        <v>102.968961011294</v>
      </c>
      <c r="M1868" s="59">
        <v>0.51751300582388904</v>
      </c>
      <c r="N1868" s="59">
        <v>0.54010359635230498</v>
      </c>
      <c r="O1868" s="59">
        <v>0.51799988973782596</v>
      </c>
      <c r="P1868" s="59">
        <v>0.50027901823806997</v>
      </c>
      <c r="Q1868" s="59">
        <v>0.47681692721865498</v>
      </c>
      <c r="R1868" s="59">
        <v>0.48210810138691101</v>
      </c>
      <c r="S1868" s="59">
        <v>0.43139863627327102</v>
      </c>
    </row>
    <row r="1869" spans="1:19" x14ac:dyDescent="0.35">
      <c r="A1869" t="s">
        <v>3152</v>
      </c>
      <c r="B1869" t="s">
        <v>3153</v>
      </c>
      <c r="C1869" s="51" t="s">
        <v>60</v>
      </c>
      <c r="D1869" s="51" t="s">
        <v>44</v>
      </c>
      <c r="E1869" s="51" t="s">
        <v>3708</v>
      </c>
      <c r="F1869" s="58">
        <v>103.849221041799</v>
      </c>
      <c r="G1869" s="58">
        <v>106.23404639643501</v>
      </c>
      <c r="H1869" s="58">
        <v>100.188083087897</v>
      </c>
      <c r="I1869" s="58">
        <v>108.231385549165</v>
      </c>
      <c r="J1869" s="58">
        <v>104.26452874539901</v>
      </c>
      <c r="K1869" s="58">
        <v>93.024879050882006</v>
      </c>
      <c r="L1869" s="58">
        <v>102.968961011294</v>
      </c>
      <c r="M1869" s="59">
        <v>0.51751300582388904</v>
      </c>
      <c r="N1869" s="59">
        <v>0.54010359635230498</v>
      </c>
      <c r="O1869" s="59">
        <v>0.51799988973782596</v>
      </c>
      <c r="P1869" s="59">
        <v>0.50027901823806997</v>
      </c>
      <c r="Q1869" s="59">
        <v>0.47681692721865498</v>
      </c>
      <c r="R1869" s="59">
        <v>0.48210810138691101</v>
      </c>
      <c r="S1869" s="59">
        <v>0.43139863627327102</v>
      </c>
    </row>
    <row r="1870" spans="1:19" x14ac:dyDescent="0.35">
      <c r="A1870" t="s">
        <v>3148</v>
      </c>
      <c r="B1870" t="s">
        <v>3149</v>
      </c>
      <c r="C1870" s="51" t="s">
        <v>40</v>
      </c>
      <c r="D1870" s="51" t="s">
        <v>44</v>
      </c>
      <c r="E1870" s="51" t="s">
        <v>3708</v>
      </c>
      <c r="F1870" s="58">
        <v>103.849221041799</v>
      </c>
      <c r="G1870" s="58">
        <v>106.23404639643501</v>
      </c>
      <c r="H1870" s="58">
        <v>100.188083087897</v>
      </c>
      <c r="I1870" s="58">
        <v>108.231385549165</v>
      </c>
      <c r="J1870" s="58">
        <v>104.26452874539901</v>
      </c>
      <c r="K1870" s="58">
        <v>93.024879050882006</v>
      </c>
      <c r="L1870" s="58">
        <v>102.968961011294</v>
      </c>
      <c r="M1870" s="59">
        <v>0.51751300582388904</v>
      </c>
      <c r="N1870" s="59">
        <v>0.54010359635230498</v>
      </c>
      <c r="O1870" s="59">
        <v>0.51799988973782596</v>
      </c>
      <c r="P1870" s="59">
        <v>0.50027901823806997</v>
      </c>
      <c r="Q1870" s="59">
        <v>0.47681692721865498</v>
      </c>
      <c r="R1870" s="59">
        <v>0.48210810138691101</v>
      </c>
      <c r="S1870" s="59">
        <v>0.43139863627327102</v>
      </c>
    </row>
    <row r="1871" spans="1:19" x14ac:dyDescent="0.35">
      <c r="A1871" t="s">
        <v>2800</v>
      </c>
      <c r="B1871" t="s">
        <v>2801</v>
      </c>
      <c r="C1871" s="51" t="s">
        <v>60</v>
      </c>
      <c r="D1871" s="51" t="s">
        <v>114</v>
      </c>
      <c r="E1871" s="51" t="s">
        <v>3708</v>
      </c>
      <c r="F1871" s="58">
        <v>103.849221041799</v>
      </c>
      <c r="G1871" s="58">
        <v>106.23404639643501</v>
      </c>
      <c r="H1871" s="58">
        <v>100.188083087897</v>
      </c>
      <c r="I1871" s="58">
        <v>108.231385549165</v>
      </c>
      <c r="J1871" s="58">
        <v>104.26452874539901</v>
      </c>
      <c r="K1871" s="58">
        <v>93.024879050882006</v>
      </c>
      <c r="L1871" s="58">
        <v>102.968961011294</v>
      </c>
      <c r="M1871" s="59">
        <v>0.51751300582388904</v>
      </c>
      <c r="N1871" s="59">
        <v>0.54010359635230498</v>
      </c>
      <c r="O1871" s="59">
        <v>0.51799988973782596</v>
      </c>
      <c r="P1871" s="59">
        <v>0.50027901823806997</v>
      </c>
      <c r="Q1871" s="59">
        <v>0.47681692721865498</v>
      </c>
      <c r="R1871" s="59">
        <v>0.48210810138691101</v>
      </c>
      <c r="S1871" s="59">
        <v>0.43139863627327102</v>
      </c>
    </row>
    <row r="1872" spans="1:19" x14ac:dyDescent="0.35">
      <c r="A1872" t="s">
        <v>2798</v>
      </c>
      <c r="B1872" t="s">
        <v>2799</v>
      </c>
      <c r="C1872" s="51" t="s">
        <v>60</v>
      </c>
      <c r="D1872" s="51" t="s">
        <v>114</v>
      </c>
      <c r="E1872" s="51" t="s">
        <v>3708</v>
      </c>
      <c r="F1872" s="58">
        <v>103.849221041799</v>
      </c>
      <c r="G1872" s="58">
        <v>106.23404639643501</v>
      </c>
      <c r="H1872" s="58">
        <v>100.188083087897</v>
      </c>
      <c r="I1872" s="58">
        <v>108.231385549165</v>
      </c>
      <c r="J1872" s="58">
        <v>104.26452874539901</v>
      </c>
      <c r="K1872" s="58">
        <v>93.024879050882006</v>
      </c>
      <c r="L1872" s="58">
        <v>102.968961011294</v>
      </c>
      <c r="M1872" s="59">
        <v>0.51751300582388904</v>
      </c>
      <c r="N1872" s="59">
        <v>0.54010359635230498</v>
      </c>
      <c r="O1872" s="59">
        <v>0.51799988973782596</v>
      </c>
      <c r="P1872" s="59">
        <v>0.50027901823806997</v>
      </c>
      <c r="Q1872" s="59">
        <v>0.47681692721865498</v>
      </c>
      <c r="R1872" s="59">
        <v>0.48210810138691101</v>
      </c>
      <c r="S1872" s="59">
        <v>0.43139863627327102</v>
      </c>
    </row>
    <row r="1873" spans="1:19" x14ac:dyDescent="0.35">
      <c r="A1873" t="s">
        <v>294</v>
      </c>
      <c r="B1873" t="s">
        <v>295</v>
      </c>
      <c r="C1873" s="51" t="s">
        <v>40</v>
      </c>
      <c r="D1873" s="51" t="s">
        <v>261</v>
      </c>
      <c r="E1873" s="51" t="s">
        <v>3708</v>
      </c>
      <c r="F1873" s="58">
        <v>96.052934023366106</v>
      </c>
      <c r="G1873" s="58">
        <v>107.854278264417</v>
      </c>
      <c r="H1873" s="58">
        <v>119.07049777222799</v>
      </c>
      <c r="I1873" s="58">
        <v>103.37108427874701</v>
      </c>
      <c r="J1873" s="58">
        <v>106.891952349696</v>
      </c>
      <c r="K1873" s="58">
        <v>121.091474933442</v>
      </c>
      <c r="L1873" s="58">
        <v>90.3659420599583</v>
      </c>
      <c r="M1873" s="59">
        <v>0.59370254417583301</v>
      </c>
      <c r="N1873" s="59">
        <v>0.62881936171289299</v>
      </c>
      <c r="O1873" s="59">
        <v>0.59697568861376904</v>
      </c>
      <c r="P1873" s="59">
        <v>0.56951145533230596</v>
      </c>
      <c r="Q1873" s="59">
        <v>0.53719493469461199</v>
      </c>
      <c r="R1873" s="59">
        <v>0.54643612686669896</v>
      </c>
      <c r="S1873" s="59">
        <v>0.48398906833262001</v>
      </c>
    </row>
    <row r="1874" spans="1:19" x14ac:dyDescent="0.35">
      <c r="A1874" t="s">
        <v>296</v>
      </c>
      <c r="B1874" t="s">
        <v>297</v>
      </c>
      <c r="C1874" s="51" t="s">
        <v>40</v>
      </c>
      <c r="D1874" s="51" t="s">
        <v>261</v>
      </c>
      <c r="E1874" s="51" t="s">
        <v>3708</v>
      </c>
      <c r="F1874" s="58">
        <v>110.542904072732</v>
      </c>
      <c r="G1874" s="58">
        <v>106.768966013352</v>
      </c>
      <c r="H1874" s="58">
        <v>110.95875533484001</v>
      </c>
      <c r="I1874" s="58">
        <v>106.053091690226</v>
      </c>
      <c r="J1874" s="58">
        <v>104.679992153844</v>
      </c>
      <c r="K1874" s="58">
        <v>111.846344625006</v>
      </c>
      <c r="L1874" s="58">
        <v>91.692080998168194</v>
      </c>
      <c r="M1874" s="59">
        <v>0.58681600316451299</v>
      </c>
      <c r="N1874" s="59">
        <v>0.62965254533808301</v>
      </c>
      <c r="O1874" s="59">
        <v>0.58917435981965804</v>
      </c>
      <c r="P1874" s="59">
        <v>0.56576141798796098</v>
      </c>
      <c r="Q1874" s="59">
        <v>0.53230932854981905</v>
      </c>
      <c r="R1874" s="59">
        <v>0.536026838491237</v>
      </c>
      <c r="S1874" s="59">
        <v>0.47703920879686201</v>
      </c>
    </row>
    <row r="1875" spans="1:19" x14ac:dyDescent="0.35">
      <c r="A1875" t="s">
        <v>788</v>
      </c>
      <c r="B1875" t="s">
        <v>789</v>
      </c>
      <c r="C1875" s="51" t="s">
        <v>40</v>
      </c>
      <c r="D1875" s="51" t="s">
        <v>233</v>
      </c>
      <c r="E1875" s="51" t="s">
        <v>3707</v>
      </c>
      <c r="F1875" s="58">
        <v>121.12659809058</v>
      </c>
      <c r="G1875" s="58">
        <v>127.769628308359</v>
      </c>
      <c r="H1875" s="58">
        <v>121.118432373549</v>
      </c>
      <c r="I1875" s="58">
        <v>129.90532195114801</v>
      </c>
      <c r="J1875" s="58">
        <v>139.10115243425301</v>
      </c>
      <c r="K1875" s="58">
        <v>105.937629841475</v>
      </c>
      <c r="L1875" s="58">
        <v>87.7776481201048</v>
      </c>
      <c r="M1875" s="59">
        <v>0.795632842010908</v>
      </c>
      <c r="N1875" s="59">
        <v>0.82098258011858505</v>
      </c>
      <c r="O1875" s="59">
        <v>0.79808452010895303</v>
      </c>
      <c r="P1875" s="59">
        <v>0.77846295644281305</v>
      </c>
      <c r="Q1875" s="59">
        <v>0.75467410150748504</v>
      </c>
      <c r="R1875" s="59">
        <v>0.76100838003436899</v>
      </c>
      <c r="S1875" s="59">
        <v>0.70885862869739402</v>
      </c>
    </row>
    <row r="1876" spans="1:19" x14ac:dyDescent="0.35">
      <c r="A1876" t="s">
        <v>392</v>
      </c>
      <c r="B1876" t="s">
        <v>393</v>
      </c>
      <c r="C1876" s="51" t="s">
        <v>40</v>
      </c>
      <c r="D1876" s="51" t="s">
        <v>236</v>
      </c>
      <c r="E1876" s="51" t="s">
        <v>3707</v>
      </c>
      <c r="F1876" s="58">
        <v>109.360657076359</v>
      </c>
      <c r="G1876" s="58">
        <v>122.569019096587</v>
      </c>
      <c r="H1876" s="58">
        <v>118.87896132710701</v>
      </c>
      <c r="I1876" s="58">
        <v>117.67785999698199</v>
      </c>
      <c r="J1876" s="58">
        <v>102.77134099761101</v>
      </c>
      <c r="K1876" s="58">
        <v>101.719419100103</v>
      </c>
      <c r="L1876" s="58">
        <v>102.981874995526</v>
      </c>
      <c r="M1876" s="59">
        <v>0.63430931890007303</v>
      </c>
      <c r="N1876" s="59">
        <v>0.67945081248720796</v>
      </c>
      <c r="O1876" s="59">
        <v>0.63663390788598995</v>
      </c>
      <c r="P1876" s="59">
        <v>0.61419075977220605</v>
      </c>
      <c r="Q1876" s="59">
        <v>0.58125142158725496</v>
      </c>
      <c r="R1876" s="59">
        <v>0.58370575701151295</v>
      </c>
      <c r="S1876" s="59">
        <v>0.525788670285252</v>
      </c>
    </row>
    <row r="1877" spans="1:19" x14ac:dyDescent="0.35">
      <c r="A1877" t="s">
        <v>392</v>
      </c>
      <c r="B1877" t="s">
        <v>393</v>
      </c>
      <c r="C1877" s="51" t="s">
        <v>40</v>
      </c>
      <c r="D1877" s="51" t="s">
        <v>236</v>
      </c>
      <c r="E1877" s="51" t="s">
        <v>3707</v>
      </c>
      <c r="F1877" s="58">
        <v>109.360657076359</v>
      </c>
      <c r="G1877" s="58">
        <v>122.569019096587</v>
      </c>
      <c r="H1877" s="58">
        <v>118.87896132710701</v>
      </c>
      <c r="I1877" s="58">
        <v>117.67785999698199</v>
      </c>
      <c r="J1877" s="58">
        <v>102.77134099761101</v>
      </c>
      <c r="K1877" s="58">
        <v>101.719419100103</v>
      </c>
      <c r="L1877" s="58">
        <v>102.981874995526</v>
      </c>
      <c r="M1877" s="59">
        <v>0.63430931890007303</v>
      </c>
      <c r="N1877" s="59">
        <v>0.67945081248720796</v>
      </c>
      <c r="O1877" s="59">
        <v>0.63663390788598995</v>
      </c>
      <c r="P1877" s="59">
        <v>0.61419075977220605</v>
      </c>
      <c r="Q1877" s="59">
        <v>0.58125142158725496</v>
      </c>
      <c r="R1877" s="59">
        <v>0.58370575701151295</v>
      </c>
      <c r="S1877" s="59">
        <v>0.525788670285252</v>
      </c>
    </row>
    <row r="1878" spans="1:19" x14ac:dyDescent="0.35">
      <c r="A1878" t="s">
        <v>396</v>
      </c>
      <c r="B1878" t="s">
        <v>397</v>
      </c>
      <c r="C1878" s="51" t="s">
        <v>60</v>
      </c>
      <c r="D1878" s="51" t="s">
        <v>236</v>
      </c>
      <c r="E1878" s="51" t="s">
        <v>3707</v>
      </c>
      <c r="F1878" s="58">
        <v>113.128980624119</v>
      </c>
      <c r="G1878" s="58">
        <v>122.743920038703</v>
      </c>
      <c r="H1878" s="58">
        <v>119.55463412640501</v>
      </c>
      <c r="I1878" s="58">
        <v>108.181593248147</v>
      </c>
      <c r="J1878" s="58">
        <v>107.79275848072599</v>
      </c>
      <c r="K1878" s="58">
        <v>108.24006901116501</v>
      </c>
      <c r="L1878" s="58">
        <v>94.603112927697396</v>
      </c>
      <c r="M1878" s="59">
        <v>0.63428712952844102</v>
      </c>
      <c r="N1878" s="59">
        <v>0.679441352263362</v>
      </c>
      <c r="O1878" s="59">
        <v>0.63661863562153198</v>
      </c>
      <c r="P1878" s="59">
        <v>0.614182583733206</v>
      </c>
      <c r="Q1878" s="59">
        <v>0.581246917524185</v>
      </c>
      <c r="R1878" s="59">
        <v>0.58369512335393503</v>
      </c>
      <c r="S1878" s="59">
        <v>0.52577964161103197</v>
      </c>
    </row>
    <row r="1879" spans="1:19" x14ac:dyDescent="0.35">
      <c r="A1879" t="s">
        <v>396</v>
      </c>
      <c r="B1879" t="s">
        <v>397</v>
      </c>
      <c r="C1879" s="51" t="s">
        <v>60</v>
      </c>
      <c r="D1879" s="51" t="s">
        <v>236</v>
      </c>
      <c r="E1879" s="51" t="s">
        <v>3707</v>
      </c>
      <c r="F1879" s="58">
        <v>113.128980624119</v>
      </c>
      <c r="G1879" s="58">
        <v>122.743920038703</v>
      </c>
      <c r="H1879" s="58">
        <v>119.55463412640501</v>
      </c>
      <c r="I1879" s="58">
        <v>108.181593248147</v>
      </c>
      <c r="J1879" s="58">
        <v>107.79275848072599</v>
      </c>
      <c r="K1879" s="58">
        <v>108.24006901116501</v>
      </c>
      <c r="L1879" s="58">
        <v>94.603112927697396</v>
      </c>
      <c r="M1879" s="59">
        <v>0.63428712952844102</v>
      </c>
      <c r="N1879" s="59">
        <v>0.679441352263362</v>
      </c>
      <c r="O1879" s="59">
        <v>0.63661863562153198</v>
      </c>
      <c r="P1879" s="59">
        <v>0.614182583733206</v>
      </c>
      <c r="Q1879" s="59">
        <v>0.581246917524185</v>
      </c>
      <c r="R1879" s="59">
        <v>0.58369512335393503</v>
      </c>
      <c r="S1879" s="59">
        <v>0.52577964161103197</v>
      </c>
    </row>
    <row r="1880" spans="1:19" x14ac:dyDescent="0.35">
      <c r="A1880" t="s">
        <v>727</v>
      </c>
      <c r="B1880" t="s">
        <v>397</v>
      </c>
      <c r="C1880" s="51" t="s">
        <v>60</v>
      </c>
      <c r="D1880" s="51" t="s">
        <v>236</v>
      </c>
      <c r="E1880" s="51" t="s">
        <v>3708</v>
      </c>
      <c r="F1880" s="58">
        <v>113.963315148585</v>
      </c>
      <c r="G1880" s="58">
        <v>123.11093606524599</v>
      </c>
      <c r="H1880" s="58">
        <v>120.595186879511</v>
      </c>
      <c r="I1880" s="58">
        <v>111.339125088396</v>
      </c>
      <c r="J1880" s="58">
        <v>107.34911170249001</v>
      </c>
      <c r="K1880" s="58">
        <v>100.43667095774001</v>
      </c>
      <c r="L1880" s="58">
        <v>102.77437227093399</v>
      </c>
      <c r="M1880" s="59">
        <v>0.62964330171753002</v>
      </c>
      <c r="N1880" s="59">
        <v>0.663890666804274</v>
      </c>
      <c r="O1880" s="59">
        <v>0.63187287155801297</v>
      </c>
      <c r="P1880" s="59">
        <v>0.61068635549152905</v>
      </c>
      <c r="Q1880" s="59">
        <v>0.58159807625140703</v>
      </c>
      <c r="R1880" s="59">
        <v>0.58615957444854705</v>
      </c>
      <c r="S1880" s="59">
        <v>0.53109937954861397</v>
      </c>
    </row>
    <row r="1881" spans="1:19" x14ac:dyDescent="0.35">
      <c r="A1881" t="s">
        <v>727</v>
      </c>
      <c r="B1881" t="s">
        <v>397</v>
      </c>
      <c r="C1881" s="51" t="s">
        <v>60</v>
      </c>
      <c r="D1881" s="51" t="s">
        <v>236</v>
      </c>
      <c r="E1881" s="51" t="s">
        <v>3708</v>
      </c>
      <c r="F1881" s="58">
        <v>113.963315148585</v>
      </c>
      <c r="G1881" s="58">
        <v>123.11093606524599</v>
      </c>
      <c r="H1881" s="58">
        <v>120.595186879511</v>
      </c>
      <c r="I1881" s="58">
        <v>111.339125088396</v>
      </c>
      <c r="J1881" s="58">
        <v>107.34911170249001</v>
      </c>
      <c r="K1881" s="58">
        <v>100.43667095774001</v>
      </c>
      <c r="L1881" s="58">
        <v>102.77437227093399</v>
      </c>
      <c r="M1881" s="59">
        <v>0.62964330171753002</v>
      </c>
      <c r="N1881" s="59">
        <v>0.663890666804274</v>
      </c>
      <c r="O1881" s="59">
        <v>0.63187287155801297</v>
      </c>
      <c r="P1881" s="59">
        <v>0.61068635549152905</v>
      </c>
      <c r="Q1881" s="59">
        <v>0.58159807625140703</v>
      </c>
      <c r="R1881" s="59">
        <v>0.58615957444854705</v>
      </c>
      <c r="S1881" s="59">
        <v>0.53109937954861397</v>
      </c>
    </row>
    <row r="1882" spans="1:19" x14ac:dyDescent="0.35">
      <c r="A1882" t="s">
        <v>390</v>
      </c>
      <c r="B1882" t="s">
        <v>391</v>
      </c>
      <c r="C1882" s="51" t="s">
        <v>40</v>
      </c>
      <c r="D1882" s="51" t="s">
        <v>236</v>
      </c>
      <c r="E1882" s="51" t="s">
        <v>3707</v>
      </c>
      <c r="F1882" s="58">
        <v>107.793685519213</v>
      </c>
      <c r="G1882" s="58">
        <v>124.23070945235099</v>
      </c>
      <c r="H1882" s="58">
        <v>126.70037324459901</v>
      </c>
      <c r="I1882" s="58">
        <v>115.239246261408</v>
      </c>
      <c r="J1882" s="58">
        <v>103.179758563608</v>
      </c>
      <c r="K1882" s="58">
        <v>106.210872497918</v>
      </c>
      <c r="L1882" s="58">
        <v>94.051422386985195</v>
      </c>
      <c r="M1882" s="59">
        <v>0.68792610345366001</v>
      </c>
      <c r="N1882" s="59">
        <v>0.72854080181707204</v>
      </c>
      <c r="O1882" s="59">
        <v>0.69035194352248996</v>
      </c>
      <c r="P1882" s="59">
        <v>0.66757940971332297</v>
      </c>
      <c r="Q1882" s="59">
        <v>0.63517787113158897</v>
      </c>
      <c r="R1882" s="59">
        <v>0.63921548064701605</v>
      </c>
      <c r="S1882" s="59">
        <v>0.579313857621085</v>
      </c>
    </row>
    <row r="1883" spans="1:19" x14ac:dyDescent="0.35">
      <c r="A1883" t="s">
        <v>390</v>
      </c>
      <c r="B1883" t="s">
        <v>391</v>
      </c>
      <c r="C1883" s="51" t="s">
        <v>40</v>
      </c>
      <c r="D1883" s="51" t="s">
        <v>236</v>
      </c>
      <c r="E1883" s="51" t="s">
        <v>3707</v>
      </c>
      <c r="F1883" s="58">
        <v>107.793685519213</v>
      </c>
      <c r="G1883" s="58">
        <v>124.23070945235099</v>
      </c>
      <c r="H1883" s="58">
        <v>126.70037324459901</v>
      </c>
      <c r="I1883" s="58">
        <v>115.239246261408</v>
      </c>
      <c r="J1883" s="58">
        <v>103.179758563608</v>
      </c>
      <c r="K1883" s="58">
        <v>106.210872497918</v>
      </c>
      <c r="L1883" s="58">
        <v>94.051422386985195</v>
      </c>
      <c r="M1883" s="59">
        <v>0.68792610345366001</v>
      </c>
      <c r="N1883" s="59">
        <v>0.72854080181707204</v>
      </c>
      <c r="O1883" s="59">
        <v>0.69035194352248996</v>
      </c>
      <c r="P1883" s="59">
        <v>0.66757940971332297</v>
      </c>
      <c r="Q1883" s="59">
        <v>0.63517787113158897</v>
      </c>
      <c r="R1883" s="59">
        <v>0.63921548064701605</v>
      </c>
      <c r="S1883" s="59">
        <v>0.579313857621085</v>
      </c>
    </row>
    <row r="1884" spans="1:19" x14ac:dyDescent="0.35">
      <c r="A1884" t="s">
        <v>1723</v>
      </c>
      <c r="B1884" t="s">
        <v>1724</v>
      </c>
      <c r="C1884" s="51" t="s">
        <v>60</v>
      </c>
      <c r="D1884" s="51" t="s">
        <v>236</v>
      </c>
      <c r="E1884" s="51" t="s">
        <v>3707</v>
      </c>
      <c r="F1884" s="58">
        <v>112.12637006732101</v>
      </c>
      <c r="G1884" s="58">
        <v>123.430711754681</v>
      </c>
      <c r="H1884" s="58">
        <v>114.913430708565</v>
      </c>
      <c r="I1884" s="58">
        <v>110.87257281866</v>
      </c>
      <c r="J1884" s="58">
        <v>104.49631765825301</v>
      </c>
      <c r="K1884" s="58">
        <v>103.236139436806</v>
      </c>
      <c r="L1884" s="58">
        <v>95.6603686505767</v>
      </c>
      <c r="M1884" s="59">
        <v>0.69683142714123902</v>
      </c>
      <c r="N1884" s="59">
        <v>0.73601542831339795</v>
      </c>
      <c r="O1884" s="59">
        <v>0.70052323508168501</v>
      </c>
      <c r="P1884" s="59">
        <v>0.672630757723091</v>
      </c>
      <c r="Q1884" s="59">
        <v>0.63863602980652201</v>
      </c>
      <c r="R1884" s="59">
        <v>0.64656963652157395</v>
      </c>
      <c r="S1884" s="59">
        <v>0.57295625043612197</v>
      </c>
    </row>
    <row r="1885" spans="1:19" x14ac:dyDescent="0.35">
      <c r="A1885" t="s">
        <v>1723</v>
      </c>
      <c r="B1885" t="s">
        <v>1724</v>
      </c>
      <c r="C1885" s="51" t="s">
        <v>60</v>
      </c>
      <c r="D1885" s="51" t="s">
        <v>236</v>
      </c>
      <c r="E1885" s="51" t="s">
        <v>3707</v>
      </c>
      <c r="F1885" s="58">
        <v>112.12637006732101</v>
      </c>
      <c r="G1885" s="58">
        <v>123.430711754681</v>
      </c>
      <c r="H1885" s="58">
        <v>114.913430708565</v>
      </c>
      <c r="I1885" s="58">
        <v>110.87257281866</v>
      </c>
      <c r="J1885" s="58">
        <v>104.49631765825301</v>
      </c>
      <c r="K1885" s="58">
        <v>103.236139436806</v>
      </c>
      <c r="L1885" s="58">
        <v>95.6603686505767</v>
      </c>
      <c r="M1885" s="59">
        <v>0.69683142714123902</v>
      </c>
      <c r="N1885" s="59">
        <v>0.73601542831339795</v>
      </c>
      <c r="O1885" s="59">
        <v>0.70052323508168501</v>
      </c>
      <c r="P1885" s="59">
        <v>0.672630757723091</v>
      </c>
      <c r="Q1885" s="59">
        <v>0.63863602980652201</v>
      </c>
      <c r="R1885" s="59">
        <v>0.64656963652157395</v>
      </c>
      <c r="S1885" s="59">
        <v>0.57295625043612197</v>
      </c>
    </row>
    <row r="1886" spans="1:19" x14ac:dyDescent="0.35">
      <c r="A1886" t="s">
        <v>394</v>
      </c>
      <c r="B1886" t="s">
        <v>395</v>
      </c>
      <c r="C1886" s="51" t="s">
        <v>40</v>
      </c>
      <c r="D1886" s="51" t="s">
        <v>236</v>
      </c>
      <c r="E1886" s="51" t="s">
        <v>3707</v>
      </c>
      <c r="F1886" s="58">
        <v>106.651964590996</v>
      </c>
      <c r="G1886" s="58">
        <v>121.330257878464</v>
      </c>
      <c r="H1886" s="58">
        <v>106.435749269094</v>
      </c>
      <c r="I1886" s="58">
        <v>115.04052248366899</v>
      </c>
      <c r="J1886" s="58">
        <v>103.97960645901701</v>
      </c>
      <c r="K1886" s="58">
        <v>101.719419100103</v>
      </c>
      <c r="L1886" s="58">
        <v>102.981874995526</v>
      </c>
      <c r="M1886" s="59">
        <v>0.63430931890007303</v>
      </c>
      <c r="N1886" s="59">
        <v>0.67945081248720796</v>
      </c>
      <c r="O1886" s="59">
        <v>0.63663390788598995</v>
      </c>
      <c r="P1886" s="59">
        <v>0.61419075977220605</v>
      </c>
      <c r="Q1886" s="59">
        <v>0.58125142158725496</v>
      </c>
      <c r="R1886" s="59">
        <v>0.58370575701151295</v>
      </c>
      <c r="S1886" s="59">
        <v>0.525788670285252</v>
      </c>
    </row>
    <row r="1887" spans="1:19" x14ac:dyDescent="0.35">
      <c r="A1887" t="s">
        <v>394</v>
      </c>
      <c r="B1887" t="s">
        <v>395</v>
      </c>
      <c r="C1887" s="51" t="s">
        <v>40</v>
      </c>
      <c r="D1887" s="51" t="s">
        <v>236</v>
      </c>
      <c r="E1887" s="51" t="s">
        <v>3707</v>
      </c>
      <c r="F1887" s="58">
        <v>106.651964590996</v>
      </c>
      <c r="G1887" s="58">
        <v>121.330257878464</v>
      </c>
      <c r="H1887" s="58">
        <v>106.435749269094</v>
      </c>
      <c r="I1887" s="58">
        <v>115.04052248366899</v>
      </c>
      <c r="J1887" s="58">
        <v>103.97960645901701</v>
      </c>
      <c r="K1887" s="58">
        <v>101.719419100103</v>
      </c>
      <c r="L1887" s="58">
        <v>102.981874995526</v>
      </c>
      <c r="M1887" s="59">
        <v>0.63430931890007303</v>
      </c>
      <c r="N1887" s="59">
        <v>0.67945081248720796</v>
      </c>
      <c r="O1887" s="59">
        <v>0.63663390788598995</v>
      </c>
      <c r="P1887" s="59">
        <v>0.61419075977220605</v>
      </c>
      <c r="Q1887" s="59">
        <v>0.58125142158725496</v>
      </c>
      <c r="R1887" s="59">
        <v>0.58370575701151295</v>
      </c>
      <c r="S1887" s="59">
        <v>0.525788670285252</v>
      </c>
    </row>
    <row r="1888" spans="1:19" x14ac:dyDescent="0.35">
      <c r="A1888" t="s">
        <v>790</v>
      </c>
      <c r="B1888" t="s">
        <v>791</v>
      </c>
      <c r="C1888" s="51" t="s">
        <v>40</v>
      </c>
      <c r="D1888" s="51" t="s">
        <v>233</v>
      </c>
      <c r="E1888" s="51" t="s">
        <v>3707</v>
      </c>
      <c r="F1888" s="58">
        <v>105.662516813748</v>
      </c>
      <c r="G1888" s="58">
        <v>128.00655272506401</v>
      </c>
      <c r="H1888" s="58">
        <v>111.94397281559</v>
      </c>
      <c r="I1888" s="58">
        <v>120.526425041582</v>
      </c>
      <c r="J1888" s="58">
        <v>133.25691567898099</v>
      </c>
      <c r="K1888" s="58">
        <v>102.418584337113</v>
      </c>
      <c r="L1888" s="58">
        <v>92.281804729259804</v>
      </c>
      <c r="M1888" s="59">
        <v>0.82162621089864096</v>
      </c>
      <c r="N1888" s="59">
        <v>0.84487660860956504</v>
      </c>
      <c r="O1888" s="59">
        <v>0.82353595218756304</v>
      </c>
      <c r="P1888" s="59">
        <v>0.80462522291336402</v>
      </c>
      <c r="Q1888" s="59">
        <v>0.78114591548343904</v>
      </c>
      <c r="R1888" s="59">
        <v>0.78684071524465504</v>
      </c>
      <c r="S1888" s="59">
        <v>0.72840032191746795</v>
      </c>
    </row>
    <row r="1889" spans="1:19" x14ac:dyDescent="0.35">
      <c r="A1889" t="s">
        <v>880</v>
      </c>
      <c r="B1889" t="s">
        <v>881</v>
      </c>
      <c r="C1889" s="51" t="s">
        <v>40</v>
      </c>
      <c r="D1889" s="51" t="s">
        <v>52</v>
      </c>
      <c r="E1889" s="51" t="s">
        <v>3708</v>
      </c>
      <c r="F1889" s="58">
        <v>109.668535036192</v>
      </c>
      <c r="G1889" s="58">
        <v>107.71282006442701</v>
      </c>
      <c r="H1889" s="58">
        <v>101.145235789366</v>
      </c>
      <c r="I1889" s="58">
        <v>109.254593472973</v>
      </c>
      <c r="J1889" s="58">
        <v>109.81477048565699</v>
      </c>
      <c r="K1889" s="58">
        <v>90.716821379233707</v>
      </c>
      <c r="L1889" s="58">
        <v>90.806435048460798</v>
      </c>
      <c r="M1889" s="59">
        <v>0.51122388413001296</v>
      </c>
      <c r="N1889" s="59">
        <v>0.52305789650214096</v>
      </c>
      <c r="O1889" s="59">
        <v>0.49808439953131001</v>
      </c>
      <c r="P1889" s="59">
        <v>0.474412935493499</v>
      </c>
      <c r="Q1889" s="59">
        <v>0.44538982256705101</v>
      </c>
      <c r="R1889" s="59">
        <v>0.45338242413143998</v>
      </c>
      <c r="S1889" s="59">
        <v>0.39151310053420502</v>
      </c>
    </row>
    <row r="1890" spans="1:19" x14ac:dyDescent="0.35">
      <c r="A1890" t="s">
        <v>882</v>
      </c>
      <c r="B1890" t="s">
        <v>883</v>
      </c>
      <c r="C1890" s="51" t="s">
        <v>60</v>
      </c>
      <c r="D1890" s="51" t="s">
        <v>52</v>
      </c>
      <c r="E1890" s="51" t="s">
        <v>3707</v>
      </c>
      <c r="F1890" s="58">
        <v>112.424580757527</v>
      </c>
      <c r="G1890" s="58">
        <v>104.405076627214</v>
      </c>
      <c r="H1890" s="58">
        <v>94.603430296800894</v>
      </c>
      <c r="I1890" s="58">
        <v>106.68731515892</v>
      </c>
      <c r="J1890" s="58">
        <v>108.85861105813601</v>
      </c>
      <c r="K1890" s="58">
        <v>89.312998532893104</v>
      </c>
      <c r="L1890" s="58">
        <v>93.290144690778106</v>
      </c>
      <c r="M1890" s="59">
        <v>0.62932419072295898</v>
      </c>
      <c r="N1890" s="59">
        <v>0.66322150756284803</v>
      </c>
      <c r="O1890" s="59">
        <v>0.625541645430851</v>
      </c>
      <c r="P1890" s="59">
        <v>0.58931455284817003</v>
      </c>
      <c r="Q1890" s="59">
        <v>0.54982511942446699</v>
      </c>
      <c r="R1890" s="59">
        <v>0.56275600676370796</v>
      </c>
      <c r="S1890" s="59">
        <v>0.48443613737376501</v>
      </c>
    </row>
    <row r="1891" spans="1:19" x14ac:dyDescent="0.35">
      <c r="A1891" t="s">
        <v>884</v>
      </c>
      <c r="B1891" t="s">
        <v>885</v>
      </c>
      <c r="C1891" s="51" t="s">
        <v>60</v>
      </c>
      <c r="D1891" s="51" t="s">
        <v>52</v>
      </c>
      <c r="E1891" s="51" t="s">
        <v>3707</v>
      </c>
      <c r="F1891" s="58">
        <v>102.750047023411</v>
      </c>
      <c r="G1891" s="58">
        <v>105.358983211775</v>
      </c>
      <c r="H1891" s="58">
        <v>98.982367974026502</v>
      </c>
      <c r="I1891" s="58">
        <v>106.728517094906</v>
      </c>
      <c r="J1891" s="58">
        <v>108.089600788235</v>
      </c>
      <c r="K1891" s="58">
        <v>88.758773446902097</v>
      </c>
      <c r="L1891" s="58">
        <v>88.593868847755104</v>
      </c>
      <c r="M1891" s="59">
        <v>0.62939612645019205</v>
      </c>
      <c r="N1891" s="59">
        <v>0.66304599330844205</v>
      </c>
      <c r="O1891" s="59">
        <v>0.62532458337085495</v>
      </c>
      <c r="P1891" s="59">
        <v>0.58910804149079199</v>
      </c>
      <c r="Q1891" s="59">
        <v>0.54962467520773794</v>
      </c>
      <c r="R1891" s="59">
        <v>0.56252575421166295</v>
      </c>
      <c r="S1891" s="59">
        <v>0.48423115760652302</v>
      </c>
    </row>
    <row r="1892" spans="1:19" x14ac:dyDescent="0.35">
      <c r="A1892" t="s">
        <v>886</v>
      </c>
      <c r="B1892" t="s">
        <v>887</v>
      </c>
      <c r="C1892" s="51" t="s">
        <v>60</v>
      </c>
      <c r="D1892" s="51" t="s">
        <v>52</v>
      </c>
      <c r="E1892" s="51" t="s">
        <v>3707</v>
      </c>
      <c r="F1892" s="58">
        <v>107.015279153496</v>
      </c>
      <c r="G1892" s="58">
        <v>107.71282006442701</v>
      </c>
      <c r="H1892" s="58">
        <v>101.145235789366</v>
      </c>
      <c r="I1892" s="58">
        <v>109.254593472973</v>
      </c>
      <c r="J1892" s="58">
        <v>109.81477048565699</v>
      </c>
      <c r="K1892" s="58">
        <v>90.716821379233707</v>
      </c>
      <c r="L1892" s="58">
        <v>90.806435048460798</v>
      </c>
      <c r="M1892" s="59">
        <v>0.62932419072295898</v>
      </c>
      <c r="N1892" s="59">
        <v>0.52305789650214096</v>
      </c>
      <c r="O1892" s="59">
        <v>0.49808439953131001</v>
      </c>
      <c r="P1892" s="59">
        <v>0.474412935493499</v>
      </c>
      <c r="Q1892" s="59">
        <v>0.44538982256705101</v>
      </c>
      <c r="R1892" s="59">
        <v>0.45338242413143998</v>
      </c>
      <c r="S1892" s="59">
        <v>0.39151310053420502</v>
      </c>
    </row>
    <row r="1893" spans="1:19" x14ac:dyDescent="0.35">
      <c r="A1893" t="s">
        <v>888</v>
      </c>
      <c r="B1893" t="s">
        <v>889</v>
      </c>
      <c r="C1893" s="51" t="s">
        <v>60</v>
      </c>
      <c r="D1893" s="51" t="s">
        <v>52</v>
      </c>
      <c r="E1893" s="51" t="s">
        <v>3708</v>
      </c>
      <c r="F1893" s="58">
        <v>109.668535036192</v>
      </c>
      <c r="G1893" s="58">
        <v>107.71282006442701</v>
      </c>
      <c r="H1893" s="58">
        <v>101.145235789366</v>
      </c>
      <c r="I1893" s="58">
        <v>109.254593472973</v>
      </c>
      <c r="J1893" s="58">
        <v>109.81477048565699</v>
      </c>
      <c r="K1893" s="58">
        <v>90.716821379233707</v>
      </c>
      <c r="L1893" s="58">
        <v>90.806435048460798</v>
      </c>
      <c r="M1893" s="59">
        <v>0.51122388413001296</v>
      </c>
      <c r="N1893" s="59">
        <v>0.52305789650214096</v>
      </c>
      <c r="O1893" s="59">
        <v>0.49808439953131001</v>
      </c>
      <c r="P1893" s="59">
        <v>0.474412935493499</v>
      </c>
      <c r="Q1893" s="59">
        <v>0.44538982256705101</v>
      </c>
      <c r="R1893" s="59">
        <v>0.45338242413143998</v>
      </c>
      <c r="S1893" s="59">
        <v>0.39151310053420502</v>
      </c>
    </row>
    <row r="1894" spans="1:19" x14ac:dyDescent="0.35">
      <c r="A1894" t="s">
        <v>378</v>
      </c>
      <c r="B1894" t="s">
        <v>379</v>
      </c>
      <c r="C1894" s="51" t="s">
        <v>40</v>
      </c>
      <c r="D1894" s="51" t="s">
        <v>73</v>
      </c>
      <c r="E1894" s="51" t="s">
        <v>3708</v>
      </c>
      <c r="F1894" s="58">
        <v>96.113455500622095</v>
      </c>
      <c r="G1894" s="58">
        <v>106.890056335035</v>
      </c>
      <c r="H1894" s="58">
        <v>98.229184187961494</v>
      </c>
      <c r="I1894" s="58">
        <v>95.6198070134039</v>
      </c>
      <c r="J1894" s="58">
        <v>95.902513276524402</v>
      </c>
      <c r="K1894" s="58">
        <v>113.816948189264</v>
      </c>
      <c r="L1894" s="58">
        <v>113.069440682112</v>
      </c>
      <c r="M1894" s="59">
        <v>0.56063828890546896</v>
      </c>
      <c r="N1894" s="59">
        <v>0.59146095354558603</v>
      </c>
      <c r="O1894" s="59">
        <v>0.56276426049501505</v>
      </c>
      <c r="P1894" s="59">
        <v>0.539639695759348</v>
      </c>
      <c r="Q1894" s="59">
        <v>0.51071440760872699</v>
      </c>
      <c r="R1894" s="59">
        <v>0.51780429945412798</v>
      </c>
      <c r="S1894" s="59">
        <v>0.45826454104307801</v>
      </c>
    </row>
    <row r="1895" spans="1:19" x14ac:dyDescent="0.35">
      <c r="A1895" t="s">
        <v>219</v>
      </c>
      <c r="B1895" t="s">
        <v>220</v>
      </c>
      <c r="C1895" s="51" t="s">
        <v>40</v>
      </c>
      <c r="D1895" s="51" t="s">
        <v>216</v>
      </c>
      <c r="E1895" s="51" t="s">
        <v>3708</v>
      </c>
      <c r="F1895" s="58">
        <v>99.557515885789897</v>
      </c>
      <c r="G1895" s="58">
        <v>117.288942307998</v>
      </c>
      <c r="H1895" s="58">
        <v>111.990684409137</v>
      </c>
      <c r="I1895" s="58">
        <v>112.412220761722</v>
      </c>
      <c r="J1895" s="58">
        <v>114.55145871916901</v>
      </c>
      <c r="K1895" s="58">
        <v>109.012899688641</v>
      </c>
      <c r="L1895" s="58">
        <v>99.173123043305395</v>
      </c>
      <c r="M1895" s="59">
        <v>0.57232801696068702</v>
      </c>
      <c r="N1895" s="59">
        <v>0.60167265327055197</v>
      </c>
      <c r="O1895" s="59">
        <v>0.55714551472650198</v>
      </c>
      <c r="P1895" s="59">
        <v>0.52951654932393999</v>
      </c>
      <c r="Q1895" s="59">
        <v>0.50812206417964001</v>
      </c>
      <c r="R1895" s="59">
        <v>0.50738157936406203</v>
      </c>
      <c r="S1895" s="59">
        <v>0.45007592927314499</v>
      </c>
    </row>
    <row r="1896" spans="1:19" x14ac:dyDescent="0.35">
      <c r="A1896" t="s">
        <v>131</v>
      </c>
      <c r="B1896" t="s">
        <v>132</v>
      </c>
      <c r="C1896" s="51" t="s">
        <v>40</v>
      </c>
      <c r="D1896" s="51" t="s">
        <v>55</v>
      </c>
      <c r="E1896" s="51" t="s">
        <v>3708</v>
      </c>
      <c r="F1896" s="58">
        <v>95.876842249319694</v>
      </c>
      <c r="G1896" s="58">
        <v>105.406913428632</v>
      </c>
      <c r="H1896" s="58">
        <v>97.327874345557603</v>
      </c>
      <c r="I1896" s="58">
        <v>99.527199453173395</v>
      </c>
      <c r="J1896" s="58">
        <v>111.76603451094</v>
      </c>
      <c r="K1896" s="58">
        <v>102.346828040679</v>
      </c>
      <c r="L1896" s="58"/>
      <c r="M1896" s="59">
        <v>0.34999126022419402</v>
      </c>
      <c r="N1896" s="59">
        <v>0.37986693675636302</v>
      </c>
      <c r="O1896" s="59">
        <v>0.35285844795076599</v>
      </c>
      <c r="P1896" s="59">
        <v>0.33123375543787098</v>
      </c>
      <c r="Q1896" s="59">
        <v>0.30463487699063002</v>
      </c>
      <c r="R1896" s="59">
        <v>0.31115233189517999</v>
      </c>
      <c r="S1896" s="59">
        <v>0.26373290547554201</v>
      </c>
    </row>
    <row r="1897" spans="1:19" x14ac:dyDescent="0.35">
      <c r="A1897" t="s">
        <v>133</v>
      </c>
      <c r="B1897" t="s">
        <v>134</v>
      </c>
      <c r="C1897" s="51" t="s">
        <v>40</v>
      </c>
      <c r="D1897" s="51" t="s">
        <v>135</v>
      </c>
      <c r="E1897" s="51" t="s">
        <v>3708</v>
      </c>
      <c r="F1897" s="58">
        <v>103.369626157055</v>
      </c>
      <c r="G1897" s="58">
        <v>108.78012973918</v>
      </c>
      <c r="H1897" s="58">
        <v>102.857792495962</v>
      </c>
      <c r="I1897" s="58"/>
      <c r="J1897" s="58"/>
      <c r="K1897" s="58"/>
      <c r="L1897" s="58"/>
      <c r="M1897" s="59">
        <v>0.30062443881755702</v>
      </c>
      <c r="N1897" s="59">
        <v>0.32325022562467798</v>
      </c>
      <c r="O1897" s="59">
        <v>0.30236771930693501</v>
      </c>
      <c r="P1897" s="59">
        <v>0.28695360342188297</v>
      </c>
      <c r="Q1897" s="59">
        <v>0.26514314295977998</v>
      </c>
      <c r="R1897" s="59">
        <v>0.26937926941243701</v>
      </c>
      <c r="S1897" s="59">
        <v>0.230654202062366</v>
      </c>
    </row>
    <row r="1898" spans="1:19" x14ac:dyDescent="0.35">
      <c r="A1898" t="s">
        <v>784</v>
      </c>
      <c r="B1898" t="s">
        <v>785</v>
      </c>
      <c r="C1898" s="51" t="s">
        <v>60</v>
      </c>
      <c r="D1898" s="51" t="s">
        <v>233</v>
      </c>
      <c r="E1898" s="51" t="s">
        <v>3707</v>
      </c>
      <c r="F1898" s="58">
        <v>115.417064954669</v>
      </c>
      <c r="G1898" s="58">
        <v>116.860395578115</v>
      </c>
      <c r="H1898" s="58">
        <v>103.56958640606</v>
      </c>
      <c r="I1898" s="58">
        <v>124.30071327495899</v>
      </c>
      <c r="J1898" s="58">
        <v>127.274898922419</v>
      </c>
      <c r="K1898" s="58">
        <v>101.85732465734399</v>
      </c>
      <c r="L1898" s="58">
        <v>94.663580956715805</v>
      </c>
      <c r="M1898" s="59">
        <v>0.65577392826393999</v>
      </c>
      <c r="N1898" s="59">
        <v>0.68878333549099102</v>
      </c>
      <c r="O1898" s="59">
        <v>0.65877464144867504</v>
      </c>
      <c r="P1898" s="59">
        <v>0.63616804496393997</v>
      </c>
      <c r="Q1898" s="59">
        <v>0.60998107805771595</v>
      </c>
      <c r="R1898" s="59">
        <v>0.61616819330661299</v>
      </c>
      <c r="S1898" s="59">
        <v>0.56642419355804796</v>
      </c>
    </row>
    <row r="1899" spans="1:19" x14ac:dyDescent="0.35">
      <c r="A1899" t="s">
        <v>786</v>
      </c>
      <c r="B1899" t="s">
        <v>787</v>
      </c>
      <c r="C1899" s="51" t="s">
        <v>40</v>
      </c>
      <c r="D1899" s="51" t="s">
        <v>233</v>
      </c>
      <c r="E1899" s="51" t="s">
        <v>3707</v>
      </c>
      <c r="F1899" s="58">
        <v>108.94004892154599</v>
      </c>
      <c r="G1899" s="58">
        <v>120.40174543895399</v>
      </c>
      <c r="H1899" s="58">
        <v>110.361036053194</v>
      </c>
      <c r="I1899" s="58">
        <v>125.888880872369</v>
      </c>
      <c r="J1899" s="58">
        <v>129.50283291176601</v>
      </c>
      <c r="K1899" s="58">
        <v>105.743241140062</v>
      </c>
      <c r="L1899" s="58">
        <v>92.949520219053099</v>
      </c>
      <c r="M1899" s="59">
        <v>0.65571523750944805</v>
      </c>
      <c r="N1899" s="59">
        <v>0.68872570223188301</v>
      </c>
      <c r="O1899" s="59">
        <v>0.65871128314906602</v>
      </c>
      <c r="P1899" s="59">
        <v>0.63610630082152597</v>
      </c>
      <c r="Q1899" s="59">
        <v>0.60992256040664605</v>
      </c>
      <c r="R1899" s="59">
        <v>0.61610467526202795</v>
      </c>
      <c r="S1899" s="59">
        <v>0.56635923012466005</v>
      </c>
    </row>
    <row r="1900" spans="1:19" x14ac:dyDescent="0.35">
      <c r="A1900" t="s">
        <v>1926</v>
      </c>
      <c r="B1900" t="s">
        <v>1927</v>
      </c>
      <c r="C1900" s="51" t="s">
        <v>60</v>
      </c>
      <c r="D1900" s="51" t="s">
        <v>106</v>
      </c>
      <c r="E1900" s="51" t="s">
        <v>3707</v>
      </c>
      <c r="F1900" s="58">
        <v>108.10287429526799</v>
      </c>
      <c r="G1900" s="58">
        <v>123.65502122740099</v>
      </c>
      <c r="H1900" s="58">
        <v>108.777721059272</v>
      </c>
      <c r="I1900" s="58">
        <v>118.265504597502</v>
      </c>
      <c r="J1900" s="58">
        <v>118.140591558395</v>
      </c>
      <c r="K1900" s="58">
        <v>110.308996359687</v>
      </c>
      <c r="L1900" s="58">
        <v>97.1918533320015</v>
      </c>
      <c r="M1900" s="59">
        <v>0.56194292067729901</v>
      </c>
      <c r="N1900" s="59">
        <v>0.60998727317531098</v>
      </c>
      <c r="O1900" s="59">
        <v>0.56717598203584996</v>
      </c>
      <c r="P1900" s="59">
        <v>0.53175267252178904</v>
      </c>
      <c r="Q1900" s="59">
        <v>0.49361779071691197</v>
      </c>
      <c r="R1900" s="59">
        <v>0.50421348926648102</v>
      </c>
      <c r="S1900" s="59">
        <v>0.43707904297365602</v>
      </c>
    </row>
  </sheetData>
  <sheetProtection sort="0" autoFilter="0"/>
  <phoneticPr fontId="6" type="noConversion"/>
  <pageMargins left="0.70866141732283472" right="0.70866141732283472" top="0.74803149606299213" bottom="0.74803149606299213" header="0.31496062992125984" footer="0.31496062992125984"/>
  <pageSetup paperSize="9" scale="42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P27"/>
  <sheetViews>
    <sheetView zoomScaleNormal="100" workbookViewId="0">
      <selection activeCell="B4" sqref="B4"/>
    </sheetView>
  </sheetViews>
  <sheetFormatPr defaultRowHeight="14.5" x14ac:dyDescent="0.35"/>
  <cols>
    <col min="1" max="1" width="3.6328125" customWidth="1"/>
    <col min="2" max="2" width="48.6328125" customWidth="1"/>
    <col min="3" max="3" width="1.6328125" customWidth="1"/>
    <col min="4" max="4" width="12.6328125" customWidth="1"/>
    <col min="5" max="10" width="13.6328125" customWidth="1"/>
    <col min="11" max="11" width="14.6328125" customWidth="1"/>
    <col min="13" max="13" width="8.90625" bestFit="1" customWidth="1"/>
    <col min="16" max="16" width="19.54296875" customWidth="1"/>
  </cols>
  <sheetData>
    <row r="1" spans="1:16" x14ac:dyDescent="0.35">
      <c r="A1" s="7"/>
      <c r="B1" s="7"/>
      <c r="C1" s="7"/>
      <c r="D1" s="7"/>
      <c r="E1" s="7"/>
      <c r="F1" s="7"/>
      <c r="G1" s="7"/>
      <c r="H1" s="7"/>
      <c r="I1" s="7"/>
      <c r="J1" s="7"/>
      <c r="K1" s="7"/>
    </row>
    <row r="2" spans="1:16" s="11" customFormat="1" ht="60" customHeight="1" x14ac:dyDescent="0.35">
      <c r="A2" s="8"/>
      <c r="B2" s="9" t="s">
        <v>4</v>
      </c>
      <c r="C2" s="8"/>
      <c r="D2" s="8"/>
      <c r="E2" s="10"/>
      <c r="F2" s="10"/>
      <c r="G2" s="10"/>
      <c r="H2" s="10"/>
      <c r="I2" s="10"/>
      <c r="J2" s="10"/>
      <c r="K2" s="8"/>
    </row>
    <row r="3" spans="1:16" ht="25" customHeight="1" thickBot="1" x14ac:dyDescent="0.4">
      <c r="A3" s="7"/>
      <c r="B3" s="12" t="s">
        <v>2</v>
      </c>
      <c r="C3" s="7"/>
      <c r="D3" s="13" t="str">
        <f>IFERROR(VLOOKUP($B4,Hundar!$A:$S,3,FALSE),"")</f>
        <v/>
      </c>
      <c r="E3" s="14" t="s">
        <v>1</v>
      </c>
      <c r="F3" s="15" t="s">
        <v>28</v>
      </c>
      <c r="G3" s="16" t="s">
        <v>35</v>
      </c>
      <c r="H3" s="15" t="s">
        <v>29</v>
      </c>
      <c r="I3" s="15" t="s">
        <v>30</v>
      </c>
      <c r="J3" s="17" t="s">
        <v>31</v>
      </c>
      <c r="K3" s="17" t="s">
        <v>32</v>
      </c>
      <c r="M3" s="11"/>
    </row>
    <row r="4" spans="1:16" ht="25" customHeight="1" thickTop="1" x14ac:dyDescent="0.35">
      <c r="A4" s="7"/>
      <c r="B4" s="1"/>
      <c r="C4" s="18"/>
      <c r="D4" s="19" t="s">
        <v>6</v>
      </c>
      <c r="E4" s="20" t="str">
        <f>IF(D3="H",IF(E16&gt;=E14,E15,"Saknas"),"Saknas")</f>
        <v>Saknas</v>
      </c>
      <c r="F4" s="21" t="str">
        <f>IF(D3="H",IF(F16&gt;=F14,F15,"Saknas"),"Saknas")</f>
        <v>Saknas</v>
      </c>
      <c r="G4" s="21" t="str">
        <f>IF(D3="H",IF(G16&gt;=G14,G15,"Saknas"),"Saknas")</f>
        <v>Saknas</v>
      </c>
      <c r="H4" s="21" t="str">
        <f>IF(D3="H",IF(H16&gt;=H14,H15,"Saknas"),"Saknas")</f>
        <v>Saknas</v>
      </c>
      <c r="I4" s="21" t="str">
        <f>IF(D3="H",IF(I16&gt;=I14,I15,"Saknas"),"Saknas")</f>
        <v>Saknas</v>
      </c>
      <c r="J4" s="21" t="str">
        <f>IF(D3="H",IF(J16&gt;=J14,J15,"Saknas"),"Saknas")</f>
        <v>Saknas</v>
      </c>
      <c r="K4" s="22" t="str">
        <f>IF(D3="H",IF(K16&gt;=K14,K15,"Saknas"),"Saknas")</f>
        <v>Saknas</v>
      </c>
    </row>
    <row r="5" spans="1:16" ht="25" customHeight="1" thickBot="1" x14ac:dyDescent="0.4">
      <c r="A5" s="7"/>
      <c r="B5" s="23" t="str">
        <f>IFERROR(IF((VLOOKUP($B4,Hundar!$A:$S,3,FALSE) = "H"),(VLOOKUP($B4,Hundar!$A:$S,2,FALSE)),"Ingen hane hittades med angivet registreringsnr."),"Ingen hane hittades med angivet registreringsnr.")</f>
        <v>Ingen hane hittades med angivet registreringsnr.</v>
      </c>
      <c r="C5" s="7"/>
      <c r="D5" s="24" t="s">
        <v>7</v>
      </c>
      <c r="E5" s="25" t="str">
        <f>IF(D3="H",IF(E16&gt;=E14,E16,"Saknas"),"Saknas")</f>
        <v>Saknas</v>
      </c>
      <c r="F5" s="26" t="str">
        <f>IF(D3="H",IF(F16&gt;=F14,F16,"Saknas"),"Saknas")</f>
        <v>Saknas</v>
      </c>
      <c r="G5" s="26" t="str">
        <f>IF(D3="H",IF(G16&gt;=G14,G16,"Saknas"),"Saknas")</f>
        <v>Saknas</v>
      </c>
      <c r="H5" s="26" t="str">
        <f>IF(D3="H",IF(H16&gt;=H14,H16,"Saknas"),"Saknas")</f>
        <v>Saknas</v>
      </c>
      <c r="I5" s="26" t="str">
        <f>IF(D3="H",IF(I16&gt;=I14,I16,"Saknas"),"Saknas")</f>
        <v>Saknas</v>
      </c>
      <c r="J5" s="26" t="str">
        <f>IF(D3="H",IF(J16&gt;=J14,J16,"Saknas"),"Saknas")</f>
        <v>Saknas</v>
      </c>
      <c r="K5" s="27" t="str">
        <f>IF(D3="H",IF(K16&gt;=K14,K16,"Saknas"),"Saknas")</f>
        <v>Saknas</v>
      </c>
      <c r="P5" s="28"/>
    </row>
    <row r="6" spans="1:16" ht="30" customHeight="1" thickTop="1" x14ac:dyDescent="0.35">
      <c r="A6" s="7"/>
      <c r="B6" s="7"/>
      <c r="C6" s="7"/>
      <c r="D6" s="7"/>
      <c r="E6" s="29" t="str">
        <f>CONCATENATE("Avelsvärdet visas inte om dess säkerhet underskrider ",L14,".",)</f>
        <v>Avelsvärdet visas inte om dess säkerhet underskrider 0.3.</v>
      </c>
      <c r="F6" s="10"/>
      <c r="G6" s="10"/>
      <c r="H6" s="10"/>
      <c r="I6" s="10"/>
      <c r="J6" s="10"/>
      <c r="K6" s="7"/>
    </row>
    <row r="7" spans="1:16" ht="25" customHeight="1" thickBot="1" x14ac:dyDescent="0.4">
      <c r="A7" s="7"/>
      <c r="B7" s="30" t="s">
        <v>3</v>
      </c>
      <c r="C7" s="7"/>
      <c r="D7" s="13" t="str">
        <f>IFERROR(VLOOKUP($B8,Hundar!$A:$S,3,FALSE),"")</f>
        <v/>
      </c>
      <c r="E7" s="14" t="s">
        <v>1</v>
      </c>
      <c r="F7" s="15" t="s">
        <v>28</v>
      </c>
      <c r="G7" s="16" t="s">
        <v>35</v>
      </c>
      <c r="H7" s="15" t="s">
        <v>29</v>
      </c>
      <c r="I7" s="15" t="s">
        <v>30</v>
      </c>
      <c r="J7" s="17" t="s">
        <v>31</v>
      </c>
      <c r="K7" s="17" t="s">
        <v>32</v>
      </c>
    </row>
    <row r="8" spans="1:16" ht="25" customHeight="1" thickTop="1" x14ac:dyDescent="0.35">
      <c r="A8" s="7"/>
      <c r="B8" s="1"/>
      <c r="C8" s="31"/>
      <c r="D8" s="19" t="s">
        <v>6</v>
      </c>
      <c r="E8" s="20" t="str">
        <f>IF(D7="T",IF(E18&gt;=E14,E17,"Saknas"),"Saknas")</f>
        <v>Saknas</v>
      </c>
      <c r="F8" s="21" t="str">
        <f>IF(D7="T",IF(F18&gt;=F14,F17,"Saknas"),"Saknas")</f>
        <v>Saknas</v>
      </c>
      <c r="G8" s="21" t="str">
        <f>IF(D7="T",IF(G18&gt;=G14,G17,"Saknas"),"Saknas")</f>
        <v>Saknas</v>
      </c>
      <c r="H8" s="21" t="str">
        <f>IF(D7="T",IF(H18&gt;=H14,H17,"Saknas"),"Saknas")</f>
        <v>Saknas</v>
      </c>
      <c r="I8" s="21" t="str">
        <f>IF(D7="T",IF(I18&gt;=I14,I17,"Saknas"),"Saknas")</f>
        <v>Saknas</v>
      </c>
      <c r="J8" s="21" t="str">
        <f>IF(D7="T",IF(J18&gt;=J14,J17,"Saknas"),"Saknas")</f>
        <v>Saknas</v>
      </c>
      <c r="K8" s="22" t="str">
        <f>IF(D7="T",IF(K18&gt;=K14,K17,"Saknas"),"Saknas")</f>
        <v>Saknas</v>
      </c>
    </row>
    <row r="9" spans="1:16" ht="25" customHeight="1" thickBot="1" x14ac:dyDescent="0.4">
      <c r="A9" s="7"/>
      <c r="B9" s="23" t="str">
        <f>IFERROR(IF((VLOOKUP($B8,Hundar!$A:$S,3,FALSE) = "T"),(VLOOKUP($B8,Hundar!$A:$S,2,FALSE)),"Ingen tik hittades med angivet registreringsnr."),"Ingen tik hittades med angivet registreringsnr.")</f>
        <v>Ingen tik hittades med angivet registreringsnr.</v>
      </c>
      <c r="C9" s="7"/>
      <c r="D9" s="24" t="s">
        <v>7</v>
      </c>
      <c r="E9" s="25" t="str">
        <f>IF(D7="T",IF(E18&gt;=E14,E18,"Saknas"),"Saknas")</f>
        <v>Saknas</v>
      </c>
      <c r="F9" s="26" t="str">
        <f>IF(D7="T",IF(F18&gt;=F14,F18,"Saknas"),"Saknas")</f>
        <v>Saknas</v>
      </c>
      <c r="G9" s="26" t="str">
        <f>IF(D7="T",IF(G18&gt;=G14,G18,"Saknas"),"Saknas")</f>
        <v>Saknas</v>
      </c>
      <c r="H9" s="26" t="str">
        <f>IF(D7="T",IF(H18&gt;=H14,H18,"Saknas"),"Saknas")</f>
        <v>Saknas</v>
      </c>
      <c r="I9" s="26" t="str">
        <f>IF(D7="T",IF(I18&gt;=I14,I18,"Saknas"),"Saknas")</f>
        <v>Saknas</v>
      </c>
      <c r="J9" s="26" t="str">
        <f>IF(D7="T",IF(J18&gt;=J14,J18,"Saknas"),"Saknas")</f>
        <v>Saknas</v>
      </c>
      <c r="K9" s="27" t="str">
        <f>IF(D7="T",IF(K18&gt;=K14,K18,"Saknas"),"Saknas")</f>
        <v>Saknas</v>
      </c>
      <c r="P9" s="28"/>
    </row>
    <row r="10" spans="1:16" ht="30" customHeight="1" thickTop="1" x14ac:dyDescent="0.35">
      <c r="A10" s="7"/>
      <c r="B10" s="7"/>
      <c r="C10" s="7"/>
      <c r="D10" s="7"/>
      <c r="E10" s="32" t="str">
        <f>CONCATENATE("Avelsvärdet visas inte om dess säkerhet underskrider ",L14,".",)</f>
        <v>Avelsvärdet visas inte om dess säkerhet underskrider 0.3.</v>
      </c>
      <c r="F10" s="33"/>
      <c r="G10" s="33"/>
      <c r="H10" s="33"/>
      <c r="I10" s="33"/>
      <c r="J10" s="33"/>
      <c r="K10" s="7"/>
    </row>
    <row r="11" spans="1:16" ht="25" customHeight="1" x14ac:dyDescent="0.35">
      <c r="A11" s="7"/>
      <c r="B11" s="34"/>
      <c r="C11" s="35"/>
      <c r="D11" s="36" t="s">
        <v>5</v>
      </c>
      <c r="E11" s="14" t="s">
        <v>1</v>
      </c>
      <c r="F11" s="15" t="s">
        <v>28</v>
      </c>
      <c r="G11" s="16" t="s">
        <v>35</v>
      </c>
      <c r="H11" s="15" t="s">
        <v>29</v>
      </c>
      <c r="I11" s="15" t="s">
        <v>30</v>
      </c>
      <c r="J11" s="17" t="s">
        <v>31</v>
      </c>
      <c r="K11" s="17" t="s">
        <v>32</v>
      </c>
      <c r="P11" s="28"/>
    </row>
    <row r="12" spans="1:16" ht="25" customHeight="1" x14ac:dyDescent="0.35">
      <c r="A12" s="7"/>
      <c r="C12" s="7"/>
      <c r="D12" s="37" t="s">
        <v>6</v>
      </c>
      <c r="E12" s="20" t="str">
        <f>IFERROR((E4+E8)/2,"Saknas")</f>
        <v>Saknas</v>
      </c>
      <c r="F12" s="21" t="str">
        <f>IFERROR((F4+F8)/2,"Saknas")</f>
        <v>Saknas</v>
      </c>
      <c r="G12" s="21" t="str">
        <f>IFERROR((G4+G8)/2,"Saknas")</f>
        <v>Saknas</v>
      </c>
      <c r="H12" s="21" t="str">
        <f>IFERROR((H4+H8)/2,"Saknas")</f>
        <v>Saknas</v>
      </c>
      <c r="I12" s="21" t="str">
        <f t="shared" ref="I12" si="0">IFERROR((I4+I8)/2,"Saknas")</f>
        <v>Saknas</v>
      </c>
      <c r="J12" s="21" t="str">
        <f>IFERROR((J4+J8)/2,"Saknas")</f>
        <v>Saknas</v>
      </c>
      <c r="K12" s="22" t="str">
        <f>IFERROR((K4+K8)/2,"Saknas")</f>
        <v>Saknas</v>
      </c>
    </row>
    <row r="13" spans="1:16" ht="30" customHeight="1" x14ac:dyDescent="0.35">
      <c r="A13" s="7"/>
      <c r="B13" s="7"/>
      <c r="C13" s="7"/>
      <c r="D13" s="7"/>
      <c r="E13" s="29" t="str">
        <f>CONCATENATE("Preliminärt kullindex beräknas inte om avelsvärdets säkerhet underskrider ",L14)</f>
        <v>Preliminärt kullindex beräknas inte om avelsvärdets säkerhet underskrider 0.3</v>
      </c>
      <c r="F13" s="7"/>
      <c r="G13" s="7"/>
      <c r="H13" s="7"/>
      <c r="I13" s="7"/>
      <c r="J13" s="7"/>
      <c r="K13" s="7"/>
      <c r="P13" s="28"/>
    </row>
    <row r="14" spans="1:16" hidden="1" x14ac:dyDescent="0.35">
      <c r="A14" s="7"/>
      <c r="B14" s="7"/>
      <c r="C14" s="7"/>
      <c r="D14" s="38" t="s">
        <v>10</v>
      </c>
      <c r="E14" s="39">
        <v>0.29899999999999999</v>
      </c>
      <c r="F14" s="39">
        <v>0.29899999999999999</v>
      </c>
      <c r="G14" s="39">
        <v>0.29899999999999999</v>
      </c>
      <c r="H14" s="39">
        <v>0.29899999999999999</v>
      </c>
      <c r="I14" s="39">
        <v>0.29899999999999999</v>
      </c>
      <c r="J14" s="39">
        <v>0.29899999999999999</v>
      </c>
      <c r="K14" s="40">
        <v>0.29899999999999999</v>
      </c>
      <c r="L14" s="41">
        <v>0.3</v>
      </c>
    </row>
    <row r="15" spans="1:16" hidden="1" x14ac:dyDescent="0.35">
      <c r="A15" s="7"/>
      <c r="B15" s="7"/>
      <c r="C15" s="7"/>
      <c r="D15" s="42" t="s">
        <v>11</v>
      </c>
      <c r="E15" s="43" t="str">
        <f>IFERROR(VLOOKUP($B4,Hundar!$A:$S,6,FALSE),"Saknas")</f>
        <v>Saknas</v>
      </c>
      <c r="F15" s="43" t="str">
        <f>IFERROR(VLOOKUP($B4,Hundar!$A:$S,7,FALSE),"Saknas")</f>
        <v>Saknas</v>
      </c>
      <c r="G15" s="43" t="str">
        <f>IFERROR(VLOOKUP($B4,Hundar!$A:$S,8,FALSE),"Saknas")</f>
        <v>Saknas</v>
      </c>
      <c r="H15" s="43" t="str">
        <f>IFERROR(VLOOKUP($B4,Hundar!$A:$S,9,FALSE),"Saknas")</f>
        <v>Saknas</v>
      </c>
      <c r="I15" s="43" t="str">
        <f>IFERROR(VLOOKUP($B4,Hundar!$A:$S,10,FALSE),"Saknas")</f>
        <v>Saknas</v>
      </c>
      <c r="J15" s="43" t="str">
        <f>IFERROR(VLOOKUP($B4,Hundar!$A:$S,11,FALSE),"Saknas")</f>
        <v>Saknas</v>
      </c>
      <c r="K15" s="44" t="str">
        <f>IFERROR(VLOOKUP($B4,Hundar!$A:$S,12,FALSE),"Saknas")</f>
        <v>Saknas</v>
      </c>
    </row>
    <row r="16" spans="1:16" hidden="1" x14ac:dyDescent="0.35">
      <c r="A16" s="7"/>
      <c r="B16" s="7"/>
      <c r="C16" s="7"/>
      <c r="D16" s="45" t="s">
        <v>8</v>
      </c>
      <c r="E16" s="46" t="str">
        <f>IFERROR(VLOOKUP($B4,Hundar!$A:$S,13,FALSE),"Saknas")</f>
        <v>Saknas</v>
      </c>
      <c r="F16" s="46" t="str">
        <f>IFERROR(VLOOKUP($B4,Hundar!$A:$S,14,FALSE),"Saknas")</f>
        <v>Saknas</v>
      </c>
      <c r="G16" s="46" t="str">
        <f>IFERROR(VLOOKUP($B4,Hundar!$A:$S,15,FALSE),"Saknas")</f>
        <v>Saknas</v>
      </c>
      <c r="H16" s="46" t="str">
        <f>IFERROR(VLOOKUP($B4,Hundar!$A:$S,16,FALSE),"Saknas")</f>
        <v>Saknas</v>
      </c>
      <c r="I16" s="46" t="str">
        <f>IFERROR(VLOOKUP($B4,Hundar!$A:$S,17,FALSE),"Saknas")</f>
        <v>Saknas</v>
      </c>
      <c r="J16" s="46" t="str">
        <f>IFERROR(VLOOKUP($B4,Hundar!$A:$S,18,FALSE),"Saknas")</f>
        <v>Saknas</v>
      </c>
      <c r="K16" s="47" t="str">
        <f>IFERROR(VLOOKUP($B4,Hundar!$A:$S,19,FALSE),"Saknas")</f>
        <v>Saknas</v>
      </c>
    </row>
    <row r="17" spans="1:11" hidden="1" x14ac:dyDescent="0.35">
      <c r="A17" s="7"/>
      <c r="B17" s="7"/>
      <c r="C17" s="7"/>
      <c r="D17" s="42" t="s">
        <v>12</v>
      </c>
      <c r="E17" s="43" t="str">
        <f>IFERROR(VLOOKUP($B8,Hundar!$A:$S,6,FALSE),"Saknas")</f>
        <v>Saknas</v>
      </c>
      <c r="F17" s="43" t="str">
        <f>IFERROR(VLOOKUP($B8,Hundar!$A:$S,7,FALSE),"Saknas")</f>
        <v>Saknas</v>
      </c>
      <c r="G17" s="43" t="str">
        <f>IFERROR(VLOOKUP($B8,Hundar!$A:$S,8,FALSE),"Saknas")</f>
        <v>Saknas</v>
      </c>
      <c r="H17" s="43" t="str">
        <f>IFERROR(VLOOKUP($B8,Hundar!$A:$S,9,FALSE),"Saknas")</f>
        <v>Saknas</v>
      </c>
      <c r="I17" s="43" t="str">
        <f>IFERROR(VLOOKUP($B8,Hundar!$A:$S,10,FALSE),"Saknas")</f>
        <v>Saknas</v>
      </c>
      <c r="J17" s="43" t="str">
        <f>IFERROR(VLOOKUP($B8,Hundar!$A:$S,11,FALSE),"Saknas")</f>
        <v>Saknas</v>
      </c>
      <c r="K17" s="44" t="str">
        <f>IFERROR(VLOOKUP($B8,Hundar!$A:$S,12,FALSE),"Saknas")</f>
        <v>Saknas</v>
      </c>
    </row>
    <row r="18" spans="1:11" hidden="1" x14ac:dyDescent="0.35">
      <c r="A18" s="7"/>
      <c r="B18" s="7"/>
      <c r="C18" s="7"/>
      <c r="D18" s="45" t="s">
        <v>9</v>
      </c>
      <c r="E18" s="46" t="str">
        <f>IFERROR(VLOOKUP($B8,Hundar!$A:$S,13,FALSE),"Saknas")</f>
        <v>Saknas</v>
      </c>
      <c r="F18" s="46" t="str">
        <f>IFERROR(VLOOKUP($B8,Hundar!$A:$S,14,FALSE),"Saknas")</f>
        <v>Saknas</v>
      </c>
      <c r="G18" s="46" t="str">
        <f>IFERROR(VLOOKUP($B8,Hundar!$A:$S,15,FALSE),"Saknas")</f>
        <v>Saknas</v>
      </c>
      <c r="H18" s="46" t="str">
        <f>IFERROR(VLOOKUP($B8,Hundar!$A:$S,16,FALSE),"Saknas")</f>
        <v>Saknas</v>
      </c>
      <c r="I18" s="46" t="str">
        <f>IFERROR(VLOOKUP($B8,Hundar!$A:$S,17,FALSE),"Saknas")</f>
        <v>Saknas</v>
      </c>
      <c r="J18" s="46" t="str">
        <f>IFERROR(VLOOKUP($B8,Hundar!$A:$S,18,FALSE),"Saknas")</f>
        <v>Saknas</v>
      </c>
      <c r="K18" s="47" t="str">
        <f>IFERROR(VLOOKUP($B8,Hundar!$A:$S,19,FALSE),"Saknas")</f>
        <v>Saknas</v>
      </c>
    </row>
    <row r="19" spans="1:11" hidden="1" x14ac:dyDescent="0.35">
      <c r="A19" s="7"/>
      <c r="B19" s="7"/>
      <c r="C19" s="7"/>
      <c r="D19" s="38" t="s">
        <v>16</v>
      </c>
      <c r="E19" s="48" t="str">
        <f>IFERROR(SQRT(((E5^2)+(E9^2))/4),"Saknas")</f>
        <v>Saknas</v>
      </c>
      <c r="F19" s="48" t="str">
        <f>IFERROR(SQRT(((F5^2)+(F9^2))/4),"Saknas")</f>
        <v>Saknas</v>
      </c>
      <c r="G19" s="48" t="str">
        <f t="shared" ref="G19:H19" si="1">IFERROR(SQRT(((G5^2)+(G9^2))/4),"Saknas")</f>
        <v>Saknas</v>
      </c>
      <c r="H19" s="48" t="str">
        <f t="shared" si="1"/>
        <v>Saknas</v>
      </c>
      <c r="I19" s="48" t="str">
        <f>IFERROR(SQRT(((I5^2)+(I9^2))/4),"Saknas")</f>
        <v>Saknas</v>
      </c>
      <c r="J19" s="48" t="str">
        <f>IFERROR(SQRT(((J5^2)+(J9^2))/4),"Saknas")</f>
        <v>Saknas</v>
      </c>
      <c r="K19" s="49" t="str">
        <f>IFERROR(SQRT(((K5^2)+(K9^2))/4),"Saknas")</f>
        <v>Saknas</v>
      </c>
    </row>
    <row r="20" spans="1:1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</sheetData>
  <sheetProtection algorithmName="SHA-512" hashValue="cf+5QXqNDGbLgKrk4qDYeOhcpMypXKcvsf3v8hC5X804c6VFT/fFWoWgNjg64THcnmsWuwvaNFkbeDJji9NyaQ==" saltValue="rjtzkOp07X6TGux2M/ycoA==" spinCount="100000" sheet="1" selectLockedCells="1"/>
  <pageMargins left="0.7" right="0.7" top="0.75" bottom="0.75" header="0.3" footer="0.3"/>
  <pageSetup paperSize="9" scale="8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Hundar</vt:lpstr>
      <vt:lpstr>Provparning</vt:lpstr>
      <vt:lpstr>Provparning!Utskriftsområde</vt:lpstr>
      <vt:lpstr>Hundar!Utskriftsrubriker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Jessica Persson</cp:lastModifiedBy>
  <cp:lastPrinted>2025-11-29T11:14:04Z</cp:lastPrinted>
  <dcterms:created xsi:type="dcterms:W3CDTF">2023-03-27T15:35:54Z</dcterms:created>
  <dcterms:modified xsi:type="dcterms:W3CDTF">2026-10-17T09:34:00Z</dcterms:modified>
</cp:coreProperties>
</file>